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ordinacion Atencion Ciudadana\0_TRANSPARENCIA\CONTENIDOS PORTAL\FICHAS PERSONA\Gastos de Viaje y Protocolarios\2025\2025_4 Trim\1_PUBLICAR\CONSEJERIA\01_CONSEJERA\"/>
    </mc:Choice>
  </mc:AlternateContent>
  <bookViews>
    <workbookView xWindow="0" yWindow="0" windowWidth="28800" windowHeight="11832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F10" i="2"/>
  <c r="F11" i="2" l="1"/>
  <c r="G13" i="2" l="1"/>
  <c r="F13" i="2"/>
  <c r="F14" i="2"/>
</calcChain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<sst xmlns="http://schemas.openxmlformats.org/spreadsheetml/2006/main" count="422" uniqueCount="67">
  <si>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</si>
  <si>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</si>
  <si>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</si>
  <si>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</si>
  <si>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</si>
  <si>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</si>
  <si>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</si>
  <si>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</si>
  <si>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</si>
  <si>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</si>
  <si>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</si>
  <si>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</si>
  <si>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</si>
  <si>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</si>
  <si>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</si>
  <si>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</si>
  <si>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</si>
  <si>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</si>
  <si>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</si>
  <si>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</si>
  <si>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</si>
  <si>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SANIDAD</t>
  </si>
  <si>
    <t>REUNIÓN DE TRABAJO</t>
  </si>
  <si>
    <t>CONSEJERA</t>
  </si>
  <si>
    <t>NECESIDADES DESPACHO CONSEJERÍA</t>
  </si>
  <si>
    <t>GASTOS OCASIONADOS EN EL MARCO DE REUNIONES DE TRABAJO</t>
  </si>
  <si>
    <t>REUNIÓN DE TRABAJO CON EL PRESIDENTE DEL COLEGIO INTERAMERICANO DE RADIOLOGÍA</t>
  </si>
  <si>
    <t>REUNIÓN DE TRABAJO CON ALTOS CARGOS DE LA CONSEJERÍA DE SANIDAD.</t>
  </si>
  <si>
    <t>REUNIÓN DE TRABAJO CON PROFESIONALES SANITARIOS DE HOSPITALES DEPENDIENTES DEL SERMAS</t>
  </si>
  <si>
    <t>DESAYUNO TRABAJO CON PRENSA ESPECIALIZADA</t>
  </si>
  <si>
    <t>CHICAGO (EE.UU.)</t>
  </si>
  <si>
    <t>CARGOS CANCELACIÓN DE LA ASISTENCIA PREVISTA, PERO FINALMENTE NO REALIZADA, A DIVERSOS EVENTOS DE CARÁCTER INTERNACIONAL</t>
  </si>
  <si>
    <t>ATENCIÓN VISITAS</t>
  </si>
  <si>
    <t>24 Y 25 DE ENERO DE 2024</t>
  </si>
  <si>
    <t>UTRECHT (PAÍSES BAJOS)</t>
  </si>
  <si>
    <t>VISITA DE TRABAJO AL HOSPITAL PRINCESS MAXIMA CENTER FOR PEDIATRIC ONCOLOGY</t>
  </si>
  <si>
    <t>28 DE FEBRERO A 3 DE MARZO DE 2024</t>
  </si>
  <si>
    <t>VIENA (AUSTRIA)</t>
  </si>
  <si>
    <t>ASISTENCIA AL EUROPEAN CONGRESS OF RADIOLOGY 2024 (ESR 2024).</t>
  </si>
  <si>
    <t xml:space="preserve">DESAYUNO DE TRABAJO CON PRENSA ESPECIALIZADA </t>
  </si>
  <si>
    <t>DESAYUNO DE TRABAJO CON PRENSA ESPECIALIZADA EN MATERIA DE SALUD</t>
  </si>
  <si>
    <t>25 DE JUNIO AL 1 DE JULIO DE 2024</t>
  </si>
  <si>
    <t>COSTA RICA</t>
  </si>
  <si>
    <t>PARTICIPACIÓN EN EL XXII CONGRESO DEL COLEGIO INTERAMERICANO DE RADIOLOGÍA</t>
  </si>
  <si>
    <t>OVIEDO</t>
  </si>
  <si>
    <t>PONENTE EN LAS II JORNADAS DE GESTIÓN DE SEGECA. LOS SERVICIOS DE RADIOLOGÍA: OBJETIVO 2030.</t>
  </si>
  <si>
    <t>28 de noviembre al 3 de diciembre de 2024</t>
  </si>
  <si>
    <t>Asistencia a la 110th Scientific Asssembly and Annual Meeting de la Radiological Society of North America (RSNA 2024).</t>
  </si>
  <si>
    <t>TOLEDO</t>
  </si>
  <si>
    <t>PLENO DEL CONSEJO INTERTERRITORIAL DEL SISTEMA NACIONAL DE SALUD</t>
  </si>
  <si>
    <t>ZARAGOZA</t>
  </si>
  <si>
    <t>CONGRESO NACIONAL DE HOSPITALES Y GESTION SANITARIA</t>
  </si>
  <si>
    <t>3 y 4 abril 2025</t>
  </si>
  <si>
    <t>26 AL 28 DE SEPTIEMBRE DE 2024</t>
  </si>
  <si>
    <t>Matute Teresa, Fátima</t>
  </si>
  <si>
    <t>Datos a 31 de diciembre de 2025</t>
  </si>
  <si>
    <t>SANTANDER</t>
  </si>
  <si>
    <t>ENCUENTRO SOBRE POLÍTICA SANITARIA Y ESTADO DE LAS AUTONOMÍAS</t>
  </si>
  <si>
    <t>LONDRES</t>
  </si>
  <si>
    <t>JORNADA FUTURE OF DIGITAL HEALTH SUMMIT</t>
  </si>
  <si>
    <t>PLENO DEL CONSEJO INTERTERRITORIAL</t>
  </si>
  <si>
    <t>CHICAGO</t>
  </si>
  <si>
    <t>ASAMBLEA CIENTÍFICA Y REUNIÓN ANUAL DE RSNA</t>
  </si>
  <si>
    <t>28 NOVIEMBRE AL 5 DICIEMBRE DE 2025</t>
  </si>
  <si>
    <t>24-27 SEPTIEMBRE DE 2025</t>
  </si>
  <si>
    <t xml:space="preserve">CONSEJERA </t>
  </si>
  <si>
    <t>ACTO PRENSA ESPECIALIZADA MATERIA SANIDAD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</si>
</sst>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justify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6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inacion%20Atencion%20Ciudadana/0_TRANSPARENCIA/CONTENIDOS%20PORTAL/FICHAS%20PERSONA/Gastos%20de%20Viaje%20y%20Protocolarios/2024/2024_2%20Trim/0_RECIBIDO%20CONSEJERIA/01%20CONSEJERA%20F&#225;tima%20Matute/CONSEJ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1"/>
  <sheetViews>
    <sheetView tabSelected="1" zoomScale="90" zoomScaleNormal="90" workbookViewId="0">
      <selection sqref="A1:G1"/>
    </sheetView>
  </sheetViews>
  <sheetFormatPr baseColWidth="10" defaultColWidth="11.44140625" defaultRowHeight="14.4" x14ac:dyDescent="0.3"/>
  <cols>
    <col min="1" max="1" width="15.109375" style="3" bestFit="1" customWidth="1"/>
    <col min="2" max="2" width="11.33203125" style="3" bestFit="1" customWidth="1"/>
    <col min="3" max="3" width="27.109375" style="3" bestFit="1" customWidth="1"/>
    <col min="4" max="4" width="11.5546875" style="3" bestFit="1" customWidth="1"/>
    <col min="5" max="5" width="37.21875" style="3" customWidth="1"/>
    <col min="6" max="6" width="66.44140625" style="3" customWidth="1"/>
    <col min="7" max="7" width="11.88671875" style="3" bestFit="1" customWidth="1"/>
    <col min="8" max="8" width="11.44140625" style="3"/>
    <col min="9" max="9" width="19.44140625" style="3" customWidth="1"/>
    <col min="10" max="16384" width="11.44140625" style="3"/>
  </cols>
  <sheetData>
    <row r="1" spans="1:7" ht="18" x14ac:dyDescent="0.3">
      <c r="A1" s="17" t="s">
        <v>0</v>
      </c>
      <c r="B1" s="17"/>
      <c r="C1" s="17"/>
      <c r="D1" s="17"/>
      <c r="E1" s="17"/>
      <c r="F1" s="17"/>
      <c r="G1" s="17"/>
    </row>
    <row r="2" spans="1:7" ht="18" x14ac:dyDescent="0.3">
      <c r="A2" s="18" t="s">
        <v>55</v>
      </c>
      <c r="B2" s="18"/>
      <c r="C2" s="18"/>
      <c r="D2" s="18"/>
      <c r="E2" s="18"/>
      <c r="F2" s="18"/>
      <c r="G2" s="18"/>
    </row>
    <row r="3" spans="1:7" ht="18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s="10" customFormat="1" ht="28.8" x14ac:dyDescent="0.3">
      <c r="A4" s="5" t="s">
        <v>21</v>
      </c>
      <c r="B4" s="5" t="s">
        <v>65</v>
      </c>
      <c r="C4" s="5" t="s">
        <v>54</v>
      </c>
      <c r="D4" s="6">
        <v>45933</v>
      </c>
      <c r="E4" s="7" t="s">
        <v>66</v>
      </c>
      <c r="F4" s="8" t="s">
        <v>14</v>
      </c>
      <c r="G4" s="9">
        <v>352</v>
      </c>
    </row>
    <row r="5" spans="1:7" s="10" customFormat="1" x14ac:dyDescent="0.3">
      <c r="A5" s="5" t="s">
        <v>21</v>
      </c>
      <c r="B5" s="5" t="s">
        <v>23</v>
      </c>
      <c r="C5" s="5" t="s">
        <v>54</v>
      </c>
      <c r="D5" s="6">
        <v>45474</v>
      </c>
      <c r="E5" s="7" t="s">
        <v>22</v>
      </c>
      <c r="F5" s="8" t="s">
        <v>14</v>
      </c>
      <c r="G5" s="9">
        <v>121.8</v>
      </c>
    </row>
    <row r="6" spans="1:7" s="10" customFormat="1" ht="28.8" x14ac:dyDescent="0.3">
      <c r="A6" s="5" t="s">
        <v>21</v>
      </c>
      <c r="B6" s="5" t="s">
        <v>23</v>
      </c>
      <c r="C6" s="5" t="s">
        <v>54</v>
      </c>
      <c r="D6" s="6">
        <v>45467</v>
      </c>
      <c r="E6" s="7" t="s">
        <v>40</v>
      </c>
      <c r="F6" s="8" t="s">
        <v>17</v>
      </c>
      <c r="G6" s="9">
        <v>440</v>
      </c>
    </row>
    <row r="7" spans="1:7" s="10" customFormat="1" x14ac:dyDescent="0.3">
      <c r="A7" s="5" t="s">
        <v>21</v>
      </c>
      <c r="B7" s="5" t="s">
        <v>23</v>
      </c>
      <c r="C7" s="5" t="s">
        <v>54</v>
      </c>
      <c r="D7" s="6">
        <v>45399</v>
      </c>
      <c r="E7" s="7" t="s">
        <v>22</v>
      </c>
      <c r="F7" s="8" t="s">
        <v>14</v>
      </c>
      <c r="G7" s="9">
        <v>56.8</v>
      </c>
    </row>
    <row r="8" spans="1:7" s="10" customFormat="1" ht="28.8" x14ac:dyDescent="0.3">
      <c r="A8" s="5" t="s">
        <v>21</v>
      </c>
      <c r="B8" s="5" t="s">
        <v>23</v>
      </c>
      <c r="C8" s="5" t="s">
        <v>54</v>
      </c>
      <c r="D8" s="6">
        <v>45391</v>
      </c>
      <c r="E8" s="7" t="s">
        <v>39</v>
      </c>
      <c r="F8" s="8" t="s">
        <v>17</v>
      </c>
      <c r="G8" s="9">
        <v>385</v>
      </c>
    </row>
    <row r="9" spans="1:7" s="10" customFormat="1" x14ac:dyDescent="0.3">
      <c r="A9" s="5" t="s">
        <v>21</v>
      </c>
      <c r="B9" s="5" t="s">
        <v>23</v>
      </c>
      <c r="C9" s="5" t="s">
        <v>54</v>
      </c>
      <c r="D9" s="6">
        <v>45386</v>
      </c>
      <c r="E9" s="7" t="s">
        <v>22</v>
      </c>
      <c r="F9" s="8" t="s">
        <v>14</v>
      </c>
      <c r="G9" s="9">
        <v>48.8</v>
      </c>
    </row>
    <row r="10" spans="1:7" s="10" customFormat="1" x14ac:dyDescent="0.3">
      <c r="A10" s="5" t="s">
        <v>21</v>
      </c>
      <c r="B10" s="5" t="s">
        <v>23</v>
      </c>
      <c r="C10" s="5" t="s">
        <v>54</v>
      </c>
      <c r="D10" s="6">
        <v>45386</v>
      </c>
      <c r="E10" s="7" t="s">
        <v>22</v>
      </c>
      <c r="F10" s="8" t="s">
        <v>14</v>
      </c>
      <c r="G10" s="9">
        <v>67</v>
      </c>
    </row>
    <row r="11" spans="1:7" s="10" customFormat="1" x14ac:dyDescent="0.3">
      <c r="A11" s="5" t="s">
        <v>21</v>
      </c>
      <c r="B11" s="5" t="s">
        <v>23</v>
      </c>
      <c r="C11" s="5" t="s">
        <v>54</v>
      </c>
      <c r="D11" s="6">
        <v>45372</v>
      </c>
      <c r="E11" s="7" t="s">
        <v>22</v>
      </c>
      <c r="F11" s="8" t="s">
        <v>14</v>
      </c>
      <c r="G11" s="9">
        <v>71.099999999999994</v>
      </c>
    </row>
    <row r="12" spans="1:7" s="10" customFormat="1" x14ac:dyDescent="0.3">
      <c r="A12" s="5" t="s">
        <v>21</v>
      </c>
      <c r="B12" s="5" t="s">
        <v>23</v>
      </c>
      <c r="C12" s="5" t="s">
        <v>54</v>
      </c>
      <c r="D12" s="6">
        <v>45370</v>
      </c>
      <c r="E12" s="7" t="s">
        <v>22</v>
      </c>
      <c r="F12" s="8" t="s">
        <v>14</v>
      </c>
      <c r="G12" s="9">
        <v>59</v>
      </c>
    </row>
    <row r="13" spans="1:7" s="10" customFormat="1" x14ac:dyDescent="0.3">
      <c r="A13" s="5" t="s">
        <v>21</v>
      </c>
      <c r="B13" s="5" t="s">
        <v>23</v>
      </c>
      <c r="C13" s="5" t="s">
        <v>54</v>
      </c>
      <c r="D13" s="6">
        <v>45344</v>
      </c>
      <c r="E13" s="7" t="s">
        <v>32</v>
      </c>
      <c r="F13" s="8" t="s">
        <v>16</v>
      </c>
      <c r="G13" s="9">
        <v>369.65</v>
      </c>
    </row>
    <row r="14" spans="1:7" s="10" customFormat="1" x14ac:dyDescent="0.3">
      <c r="A14" s="5" t="s">
        <v>21</v>
      </c>
      <c r="B14" s="5" t="s">
        <v>23</v>
      </c>
      <c r="C14" s="5" t="s">
        <v>54</v>
      </c>
      <c r="D14" s="6">
        <v>45331</v>
      </c>
      <c r="E14" s="7" t="s">
        <v>32</v>
      </c>
      <c r="F14" s="8" t="s">
        <v>16</v>
      </c>
      <c r="G14" s="9">
        <v>139.41999999999999</v>
      </c>
    </row>
    <row r="15" spans="1:7" s="10" customFormat="1" ht="28.8" x14ac:dyDescent="0.3">
      <c r="A15" s="5" t="s">
        <v>21</v>
      </c>
      <c r="B15" s="5" t="s">
        <v>23</v>
      </c>
      <c r="C15" s="5" t="s">
        <v>54</v>
      </c>
      <c r="D15" s="6">
        <v>45330</v>
      </c>
      <c r="E15" s="7" t="s">
        <v>25</v>
      </c>
      <c r="F15" s="8" t="s">
        <v>14</v>
      </c>
      <c r="G15" s="9">
        <v>27.9</v>
      </c>
    </row>
    <row r="16" spans="1:7" s="10" customFormat="1" x14ac:dyDescent="0.3">
      <c r="A16" s="5" t="s">
        <v>21</v>
      </c>
      <c r="B16" s="5" t="s">
        <v>23</v>
      </c>
      <c r="C16" s="5" t="s">
        <v>54</v>
      </c>
      <c r="D16" s="6">
        <v>45328</v>
      </c>
      <c r="E16" s="7" t="s">
        <v>32</v>
      </c>
      <c r="F16" s="8" t="s">
        <v>16</v>
      </c>
      <c r="G16" s="9">
        <v>189.25</v>
      </c>
    </row>
    <row r="17" spans="1:7" s="10" customFormat="1" x14ac:dyDescent="0.3">
      <c r="A17" s="5" t="s">
        <v>21</v>
      </c>
      <c r="B17" s="5" t="s">
        <v>23</v>
      </c>
      <c r="C17" s="5" t="s">
        <v>54</v>
      </c>
      <c r="D17" s="6">
        <v>45302</v>
      </c>
      <c r="E17" s="7" t="s">
        <v>32</v>
      </c>
      <c r="F17" s="8" t="s">
        <v>16</v>
      </c>
      <c r="G17" s="9">
        <v>162.94</v>
      </c>
    </row>
    <row r="18" spans="1:7" s="10" customFormat="1" ht="28.8" x14ac:dyDescent="0.3">
      <c r="A18" s="5" t="s">
        <v>21</v>
      </c>
      <c r="B18" s="5" t="s">
        <v>23</v>
      </c>
      <c r="C18" s="5" t="s">
        <v>54</v>
      </c>
      <c r="D18" s="6">
        <v>45274</v>
      </c>
      <c r="E18" s="7" t="s">
        <v>25</v>
      </c>
      <c r="F18" s="8" t="s">
        <v>14</v>
      </c>
      <c r="G18" s="9">
        <v>53.55</v>
      </c>
    </row>
    <row r="19" spans="1:7" s="10" customFormat="1" ht="28.8" x14ac:dyDescent="0.3">
      <c r="A19" s="5" t="s">
        <v>21</v>
      </c>
      <c r="B19" s="5" t="s">
        <v>23</v>
      </c>
      <c r="C19" s="5" t="s">
        <v>54</v>
      </c>
      <c r="D19" s="6">
        <v>45273</v>
      </c>
      <c r="E19" s="7" t="s">
        <v>25</v>
      </c>
      <c r="F19" s="8" t="s">
        <v>14</v>
      </c>
      <c r="G19" s="9">
        <v>17.940000000000001</v>
      </c>
    </row>
    <row r="20" spans="1:7" s="10" customFormat="1" ht="28.8" x14ac:dyDescent="0.3">
      <c r="A20" s="5" t="s">
        <v>21</v>
      </c>
      <c r="B20" s="5" t="s">
        <v>23</v>
      </c>
      <c r="C20" s="5" t="s">
        <v>54</v>
      </c>
      <c r="D20" s="6">
        <v>45271</v>
      </c>
      <c r="E20" s="7" t="s">
        <v>25</v>
      </c>
      <c r="F20" s="8" t="s">
        <v>14</v>
      </c>
      <c r="G20" s="9">
        <v>39.35</v>
      </c>
    </row>
    <row r="21" spans="1:7" s="10" customFormat="1" ht="28.8" x14ac:dyDescent="0.3">
      <c r="A21" s="5" t="s">
        <v>21</v>
      </c>
      <c r="B21" s="5" t="s">
        <v>23</v>
      </c>
      <c r="C21" s="5" t="s">
        <v>54</v>
      </c>
      <c r="D21" s="6">
        <v>45265</v>
      </c>
      <c r="E21" s="7" t="s">
        <v>25</v>
      </c>
      <c r="F21" s="8" t="s">
        <v>14</v>
      </c>
      <c r="G21" s="9">
        <v>12</v>
      </c>
    </row>
    <row r="22" spans="1:7" s="10" customFormat="1" ht="28.8" x14ac:dyDescent="0.3">
      <c r="A22" s="5" t="s">
        <v>21</v>
      </c>
      <c r="B22" s="5" t="s">
        <v>23</v>
      </c>
      <c r="C22" s="5" t="s">
        <v>54</v>
      </c>
      <c r="D22" s="6">
        <v>45265</v>
      </c>
      <c r="E22" s="7" t="s">
        <v>25</v>
      </c>
      <c r="F22" s="8" t="s">
        <v>14</v>
      </c>
      <c r="G22" s="9">
        <v>20</v>
      </c>
    </row>
    <row r="23" spans="1:7" s="10" customFormat="1" x14ac:dyDescent="0.3">
      <c r="A23" s="5" t="s">
        <v>21</v>
      </c>
      <c r="B23" s="5" t="s">
        <v>23</v>
      </c>
      <c r="C23" s="5" t="s">
        <v>54</v>
      </c>
      <c r="D23" s="6">
        <v>45264</v>
      </c>
      <c r="E23" s="7" t="s">
        <v>24</v>
      </c>
      <c r="F23" s="8" t="s">
        <v>20</v>
      </c>
      <c r="G23" s="9">
        <v>16.8</v>
      </c>
    </row>
    <row r="24" spans="1:7" s="10" customFormat="1" ht="28.8" x14ac:dyDescent="0.3">
      <c r="A24" s="5" t="s">
        <v>21</v>
      </c>
      <c r="B24" s="5" t="s">
        <v>23</v>
      </c>
      <c r="C24" s="5" t="s">
        <v>54</v>
      </c>
      <c r="D24" s="6">
        <v>45264</v>
      </c>
      <c r="E24" s="7" t="s">
        <v>25</v>
      </c>
      <c r="F24" s="8" t="s">
        <v>14</v>
      </c>
      <c r="G24" s="9">
        <v>44.85</v>
      </c>
    </row>
    <row r="25" spans="1:7" s="10" customFormat="1" ht="28.8" x14ac:dyDescent="0.3">
      <c r="A25" s="5" t="s">
        <v>21</v>
      </c>
      <c r="B25" s="5" t="s">
        <v>23</v>
      </c>
      <c r="C25" s="5" t="s">
        <v>54</v>
      </c>
      <c r="D25" s="6">
        <v>45260</v>
      </c>
      <c r="E25" s="7" t="s">
        <v>25</v>
      </c>
      <c r="F25" s="8" t="s">
        <v>14</v>
      </c>
      <c r="G25" s="9">
        <v>45.65</v>
      </c>
    </row>
    <row r="26" spans="1:7" s="10" customFormat="1" x14ac:dyDescent="0.3">
      <c r="A26" s="5" t="s">
        <v>21</v>
      </c>
      <c r="B26" s="5" t="s">
        <v>23</v>
      </c>
      <c r="C26" s="5" t="s">
        <v>54</v>
      </c>
      <c r="D26" s="6">
        <v>45260</v>
      </c>
      <c r="E26" s="7" t="s">
        <v>24</v>
      </c>
      <c r="F26" s="8" t="s">
        <v>20</v>
      </c>
      <c r="G26" s="9">
        <v>3.42</v>
      </c>
    </row>
    <row r="27" spans="1:7" s="10" customFormat="1" ht="28.8" x14ac:dyDescent="0.3">
      <c r="A27" s="5" t="s">
        <v>21</v>
      </c>
      <c r="B27" s="5" t="s">
        <v>23</v>
      </c>
      <c r="C27" s="5" t="s">
        <v>54</v>
      </c>
      <c r="D27" s="6">
        <v>45259</v>
      </c>
      <c r="E27" s="7" t="s">
        <v>25</v>
      </c>
      <c r="F27" s="8" t="s">
        <v>14</v>
      </c>
      <c r="G27" s="9">
        <v>65.099999999999994</v>
      </c>
    </row>
    <row r="28" spans="1:7" s="10" customFormat="1" ht="28.8" x14ac:dyDescent="0.3">
      <c r="A28" s="5" t="s">
        <v>21</v>
      </c>
      <c r="B28" s="5" t="s">
        <v>23</v>
      </c>
      <c r="C28" s="5" t="s">
        <v>54</v>
      </c>
      <c r="D28" s="6">
        <v>45258</v>
      </c>
      <c r="E28" s="7" t="s">
        <v>25</v>
      </c>
      <c r="F28" s="8" t="s">
        <v>14</v>
      </c>
      <c r="G28" s="9">
        <v>41.4</v>
      </c>
    </row>
    <row r="29" spans="1:7" s="10" customFormat="1" ht="28.8" x14ac:dyDescent="0.3">
      <c r="A29" s="5" t="s">
        <v>21</v>
      </c>
      <c r="B29" s="5" t="s">
        <v>23</v>
      </c>
      <c r="C29" s="5" t="s">
        <v>54</v>
      </c>
      <c r="D29" s="6">
        <v>45257</v>
      </c>
      <c r="E29" s="7" t="s">
        <v>25</v>
      </c>
      <c r="F29" s="8" t="s">
        <v>14</v>
      </c>
      <c r="G29" s="9">
        <v>30.4</v>
      </c>
    </row>
    <row r="30" spans="1:7" s="10" customFormat="1" ht="28.8" x14ac:dyDescent="0.3">
      <c r="A30" s="5" t="s">
        <v>21</v>
      </c>
      <c r="B30" s="5" t="s">
        <v>23</v>
      </c>
      <c r="C30" s="5" t="s">
        <v>54</v>
      </c>
      <c r="D30" s="6">
        <v>45257</v>
      </c>
      <c r="E30" s="7" t="s">
        <v>25</v>
      </c>
      <c r="F30" s="8" t="s">
        <v>14</v>
      </c>
      <c r="G30" s="9">
        <v>7.5</v>
      </c>
    </row>
    <row r="31" spans="1:7" s="10" customFormat="1" ht="28.8" x14ac:dyDescent="0.3">
      <c r="A31" s="5" t="s">
        <v>21</v>
      </c>
      <c r="B31" s="5" t="s">
        <v>23</v>
      </c>
      <c r="C31" s="5" t="s">
        <v>54</v>
      </c>
      <c r="D31" s="6">
        <v>45253</v>
      </c>
      <c r="E31" s="7" t="s">
        <v>25</v>
      </c>
      <c r="F31" s="8" t="s">
        <v>14</v>
      </c>
      <c r="G31" s="9">
        <v>13.95</v>
      </c>
    </row>
    <row r="32" spans="1:7" s="10" customFormat="1" x14ac:dyDescent="0.3">
      <c r="A32" s="5" t="s">
        <v>21</v>
      </c>
      <c r="B32" s="5" t="s">
        <v>23</v>
      </c>
      <c r="C32" s="5" t="s">
        <v>54</v>
      </c>
      <c r="D32" s="6">
        <v>45252</v>
      </c>
      <c r="E32" s="7" t="s">
        <v>32</v>
      </c>
      <c r="F32" s="8" t="s">
        <v>16</v>
      </c>
      <c r="G32" s="9">
        <v>181.49</v>
      </c>
    </row>
    <row r="33" spans="1:7" s="10" customFormat="1" ht="28.8" x14ac:dyDescent="0.3">
      <c r="A33" s="5" t="s">
        <v>21</v>
      </c>
      <c r="B33" s="5" t="s">
        <v>23</v>
      </c>
      <c r="C33" s="5" t="s">
        <v>54</v>
      </c>
      <c r="D33" s="6">
        <v>45250</v>
      </c>
      <c r="E33" s="7" t="s">
        <v>25</v>
      </c>
      <c r="F33" s="8" t="s">
        <v>14</v>
      </c>
      <c r="G33" s="9">
        <v>27.9</v>
      </c>
    </row>
    <row r="34" spans="1:7" s="10" customFormat="1" x14ac:dyDescent="0.3">
      <c r="A34" s="5" t="s">
        <v>21</v>
      </c>
      <c r="B34" s="5" t="s">
        <v>23</v>
      </c>
      <c r="C34" s="5" t="s">
        <v>54</v>
      </c>
      <c r="D34" s="6">
        <v>45234</v>
      </c>
      <c r="E34" s="7" t="s">
        <v>24</v>
      </c>
      <c r="F34" s="8" t="s">
        <v>20</v>
      </c>
      <c r="G34" s="9">
        <v>173.77</v>
      </c>
    </row>
    <row r="35" spans="1:7" s="10" customFormat="1" ht="28.8" x14ac:dyDescent="0.3">
      <c r="A35" s="5" t="s">
        <v>21</v>
      </c>
      <c r="B35" s="5" t="s">
        <v>23</v>
      </c>
      <c r="C35" s="5" t="s">
        <v>54</v>
      </c>
      <c r="D35" s="6">
        <v>45234</v>
      </c>
      <c r="E35" s="7" t="s">
        <v>25</v>
      </c>
      <c r="F35" s="8" t="s">
        <v>14</v>
      </c>
      <c r="G35" s="9">
        <v>13.8</v>
      </c>
    </row>
    <row r="36" spans="1:7" s="10" customFormat="1" ht="28.8" x14ac:dyDescent="0.3">
      <c r="A36" s="5" t="s">
        <v>21</v>
      </c>
      <c r="B36" s="5" t="s">
        <v>23</v>
      </c>
      <c r="C36" s="5" t="s">
        <v>54</v>
      </c>
      <c r="D36" s="6">
        <v>45230</v>
      </c>
      <c r="E36" s="7" t="s">
        <v>25</v>
      </c>
      <c r="F36" s="8" t="s">
        <v>14</v>
      </c>
      <c r="G36" s="9">
        <v>43.35</v>
      </c>
    </row>
    <row r="37" spans="1:7" s="10" customFormat="1" ht="28.8" x14ac:dyDescent="0.3">
      <c r="A37" s="5" t="s">
        <v>21</v>
      </c>
      <c r="B37" s="5" t="s">
        <v>23</v>
      </c>
      <c r="C37" s="5" t="s">
        <v>54</v>
      </c>
      <c r="D37" s="6">
        <v>45229</v>
      </c>
      <c r="E37" s="7" t="s">
        <v>25</v>
      </c>
      <c r="F37" s="8" t="s">
        <v>14</v>
      </c>
      <c r="G37" s="9">
        <v>93</v>
      </c>
    </row>
    <row r="38" spans="1:7" s="10" customFormat="1" ht="28.8" x14ac:dyDescent="0.3">
      <c r="A38" s="5" t="s">
        <v>21</v>
      </c>
      <c r="B38" s="5" t="s">
        <v>23</v>
      </c>
      <c r="C38" s="5" t="s">
        <v>54</v>
      </c>
      <c r="D38" s="6">
        <v>45225</v>
      </c>
      <c r="E38" s="7" t="s">
        <v>25</v>
      </c>
      <c r="F38" s="8" t="s">
        <v>14</v>
      </c>
      <c r="G38" s="9">
        <v>5.99</v>
      </c>
    </row>
    <row r="39" spans="1:7" s="10" customFormat="1" ht="28.8" x14ac:dyDescent="0.3">
      <c r="A39" s="5" t="s">
        <v>21</v>
      </c>
      <c r="B39" s="5" t="s">
        <v>23</v>
      </c>
      <c r="C39" s="5" t="s">
        <v>54</v>
      </c>
      <c r="D39" s="6">
        <v>45225</v>
      </c>
      <c r="E39" s="7" t="s">
        <v>25</v>
      </c>
      <c r="F39" s="8" t="s">
        <v>14</v>
      </c>
      <c r="G39" s="9">
        <v>14.8</v>
      </c>
    </row>
    <row r="40" spans="1:7" s="10" customFormat="1" ht="28.8" x14ac:dyDescent="0.3">
      <c r="A40" s="5" t="s">
        <v>21</v>
      </c>
      <c r="B40" s="5" t="s">
        <v>23</v>
      </c>
      <c r="C40" s="5" t="s">
        <v>54</v>
      </c>
      <c r="D40" s="6">
        <v>45225</v>
      </c>
      <c r="E40" s="7" t="s">
        <v>25</v>
      </c>
      <c r="F40" s="8" t="s">
        <v>20</v>
      </c>
      <c r="G40" s="9">
        <v>21.2</v>
      </c>
    </row>
    <row r="41" spans="1:7" s="10" customFormat="1" ht="43.2" x14ac:dyDescent="0.3">
      <c r="A41" s="5" t="s">
        <v>21</v>
      </c>
      <c r="B41" s="5" t="s">
        <v>23</v>
      </c>
      <c r="C41" s="5" t="s">
        <v>54</v>
      </c>
      <c r="D41" s="6">
        <v>45224</v>
      </c>
      <c r="E41" s="7" t="s">
        <v>26</v>
      </c>
      <c r="F41" s="8" t="s">
        <v>14</v>
      </c>
      <c r="G41" s="9">
        <v>90.06</v>
      </c>
    </row>
    <row r="42" spans="1:7" s="10" customFormat="1" ht="28.8" x14ac:dyDescent="0.3">
      <c r="A42" s="5" t="s">
        <v>21</v>
      </c>
      <c r="B42" s="5" t="s">
        <v>23</v>
      </c>
      <c r="C42" s="5" t="s">
        <v>54</v>
      </c>
      <c r="D42" s="6">
        <v>45222</v>
      </c>
      <c r="E42" s="7" t="s">
        <v>27</v>
      </c>
      <c r="F42" s="8" t="s">
        <v>14</v>
      </c>
      <c r="G42" s="9">
        <v>110.75</v>
      </c>
    </row>
    <row r="43" spans="1:7" s="10" customFormat="1" ht="28.8" x14ac:dyDescent="0.3">
      <c r="A43" s="5" t="s">
        <v>21</v>
      </c>
      <c r="B43" s="5" t="s">
        <v>23</v>
      </c>
      <c r="C43" s="5" t="s">
        <v>54</v>
      </c>
      <c r="D43" s="6">
        <v>45217</v>
      </c>
      <c r="E43" s="7" t="s">
        <v>25</v>
      </c>
      <c r="F43" s="8" t="s">
        <v>14</v>
      </c>
      <c r="G43" s="9">
        <v>77</v>
      </c>
    </row>
    <row r="44" spans="1:7" s="10" customFormat="1" ht="28.8" x14ac:dyDescent="0.3">
      <c r="A44" s="5" t="s">
        <v>21</v>
      </c>
      <c r="B44" s="5" t="s">
        <v>23</v>
      </c>
      <c r="C44" s="5" t="s">
        <v>54</v>
      </c>
      <c r="D44" s="6">
        <v>45216</v>
      </c>
      <c r="E44" s="7" t="s">
        <v>25</v>
      </c>
      <c r="F44" s="8" t="s">
        <v>14</v>
      </c>
      <c r="G44" s="9">
        <v>27.03</v>
      </c>
    </row>
    <row r="45" spans="1:7" s="10" customFormat="1" ht="28.8" x14ac:dyDescent="0.3">
      <c r="A45" s="5" t="s">
        <v>21</v>
      </c>
      <c r="B45" s="5" t="s">
        <v>23</v>
      </c>
      <c r="C45" s="5" t="s">
        <v>54</v>
      </c>
      <c r="D45" s="6">
        <v>45215</v>
      </c>
      <c r="E45" s="7" t="s">
        <v>25</v>
      </c>
      <c r="F45" s="8" t="s">
        <v>14</v>
      </c>
      <c r="G45" s="9">
        <v>12.78</v>
      </c>
    </row>
    <row r="46" spans="1:7" s="10" customFormat="1" ht="28.8" x14ac:dyDescent="0.3">
      <c r="A46" s="5" t="s">
        <v>21</v>
      </c>
      <c r="B46" s="5" t="s">
        <v>23</v>
      </c>
      <c r="C46" s="5" t="s">
        <v>54</v>
      </c>
      <c r="D46" s="6">
        <v>45209</v>
      </c>
      <c r="E46" s="7" t="s">
        <v>27</v>
      </c>
      <c r="F46" s="8" t="s">
        <v>14</v>
      </c>
      <c r="G46" s="9">
        <v>193.24</v>
      </c>
    </row>
    <row r="47" spans="1:7" s="10" customFormat="1" ht="28.8" x14ac:dyDescent="0.3">
      <c r="A47" s="5" t="s">
        <v>21</v>
      </c>
      <c r="B47" s="5" t="s">
        <v>23</v>
      </c>
      <c r="C47" s="5" t="s">
        <v>54</v>
      </c>
      <c r="D47" s="6">
        <v>45208</v>
      </c>
      <c r="E47" s="7" t="s">
        <v>25</v>
      </c>
      <c r="F47" s="8" t="s">
        <v>14</v>
      </c>
      <c r="G47" s="9">
        <v>12.45</v>
      </c>
    </row>
    <row r="48" spans="1:7" s="10" customFormat="1" x14ac:dyDescent="0.3">
      <c r="A48" s="5" t="s">
        <v>21</v>
      </c>
      <c r="B48" s="5" t="s">
        <v>23</v>
      </c>
      <c r="C48" s="5" t="s">
        <v>54</v>
      </c>
      <c r="D48" s="6">
        <v>45204</v>
      </c>
      <c r="E48" s="7" t="s">
        <v>24</v>
      </c>
      <c r="F48" s="8" t="s">
        <v>20</v>
      </c>
      <c r="G48" s="9">
        <v>179.18</v>
      </c>
    </row>
    <row r="49" spans="1:7" s="10" customFormat="1" ht="43.2" x14ac:dyDescent="0.3">
      <c r="A49" s="5" t="s">
        <v>21</v>
      </c>
      <c r="B49" s="5" t="s">
        <v>23</v>
      </c>
      <c r="C49" s="5" t="s">
        <v>54</v>
      </c>
      <c r="D49" s="6">
        <v>45196</v>
      </c>
      <c r="E49" s="7" t="s">
        <v>28</v>
      </c>
      <c r="F49" s="8" t="s">
        <v>14</v>
      </c>
      <c r="G49" s="9">
        <v>157.25</v>
      </c>
    </row>
    <row r="50" spans="1:7" s="10" customFormat="1" x14ac:dyDescent="0.3">
      <c r="A50" s="5" t="s">
        <v>21</v>
      </c>
      <c r="B50" s="5" t="s">
        <v>23</v>
      </c>
      <c r="C50" s="5" t="s">
        <v>54</v>
      </c>
      <c r="D50" s="6">
        <v>45196</v>
      </c>
      <c r="E50" s="7" t="s">
        <v>24</v>
      </c>
      <c r="F50" s="8" t="s">
        <v>20</v>
      </c>
      <c r="G50" s="9">
        <v>12.95</v>
      </c>
    </row>
    <row r="51" spans="1:7" s="10" customFormat="1" ht="28.8" x14ac:dyDescent="0.3">
      <c r="A51" s="5" t="s">
        <v>21</v>
      </c>
      <c r="B51" s="5" t="s">
        <v>23</v>
      </c>
      <c r="C51" s="5" t="s">
        <v>54</v>
      </c>
      <c r="D51" s="6">
        <v>45190</v>
      </c>
      <c r="E51" s="7" t="s">
        <v>25</v>
      </c>
      <c r="F51" s="8" t="s">
        <v>14</v>
      </c>
      <c r="G51" s="9">
        <v>12.35</v>
      </c>
    </row>
    <row r="52" spans="1:7" s="10" customFormat="1" ht="28.8" x14ac:dyDescent="0.3">
      <c r="A52" s="5" t="s">
        <v>21</v>
      </c>
      <c r="B52" s="5" t="s">
        <v>23</v>
      </c>
      <c r="C52" s="5" t="s">
        <v>54</v>
      </c>
      <c r="D52" s="6">
        <v>45188</v>
      </c>
      <c r="E52" s="7" t="s">
        <v>25</v>
      </c>
      <c r="F52" s="8" t="s">
        <v>14</v>
      </c>
      <c r="G52" s="9">
        <v>11.95</v>
      </c>
    </row>
    <row r="53" spans="1:7" s="10" customFormat="1" ht="28.8" x14ac:dyDescent="0.3">
      <c r="A53" s="5" t="s">
        <v>21</v>
      </c>
      <c r="B53" s="5" t="s">
        <v>23</v>
      </c>
      <c r="C53" s="5" t="s">
        <v>54</v>
      </c>
      <c r="D53" s="6">
        <v>45187</v>
      </c>
      <c r="E53" s="7" t="s">
        <v>29</v>
      </c>
      <c r="F53" s="8" t="s">
        <v>17</v>
      </c>
      <c r="G53" s="9">
        <v>629.75</v>
      </c>
    </row>
    <row r="54" spans="1:7" s="10" customFormat="1" ht="28.8" x14ac:dyDescent="0.3">
      <c r="A54" s="5" t="s">
        <v>21</v>
      </c>
      <c r="B54" s="5" t="s">
        <v>23</v>
      </c>
      <c r="C54" s="5" t="s">
        <v>54</v>
      </c>
      <c r="D54" s="6">
        <v>45187</v>
      </c>
      <c r="E54" s="7" t="s">
        <v>25</v>
      </c>
      <c r="F54" s="8" t="s">
        <v>14</v>
      </c>
      <c r="G54" s="9">
        <v>30.4</v>
      </c>
    </row>
    <row r="55" spans="1:7" s="10" customFormat="1" x14ac:dyDescent="0.3">
      <c r="A55" s="5" t="s">
        <v>21</v>
      </c>
      <c r="B55" s="5" t="s">
        <v>23</v>
      </c>
      <c r="C55" s="5" t="s">
        <v>54</v>
      </c>
      <c r="D55" s="6">
        <v>45182</v>
      </c>
      <c r="E55" s="7" t="s">
        <v>24</v>
      </c>
      <c r="F55" s="8" t="s">
        <v>20</v>
      </c>
      <c r="G55" s="9">
        <v>14.2</v>
      </c>
    </row>
    <row r="56" spans="1:7" s="10" customFormat="1" x14ac:dyDescent="0.3">
      <c r="A56" s="5" t="s">
        <v>21</v>
      </c>
      <c r="B56" s="5" t="s">
        <v>23</v>
      </c>
      <c r="C56" s="5" t="s">
        <v>54</v>
      </c>
      <c r="D56" s="6">
        <v>45180</v>
      </c>
      <c r="E56" s="7" t="s">
        <v>22</v>
      </c>
      <c r="F56" s="8" t="s">
        <v>14</v>
      </c>
      <c r="G56" s="9">
        <v>51.3</v>
      </c>
    </row>
    <row r="57" spans="1:7" s="10" customFormat="1" x14ac:dyDescent="0.3">
      <c r="A57" s="5" t="s">
        <v>21</v>
      </c>
      <c r="B57" s="5" t="s">
        <v>23</v>
      </c>
      <c r="C57" s="5" t="s">
        <v>54</v>
      </c>
      <c r="D57" s="6">
        <v>45173</v>
      </c>
      <c r="E57" s="7" t="s">
        <v>24</v>
      </c>
      <c r="F57" s="8" t="s">
        <v>20</v>
      </c>
      <c r="G57" s="9">
        <v>15.45</v>
      </c>
    </row>
    <row r="58" spans="1:7" s="10" customFormat="1" x14ac:dyDescent="0.3">
      <c r="A58" s="5" t="s">
        <v>21</v>
      </c>
      <c r="B58" s="5" t="s">
        <v>23</v>
      </c>
      <c r="C58" s="5" t="s">
        <v>54</v>
      </c>
      <c r="D58" s="6">
        <v>45168</v>
      </c>
      <c r="E58" s="7" t="s">
        <v>22</v>
      </c>
      <c r="F58" s="8" t="s">
        <v>14</v>
      </c>
      <c r="G58" s="9">
        <v>92.6</v>
      </c>
    </row>
    <row r="59" spans="1:7" s="10" customFormat="1" x14ac:dyDescent="0.3">
      <c r="A59" s="5" t="s">
        <v>21</v>
      </c>
      <c r="B59" s="5" t="s">
        <v>23</v>
      </c>
      <c r="C59" s="5" t="s">
        <v>54</v>
      </c>
      <c r="D59" s="6">
        <v>45167</v>
      </c>
      <c r="E59" s="7" t="s">
        <v>22</v>
      </c>
      <c r="F59" s="8" t="s">
        <v>14</v>
      </c>
      <c r="G59" s="9">
        <v>58.35</v>
      </c>
    </row>
    <row r="60" spans="1:7" s="10" customFormat="1" x14ac:dyDescent="0.3">
      <c r="A60" s="5" t="s">
        <v>21</v>
      </c>
      <c r="B60" s="5" t="s">
        <v>23</v>
      </c>
      <c r="C60" s="5" t="s">
        <v>54</v>
      </c>
      <c r="D60" s="6">
        <v>45150</v>
      </c>
      <c r="E60" s="7" t="s">
        <v>24</v>
      </c>
      <c r="F60" s="8" t="s">
        <v>20</v>
      </c>
      <c r="G60" s="9">
        <v>131.31</v>
      </c>
    </row>
    <row r="61" spans="1:7" s="10" customFormat="1" x14ac:dyDescent="0.3">
      <c r="A61" s="5" t="s">
        <v>21</v>
      </c>
      <c r="B61" s="5" t="s">
        <v>23</v>
      </c>
      <c r="C61" s="5" t="s">
        <v>54</v>
      </c>
      <c r="D61" s="6">
        <v>45134</v>
      </c>
      <c r="E61" s="7" t="s">
        <v>24</v>
      </c>
      <c r="F61" s="8" t="s">
        <v>20</v>
      </c>
      <c r="G61" s="9">
        <v>12.35</v>
      </c>
    </row>
    <row r="62" spans="1:7" s="10" customFormat="1" x14ac:dyDescent="0.3">
      <c r="A62" s="5" t="s">
        <v>21</v>
      </c>
      <c r="B62" s="5" t="s">
        <v>23</v>
      </c>
      <c r="C62" s="5" t="s">
        <v>54</v>
      </c>
      <c r="D62" s="6">
        <v>45133</v>
      </c>
      <c r="E62" s="7" t="s">
        <v>24</v>
      </c>
      <c r="F62" s="8" t="s">
        <v>20</v>
      </c>
      <c r="G62" s="9">
        <v>14.95</v>
      </c>
    </row>
    <row r="63" spans="1:7" s="10" customFormat="1" x14ac:dyDescent="0.3">
      <c r="A63" s="5" t="s">
        <v>21</v>
      </c>
      <c r="B63" s="5" t="s">
        <v>23</v>
      </c>
      <c r="C63" s="5" t="s">
        <v>54</v>
      </c>
      <c r="D63" s="6">
        <v>45127</v>
      </c>
      <c r="E63" s="7" t="s">
        <v>22</v>
      </c>
      <c r="F63" s="8" t="s">
        <v>14</v>
      </c>
      <c r="G63" s="9">
        <v>92</v>
      </c>
    </row>
    <row r="64" spans="1:7" s="10" customFormat="1" x14ac:dyDescent="0.3">
      <c r="A64" s="5" t="s">
        <v>21</v>
      </c>
      <c r="B64" s="5" t="s">
        <v>23</v>
      </c>
      <c r="C64" s="5" t="s">
        <v>54</v>
      </c>
      <c r="D64" s="6">
        <v>45126</v>
      </c>
      <c r="E64" s="7" t="s">
        <v>22</v>
      </c>
      <c r="F64" s="8" t="s">
        <v>14</v>
      </c>
      <c r="G64" s="9">
        <v>92.5</v>
      </c>
    </row>
    <row r="65" spans="1:7" s="10" customFormat="1" x14ac:dyDescent="0.3">
      <c r="A65" s="5" t="s">
        <v>21</v>
      </c>
      <c r="B65" s="5" t="s">
        <v>23</v>
      </c>
      <c r="C65" s="5" t="s">
        <v>54</v>
      </c>
      <c r="D65" s="6">
        <v>45126</v>
      </c>
      <c r="E65" s="7" t="s">
        <v>24</v>
      </c>
      <c r="F65" s="8" t="s">
        <v>20</v>
      </c>
      <c r="G65" s="9">
        <v>26.26</v>
      </c>
    </row>
    <row r="66" spans="1:7" s="10" customFormat="1" x14ac:dyDescent="0.3">
      <c r="A66" s="5" t="s">
        <v>21</v>
      </c>
      <c r="B66" s="5" t="s">
        <v>23</v>
      </c>
      <c r="C66" s="5" t="s">
        <v>54</v>
      </c>
      <c r="D66" s="6">
        <v>45125</v>
      </c>
      <c r="E66" s="7" t="s">
        <v>24</v>
      </c>
      <c r="F66" s="8" t="s">
        <v>20</v>
      </c>
      <c r="G66" s="9">
        <v>13.45</v>
      </c>
    </row>
    <row r="67" spans="1:7" s="10" customFormat="1" x14ac:dyDescent="0.3">
      <c r="A67" s="5" t="s">
        <v>21</v>
      </c>
      <c r="B67" s="5" t="s">
        <v>23</v>
      </c>
      <c r="C67" s="5" t="s">
        <v>54</v>
      </c>
      <c r="D67" s="6">
        <v>45124</v>
      </c>
      <c r="E67" s="7" t="s">
        <v>24</v>
      </c>
      <c r="F67" s="8" t="s">
        <v>20</v>
      </c>
      <c r="G67" s="9">
        <v>14.95</v>
      </c>
    </row>
    <row r="68" spans="1:7" s="10" customFormat="1" x14ac:dyDescent="0.3">
      <c r="A68" s="5" t="s">
        <v>21</v>
      </c>
      <c r="B68" s="5" t="s">
        <v>23</v>
      </c>
      <c r="C68" s="5" t="s">
        <v>54</v>
      </c>
      <c r="D68" s="6">
        <v>45118</v>
      </c>
      <c r="E68" s="7" t="s">
        <v>24</v>
      </c>
      <c r="F68" s="8" t="s">
        <v>20</v>
      </c>
      <c r="G68" s="9">
        <v>27.9</v>
      </c>
    </row>
    <row r="69" spans="1:7" s="10" customFormat="1" x14ac:dyDescent="0.3">
      <c r="A69" s="5" t="s">
        <v>21</v>
      </c>
      <c r="B69" s="5" t="s">
        <v>23</v>
      </c>
      <c r="C69" s="5" t="s">
        <v>54</v>
      </c>
      <c r="D69" s="6">
        <v>45117</v>
      </c>
      <c r="E69" s="7" t="s">
        <v>24</v>
      </c>
      <c r="F69" s="8" t="s">
        <v>20</v>
      </c>
      <c r="G69" s="9">
        <v>26.4</v>
      </c>
    </row>
    <row r="70" spans="1:7" s="10" customFormat="1" x14ac:dyDescent="0.3">
      <c r="A70" s="5" t="s">
        <v>21</v>
      </c>
      <c r="B70" s="5" t="s">
        <v>23</v>
      </c>
      <c r="C70" s="5" t="s">
        <v>54</v>
      </c>
      <c r="D70" s="6">
        <v>45113</v>
      </c>
      <c r="E70" s="7" t="s">
        <v>24</v>
      </c>
      <c r="F70" s="8" t="s">
        <v>20</v>
      </c>
      <c r="G70" s="9">
        <v>12.45</v>
      </c>
    </row>
    <row r="71" spans="1:7" s="10" customFormat="1" x14ac:dyDescent="0.3">
      <c r="A71" s="5" t="s">
        <v>21</v>
      </c>
      <c r="B71" s="5" t="s">
        <v>23</v>
      </c>
      <c r="C71" s="5" t="s">
        <v>54</v>
      </c>
      <c r="D71" s="6">
        <v>45103</v>
      </c>
      <c r="E71" s="7" t="s">
        <v>24</v>
      </c>
      <c r="F71" s="8" t="s">
        <v>20</v>
      </c>
      <c r="G71" s="9">
        <v>3.35</v>
      </c>
    </row>
  </sheetData>
  <sortState ref="A4:G70">
    <sortCondition descending="1" ref="D4:D70"/>
  </sortState>
  <mergeCells count="2">
    <mergeCell ref="A1:G1"/>
    <mergeCell ref="A2:G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catálogo!$A$1:$A$5</xm:f>
          </x14:formula1>
          <xm:sqref>F1 F54:F1048576</xm:sqref>
        </x14:dataValidation>
        <x14:dataValidation type="list" allowBlank="1" showInputMessage="1" showErrorMessage="1">
          <x14:formula1>
            <xm:f>catálogo!$A$1:$A$7</xm:f>
          </x14:formula1>
          <xm:sqref>F3</xm:sqref>
        </x14:dataValidation>
        <x14:dataValidation type="list" allowBlank="1" showInputMessage="1" showErrorMessage="1">
          <x14:formula1>
            <xm:f>'S:\Coordinacion Atencion Ciudadana\0_TRANSPARENCIA\CONTENIDOS PORTAL\FICHAS PERSONA\Gastos de Viaje y Protocolarios\2024\2024_2 Trim\0_RECIBIDO CONSEJERIA\01 CONSEJERA Fátima Matute\[CONSEJERA.xlsx]catálogo'!#REF!</xm:f>
          </x14:formula1>
          <xm:sqref>F5:F53</xm:sqref>
        </x14:dataValidation>
        <x14:dataValidation type="list" allowBlank="1" showInputMessage="1" showErrorMessage="1">
          <x14:formula1>
            <xm:f>'S:\Coordinacion Atencion Ciudadana\0_TRANSPARENCIA\CONTENIDOS PORTAL\FICHAS PERSONA\Gastos de Viaje y Protocolarios\2024\2024_2 Trim\0_RECIBIDO CONSEJERIA\01 CONSEJERA Fátima Matute\[CONSEJERA.xlsx]catálogo'!#REF!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90" zoomScaleNormal="90" workbookViewId="0">
      <selection sqref="A1:H1"/>
    </sheetView>
  </sheetViews>
  <sheetFormatPr baseColWidth="10" defaultColWidth="11.44140625" defaultRowHeight="14.4" x14ac:dyDescent="0.3"/>
  <cols>
    <col min="1" max="1" width="15.109375" style="3" bestFit="1" customWidth="1"/>
    <col min="2" max="2" width="10.88671875" style="3" bestFit="1" customWidth="1"/>
    <col min="3" max="3" width="38.88671875" style="3" bestFit="1" customWidth="1"/>
    <col min="4" max="4" width="31.5546875" style="3" bestFit="1" customWidth="1"/>
    <col min="5" max="5" width="62" style="3" customWidth="1"/>
    <col min="6" max="6" width="16.5546875" style="3" bestFit="1" customWidth="1"/>
    <col min="7" max="7" width="16.88671875" style="3" bestFit="1" customWidth="1"/>
    <col min="8" max="8" width="18.21875" style="3" bestFit="1" customWidth="1"/>
    <col min="9" max="16384" width="11.44140625" style="3"/>
  </cols>
  <sheetData>
    <row r="1" spans="1:8" ht="18" x14ac:dyDescent="0.3">
      <c r="A1" s="17" t="s">
        <v>8</v>
      </c>
      <c r="B1" s="17"/>
      <c r="C1" s="19"/>
      <c r="D1" s="19"/>
      <c r="E1" s="19"/>
      <c r="F1" s="19"/>
      <c r="G1" s="19"/>
      <c r="H1" s="19"/>
    </row>
    <row r="2" spans="1:8" ht="18" x14ac:dyDescent="0.3">
      <c r="A2" s="18" t="s">
        <v>55</v>
      </c>
      <c r="B2" s="18"/>
      <c r="C2" s="18"/>
      <c r="D2" s="18"/>
      <c r="E2" s="18"/>
      <c r="F2" s="18"/>
      <c r="G2" s="18"/>
      <c r="H2" s="18"/>
    </row>
    <row r="3" spans="1:8" ht="18" x14ac:dyDescent="0.3">
      <c r="A3" s="11" t="s">
        <v>1</v>
      </c>
      <c r="B3" s="11" t="s">
        <v>2</v>
      </c>
      <c r="C3" s="11" t="s">
        <v>4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</row>
    <row r="4" spans="1:8" ht="38.25" customHeight="1" x14ac:dyDescent="0.3">
      <c r="A4" s="12" t="s">
        <v>21</v>
      </c>
      <c r="B4" s="5" t="s">
        <v>23</v>
      </c>
      <c r="C4" s="13" t="s">
        <v>63</v>
      </c>
      <c r="D4" s="14" t="s">
        <v>61</v>
      </c>
      <c r="E4" s="15" t="s">
        <v>62</v>
      </c>
      <c r="F4" s="16">
        <v>98.59</v>
      </c>
      <c r="G4" s="16">
        <v>0</v>
      </c>
      <c r="H4" s="16">
        <v>484.77</v>
      </c>
    </row>
    <row r="5" spans="1:8" ht="38.25" customHeight="1" x14ac:dyDescent="0.3">
      <c r="A5" s="12" t="s">
        <v>21</v>
      </c>
      <c r="B5" s="5" t="s">
        <v>23</v>
      </c>
      <c r="C5" s="13">
        <v>45954</v>
      </c>
      <c r="D5" s="14" t="s">
        <v>50</v>
      </c>
      <c r="E5" s="15" t="s">
        <v>60</v>
      </c>
      <c r="F5" s="16">
        <v>334.9</v>
      </c>
      <c r="G5" s="16">
        <v>0</v>
      </c>
      <c r="H5" s="16">
        <v>72.400000000000006</v>
      </c>
    </row>
    <row r="6" spans="1:8" ht="38.25" customHeight="1" x14ac:dyDescent="0.3">
      <c r="A6" s="12" t="s">
        <v>21</v>
      </c>
      <c r="B6" s="5" t="s">
        <v>23</v>
      </c>
      <c r="C6" s="13" t="s">
        <v>64</v>
      </c>
      <c r="D6" s="14" t="s">
        <v>58</v>
      </c>
      <c r="E6" s="15" t="s">
        <v>59</v>
      </c>
      <c r="F6" s="16">
        <v>664.52</v>
      </c>
      <c r="G6" s="16">
        <v>1146.17</v>
      </c>
      <c r="H6" s="16">
        <v>87.18</v>
      </c>
    </row>
    <row r="7" spans="1:8" ht="38.25" customHeight="1" x14ac:dyDescent="0.3">
      <c r="A7" s="12" t="s">
        <v>21</v>
      </c>
      <c r="B7" s="5" t="s">
        <v>23</v>
      </c>
      <c r="C7" s="13">
        <v>45896</v>
      </c>
      <c r="D7" s="14" t="s">
        <v>56</v>
      </c>
      <c r="E7" s="15" t="s">
        <v>57</v>
      </c>
      <c r="F7" s="16">
        <v>57.13</v>
      </c>
      <c r="G7" s="16">
        <v>0</v>
      </c>
      <c r="H7" s="16">
        <v>0</v>
      </c>
    </row>
    <row r="8" spans="1:8" ht="38.25" customHeight="1" x14ac:dyDescent="0.3">
      <c r="A8" s="12" t="s">
        <v>21</v>
      </c>
      <c r="B8" s="5" t="s">
        <v>23</v>
      </c>
      <c r="C8" s="13">
        <v>45807</v>
      </c>
      <c r="D8" s="14" t="s">
        <v>50</v>
      </c>
      <c r="E8" s="15" t="s">
        <v>51</v>
      </c>
      <c r="F8" s="16">
        <v>225.51</v>
      </c>
      <c r="G8" s="16">
        <v>0</v>
      </c>
      <c r="H8" s="16">
        <v>0</v>
      </c>
    </row>
    <row r="9" spans="1:8" ht="38.25" customHeight="1" x14ac:dyDescent="0.3">
      <c r="A9" s="12" t="s">
        <v>21</v>
      </c>
      <c r="B9" s="5" t="s">
        <v>23</v>
      </c>
      <c r="C9" s="13" t="s">
        <v>52</v>
      </c>
      <c r="D9" s="14" t="s">
        <v>48</v>
      </c>
      <c r="E9" s="15" t="s">
        <v>49</v>
      </c>
      <c r="F9" s="16">
        <v>0</v>
      </c>
      <c r="G9" s="16">
        <v>170</v>
      </c>
      <c r="H9" s="16">
        <v>0</v>
      </c>
    </row>
    <row r="10" spans="1:8" ht="38.25" customHeight="1" x14ac:dyDescent="0.3">
      <c r="A10" s="12" t="s">
        <v>21</v>
      </c>
      <c r="B10" s="5" t="s">
        <v>23</v>
      </c>
      <c r="C10" s="13" t="s">
        <v>46</v>
      </c>
      <c r="D10" s="14" t="s">
        <v>30</v>
      </c>
      <c r="E10" s="15" t="s">
        <v>47</v>
      </c>
      <c r="F10" s="16">
        <f>803.63+121+111.54</f>
        <v>1036.17</v>
      </c>
      <c r="G10" s="16">
        <f>535.27+864.59</f>
        <v>1399.8600000000001</v>
      </c>
      <c r="H10" s="16">
        <v>353.73</v>
      </c>
    </row>
    <row r="11" spans="1:8" ht="38.25" customHeight="1" x14ac:dyDescent="0.3">
      <c r="A11" s="12" t="s">
        <v>21</v>
      </c>
      <c r="B11" s="5" t="s">
        <v>23</v>
      </c>
      <c r="C11" s="13" t="s">
        <v>53</v>
      </c>
      <c r="D11" s="14" t="s">
        <v>44</v>
      </c>
      <c r="E11" s="15" t="s">
        <v>45</v>
      </c>
      <c r="F11" s="16">
        <f>302.72+4.91+65</f>
        <v>372.63000000000005</v>
      </c>
      <c r="G11" s="16">
        <v>0</v>
      </c>
      <c r="H11" s="16">
        <v>0</v>
      </c>
    </row>
    <row r="12" spans="1:8" ht="38.25" customHeight="1" x14ac:dyDescent="0.3">
      <c r="A12" s="12" t="s">
        <v>21</v>
      </c>
      <c r="B12" s="5" t="s">
        <v>23</v>
      </c>
      <c r="C12" s="13" t="s">
        <v>41</v>
      </c>
      <c r="D12" s="14" t="s">
        <v>42</v>
      </c>
      <c r="E12" s="15" t="s">
        <v>43</v>
      </c>
      <c r="F12" s="16">
        <v>75</v>
      </c>
      <c r="G12" s="16">
        <v>401.6</v>
      </c>
      <c r="H12" s="16">
        <v>0</v>
      </c>
    </row>
    <row r="13" spans="1:8" ht="38.25" customHeight="1" x14ac:dyDescent="0.3">
      <c r="A13" s="12" t="s">
        <v>21</v>
      </c>
      <c r="B13" s="5" t="s">
        <v>23</v>
      </c>
      <c r="C13" s="13" t="s">
        <v>36</v>
      </c>
      <c r="D13" s="14" t="s">
        <v>37</v>
      </c>
      <c r="E13" s="15" t="s">
        <v>38</v>
      </c>
      <c r="F13" s="16">
        <f>623.05+65+281+34+71+110.5</f>
        <v>1184.55</v>
      </c>
      <c r="G13" s="16">
        <f>1138.64</f>
        <v>1138.6400000000001</v>
      </c>
      <c r="H13" s="16">
        <v>402.46</v>
      </c>
    </row>
    <row r="14" spans="1:8" ht="38.25" customHeight="1" x14ac:dyDescent="0.3">
      <c r="A14" s="12" t="s">
        <v>21</v>
      </c>
      <c r="B14" s="5" t="s">
        <v>23</v>
      </c>
      <c r="C14" s="13" t="s">
        <v>33</v>
      </c>
      <c r="D14" s="14" t="s">
        <v>34</v>
      </c>
      <c r="E14" s="15" t="s">
        <v>35</v>
      </c>
      <c r="F14" s="16">
        <f>125.38+30+132.67+19</f>
        <v>307.04999999999995</v>
      </c>
      <c r="G14" s="16">
        <v>182.17</v>
      </c>
      <c r="H14" s="16">
        <v>44.67</v>
      </c>
    </row>
    <row r="15" spans="1:8" ht="38.25" customHeight="1" x14ac:dyDescent="0.3">
      <c r="A15" s="12" t="s">
        <v>21</v>
      </c>
      <c r="B15" s="5" t="s">
        <v>23</v>
      </c>
      <c r="C15" s="13">
        <v>45255</v>
      </c>
      <c r="D15" s="14" t="s">
        <v>30</v>
      </c>
      <c r="E15" s="15" t="s">
        <v>31</v>
      </c>
      <c r="F15" s="16">
        <v>1021.18</v>
      </c>
      <c r="G15" s="16">
        <v>401.49</v>
      </c>
      <c r="H15" s="16"/>
    </row>
  </sheetData>
  <sortState ref="A4:H11">
    <sortCondition descending="1" ref="C4:C6"/>
  </sortState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6" sqref="B6"/>
    </sheetView>
  </sheetViews>
  <sheetFormatPr baseColWidth="10" defaultColWidth="11.44140625" defaultRowHeight="14.4" x14ac:dyDescent="0.3"/>
  <cols>
    <col min="1" max="1" width="33.33203125" customWidth="1"/>
  </cols>
  <sheetData>
    <row r="1" spans="1:1" x14ac:dyDescent="0.3">
      <c r="A1" s="2" t="s">
        <v>14</v>
      </c>
    </row>
    <row r="2" spans="1:1" x14ac:dyDescent="0.3">
      <c r="A2" s="2" t="s">
        <v>15</v>
      </c>
    </row>
    <row r="3" spans="1:1" x14ac:dyDescent="0.3">
      <c r="A3" s="2" t="s">
        <v>16</v>
      </c>
    </row>
    <row r="4" spans="1:1" ht="41.4" x14ac:dyDescent="0.3">
      <c r="A4" s="2" t="s">
        <v>17</v>
      </c>
    </row>
    <row r="5" spans="1:1" x14ac:dyDescent="0.3">
      <c r="A5" s="1" t="s">
        <v>18</v>
      </c>
    </row>
    <row r="6" spans="1:1" ht="27.6" x14ac:dyDescent="0.3">
      <c r="A6" s="2" t="s">
        <v>19</v>
      </c>
    </row>
    <row r="7" spans="1:1" ht="41.4" x14ac:dyDescent="0.3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DB0496-2F56-4701-8A70-B9BF24908B3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9a673584-ec08-4768-a18e-ae2a2b99c600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Madrid Digital</cp:lastModifiedBy>
  <cp:revision/>
  <dcterms:created xsi:type="dcterms:W3CDTF">2019-11-12T09:46:49Z</dcterms:created>
  <dcterms:modified xsi:type="dcterms:W3CDTF">2026-01-23T12:25:59Z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