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D:\Perfiles\JSB3856\Documents\OneDrive - Madrid Digital\Portal transparencia\Plan control tributario\Año 2024\"/>
    </mc:Choice>
  </mc:AlternateContent>
  <bookViews>
    <workbookView xWindow="-118" yWindow="-118" windowWidth="29036" windowHeight="15840"/>
  </bookViews>
  <sheets>
    <sheet name="Datos" sheetId="1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4" i="13" l="1"/>
  <c r="D54" i="13"/>
  <c r="E54" i="13"/>
  <c r="F54" i="13"/>
  <c r="C55" i="13"/>
  <c r="D55" i="13"/>
  <c r="E55" i="13"/>
  <c r="F55" i="13"/>
  <c r="C56" i="13"/>
  <c r="D56" i="13"/>
  <c r="E56" i="13"/>
  <c r="F56" i="13"/>
  <c r="C57" i="13"/>
  <c r="D57" i="13"/>
  <c r="E57" i="13"/>
  <c r="F57" i="13"/>
  <c r="G55" i="13"/>
  <c r="G56" i="13"/>
  <c r="G57" i="13"/>
  <c r="G54" i="13"/>
  <c r="C67" i="13" l="1"/>
  <c r="D67" i="13"/>
  <c r="E67" i="13"/>
  <c r="F67" i="13"/>
  <c r="G67" i="13"/>
  <c r="D11" i="13"/>
  <c r="E11" i="13"/>
  <c r="F11" i="13"/>
  <c r="G11" i="13"/>
  <c r="C11" i="13"/>
  <c r="G29" i="13" l="1"/>
  <c r="F29" i="13"/>
  <c r="E29" i="13"/>
  <c r="D29" i="13"/>
  <c r="C29" i="13"/>
</calcChain>
</file>

<file path=xl/sharedStrings.xml><?xml version="1.0" encoding="utf-8"?>
<sst xmlns="http://schemas.openxmlformats.org/spreadsheetml/2006/main" count="47" uniqueCount="39">
  <si>
    <t>Número</t>
  </si>
  <si>
    <t>Importe</t>
  </si>
  <si>
    <t>Deuda media</t>
  </si>
  <si>
    <t>ISD</t>
  </si>
  <si>
    <t>ITP</t>
  </si>
  <si>
    <t>AJD</t>
  </si>
  <si>
    <t>JUEGO</t>
  </si>
  <si>
    <t xml:space="preserve">Derechos reconocidos </t>
  </si>
  <si>
    <t xml:space="preserve">Número deudas controladas </t>
  </si>
  <si>
    <t xml:space="preserve">Importe deudas controladas </t>
  </si>
  <si>
    <t>Deuda controlada</t>
  </si>
  <si>
    <t>% Deuda sobre derechos</t>
  </si>
  <si>
    <t>(*) las deudas incluyen cuota, intereses y sanciones</t>
  </si>
  <si>
    <t>REVISIÓN Y CONTROL TRIBUTARIO</t>
  </si>
  <si>
    <t>ATENCIÓN AL CONTRIBUYENTE</t>
  </si>
  <si>
    <t>ÍNDICE CONTROL TRIBUTARIO</t>
  </si>
  <si>
    <t>Número de Autoliquidaciones</t>
  </si>
  <si>
    <t>Número de Autoliquidaciones con uso programas de ayuda</t>
  </si>
  <si>
    <t>Número de Autoliquidaciones elaboradas a petición del contribuyente</t>
  </si>
  <si>
    <t>Número de Valoraciones previas</t>
  </si>
  <si>
    <t>Número de Valoraciones previas por internet</t>
  </si>
  <si>
    <t>Número de Valoraciones previas presenciales</t>
  </si>
  <si>
    <t>Número de Documentos revisados</t>
  </si>
  <si>
    <t>DEUDAS CONTROLADAS POR GESTIÓN E INSPECCIÓN</t>
  </si>
  <si>
    <t>principal</t>
  </si>
  <si>
    <t xml:space="preserve">recargo </t>
  </si>
  <si>
    <t>intereses</t>
  </si>
  <si>
    <t>Actuaciones de Gestión e Inspección</t>
  </si>
  <si>
    <t>Actuaciones de Recaudación Ejecutiva</t>
  </si>
  <si>
    <t>Sanciones</t>
  </si>
  <si>
    <t>Número sanciones incoadas</t>
  </si>
  <si>
    <t>Importe sanciones incoadas</t>
  </si>
  <si>
    <t>Número deudas cobradas</t>
  </si>
  <si>
    <t>Importe deudas cobradas</t>
  </si>
  <si>
    <t>GLOSARIO TÉRMINOS</t>
  </si>
  <si>
    <t>Valoraciones previas: valoraciones de bienes inmuebles previas a las autoliquidaciones de los impuestos de Sucesiones y Donaciones y Transmisiones y Actos Jurídicos, a solicitud del interesado y sólo a efectos de la liquidación de estos tributos. La emisión de la valoración no impide la posterior comprobación administrativa de los elementos de hecho y circunstancias manifestadas por el obligado tributario.</t>
  </si>
  <si>
    <t>Documentos revisados: expedientes revisados</t>
  </si>
  <si>
    <t>Derechos reconocidos: Derechos reconocidos netos contabilizados en presupuesto por los impuestos cedidos y propios gestionados por la Comunidad de Madrid</t>
  </si>
  <si>
    <t xml:space="preserve">Número  e importe deudas controladas: Deudas  derivadas tanto de actuaciones de control  extensivo e intensivo como de recaudación ejecutiva.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</si>
</sst>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\ &quot;€&quot;"/>
    <numFmt numFmtId="165" formatCode="0.0%"/>
  </numFmts>
  <fonts count="19" x14ac:knownFonts="1">
    <font>
      <sz val="11"/>
      <color theme="1"/>
      <name val="Calibri"/>
      <family val="2"/>
      <scheme val="minor"/>
    </font>
    <font>
      <b/>
      <sz val="12"/>
      <color rgb="FF000000"/>
      <name val="Arial"/>
      <family val="2"/>
    </font>
    <font>
      <sz val="11"/>
      <color rgb="FFC00000"/>
      <name val="Calibri"/>
      <family val="2"/>
      <scheme val="minor"/>
    </font>
    <font>
      <b/>
      <sz val="12"/>
      <color rgb="FF0070C0"/>
      <name val="Arial"/>
      <family val="2"/>
    </font>
    <font>
      <b/>
      <u/>
      <sz val="12"/>
      <color rgb="FFC00000"/>
      <name val="Arial"/>
      <family val="2"/>
    </font>
    <font>
      <b/>
      <u/>
      <sz val="14"/>
      <color rgb="FFC00000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i/>
      <sz val="11"/>
      <color theme="1"/>
      <name val="Calibri"/>
      <family val="2"/>
      <scheme val="minor"/>
    </font>
    <font>
      <b/>
      <sz val="10"/>
      <color rgb="FF0070C0"/>
      <name val="Arial"/>
      <family val="2"/>
    </font>
    <font>
      <b/>
      <u/>
      <sz val="12"/>
      <color theme="4"/>
      <name val="Arial"/>
      <family val="2"/>
    </font>
    <font>
      <sz val="12"/>
      <color rgb="FF0070C0"/>
      <name val="Arial"/>
      <family val="2"/>
    </font>
    <font>
      <sz val="12"/>
      <color theme="4"/>
      <name val="Arial"/>
      <family val="2"/>
    </font>
    <font>
      <b/>
      <i/>
      <u/>
      <sz val="12"/>
      <color rgb="FF0070C0"/>
      <name val="Arial"/>
      <family val="2"/>
    </font>
    <font>
      <b/>
      <sz val="12"/>
      <color theme="4"/>
      <name val="Arial"/>
      <family val="2"/>
    </font>
    <font>
      <b/>
      <u/>
      <sz val="12"/>
      <color rgb="FF0070C0"/>
      <name val="Arial"/>
      <family val="2"/>
    </font>
    <font>
      <sz val="10"/>
      <color theme="4"/>
      <name val="Arial"/>
      <family val="2"/>
    </font>
    <font>
      <b/>
      <u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45">
    <xf numFmtId="0" fontId="0" fillId="0" borderId="0" xfId="0"/>
    <xf numFmtId="164" fontId="0" fillId="0" borderId="0" xfId="0" applyNumberFormat="1"/>
    <xf numFmtId="0" fontId="2" fillId="0" borderId="0" xfId="0" applyFont="1"/>
    <xf numFmtId="0" fontId="3" fillId="2" borderId="0" xfId="0" applyFont="1" applyFill="1"/>
    <xf numFmtId="10" fontId="0" fillId="0" borderId="0" xfId="0" applyNumberFormat="1"/>
    <xf numFmtId="0" fontId="8" fillId="0" borderId="1" xfId="0" applyFont="1" applyBorder="1"/>
    <xf numFmtId="0" fontId="5" fillId="2" borderId="0" xfId="0" applyFont="1" applyFill="1" applyAlignment="1">
      <alignment horizontal="right"/>
    </xf>
    <xf numFmtId="164" fontId="6" fillId="2" borderId="0" xfId="0" applyNumberFormat="1" applyFont="1" applyFill="1"/>
    <xf numFmtId="0" fontId="0" fillId="2" borderId="0" xfId="0" applyFill="1"/>
    <xf numFmtId="3" fontId="1" fillId="2" borderId="0" xfId="0" applyNumberFormat="1" applyFont="1" applyFill="1"/>
    <xf numFmtId="0" fontId="4" fillId="2" borderId="0" xfId="0" applyFont="1" applyFill="1" applyAlignment="1">
      <alignment horizontal="right"/>
    </xf>
    <xf numFmtId="0" fontId="3" fillId="2" borderId="0" xfId="0" applyFont="1" applyFill="1" applyAlignment="1">
      <alignment wrapText="1"/>
    </xf>
    <xf numFmtId="0" fontId="9" fillId="2" borderId="0" xfId="0" applyFont="1" applyFill="1" applyAlignment="1">
      <alignment horizontal="left" indent="2"/>
    </xf>
    <xf numFmtId="3" fontId="6" fillId="2" borderId="0" xfId="0" applyNumberFormat="1" applyFont="1" applyFill="1"/>
    <xf numFmtId="0" fontId="10" fillId="2" borderId="0" xfId="0" applyFont="1" applyFill="1" applyAlignment="1">
      <alignment horizontal="left"/>
    </xf>
    <xf numFmtId="0" fontId="11" fillId="2" borderId="0" xfId="0" applyFont="1" applyFill="1"/>
    <xf numFmtId="0" fontId="10" fillId="2" borderId="0" xfId="0" applyFont="1" applyFill="1" applyAlignment="1">
      <alignment horizontal="left" wrapText="1"/>
    </xf>
    <xf numFmtId="0" fontId="12" fillId="2" borderId="0" xfId="0" applyFont="1" applyFill="1"/>
    <xf numFmtId="0" fontId="13" fillId="0" borderId="0" xfId="0" applyFont="1" applyAlignment="1">
      <alignment horizontal="justify" vertical="center"/>
    </xf>
    <xf numFmtId="0" fontId="5" fillId="2" borderId="0" xfId="0" applyFont="1" applyFill="1" applyAlignment="1">
      <alignment horizontal="right"/>
    </xf>
    <xf numFmtId="164" fontId="6" fillId="2" borderId="0" xfId="0" applyNumberFormat="1" applyFont="1" applyFill="1"/>
    <xf numFmtId="3" fontId="0" fillId="0" borderId="0" xfId="0" applyNumberFormat="1"/>
    <xf numFmtId="3" fontId="1" fillId="2" borderId="0" xfId="0" applyNumberFormat="1" applyFont="1" applyFill="1"/>
    <xf numFmtId="0" fontId="3" fillId="2" borderId="0" xfId="0" applyFont="1" applyFill="1" applyAlignment="1">
      <alignment wrapText="1"/>
    </xf>
    <xf numFmtId="3" fontId="6" fillId="2" borderId="0" xfId="0" applyNumberFormat="1" applyFont="1" applyFill="1"/>
    <xf numFmtId="164" fontId="7" fillId="2" borderId="0" xfId="0" applyNumberFormat="1" applyFont="1" applyFill="1"/>
    <xf numFmtId="0" fontId="0" fillId="0" borderId="0" xfId="0" applyBorder="1"/>
    <xf numFmtId="0" fontId="13" fillId="0" borderId="0" xfId="0" applyFont="1" applyBorder="1" applyAlignment="1">
      <alignment vertical="center"/>
    </xf>
    <xf numFmtId="0" fontId="4" fillId="2" borderId="0" xfId="0" applyFont="1" applyFill="1" applyBorder="1" applyAlignment="1">
      <alignment horizontal="left"/>
    </xf>
    <xf numFmtId="0" fontId="5" fillId="2" borderId="0" xfId="0" applyFont="1" applyFill="1" applyBorder="1" applyAlignment="1">
      <alignment horizontal="right"/>
    </xf>
    <xf numFmtId="0" fontId="11" fillId="2" borderId="0" xfId="0" applyFont="1" applyFill="1" applyBorder="1"/>
    <xf numFmtId="164" fontId="6" fillId="2" borderId="0" xfId="0" applyNumberFormat="1" applyFont="1" applyFill="1" applyBorder="1"/>
    <xf numFmtId="0" fontId="3" fillId="2" borderId="0" xfId="0" applyFont="1" applyFill="1" applyBorder="1" applyAlignment="1">
      <alignment wrapText="1"/>
    </xf>
    <xf numFmtId="165" fontId="6" fillId="2" borderId="0" xfId="0" applyNumberFormat="1" applyFont="1" applyFill="1" applyBorder="1"/>
    <xf numFmtId="0" fontId="14" fillId="2" borderId="0" xfId="0" applyFont="1" applyFill="1" applyAlignment="1">
      <alignment horizontal="left"/>
    </xf>
    <xf numFmtId="0" fontId="15" fillId="2" borderId="0" xfId="0" applyFont="1" applyFill="1"/>
    <xf numFmtId="0" fontId="16" fillId="2" borderId="0" xfId="0" applyFont="1" applyFill="1" applyAlignment="1">
      <alignment horizontal="left"/>
    </xf>
    <xf numFmtId="3" fontId="7" fillId="2" borderId="0" xfId="0" applyNumberFormat="1" applyFont="1" applyFill="1"/>
    <xf numFmtId="0" fontId="17" fillId="0" borderId="0" xfId="0" applyFont="1" applyBorder="1"/>
    <xf numFmtId="0" fontId="18" fillId="0" borderId="0" xfId="0" applyFont="1" applyBorder="1"/>
    <xf numFmtId="0" fontId="18" fillId="0" borderId="0" xfId="0" applyFont="1"/>
    <xf numFmtId="0" fontId="4" fillId="2" borderId="0" xfId="0" applyFont="1" applyFill="1" applyAlignment="1">
      <alignment horizontal="left"/>
    </xf>
    <xf numFmtId="165" fontId="6" fillId="2" borderId="0" xfId="0" applyNumberFormat="1" applyFont="1" applyFill="1"/>
    <xf numFmtId="164" fontId="0" fillId="0" borderId="0" xfId="0" applyNumberFormat="1" applyBorder="1"/>
    <xf numFmtId="9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Q77"/>
  <sheetViews>
    <sheetView showGridLines="0" tabSelected="1" topLeftCell="A57" workbookViewId="0">
      <selection activeCell="H49" sqref="H49"/>
    </sheetView>
  </sheetViews>
  <sheetFormatPr baseColWidth="10" defaultColWidth="11.44140625" defaultRowHeight="15.05" x14ac:dyDescent="0.3"/>
  <cols>
    <col min="1" max="1" width="7.6640625" customWidth="1"/>
    <col min="2" max="2" width="54.5546875" customWidth="1"/>
    <col min="3" max="3" width="17.109375" customWidth="1"/>
    <col min="4" max="4" width="17" customWidth="1"/>
    <col min="5" max="5" width="17.6640625" customWidth="1"/>
    <col min="6" max="7" width="16.6640625" customWidth="1"/>
    <col min="8" max="8" width="12.5546875" customWidth="1"/>
    <col min="9" max="9" width="20.88671875" customWidth="1"/>
    <col min="10" max="10" width="12.5546875" bestFit="1" customWidth="1"/>
    <col min="11" max="11" width="59.44140625" customWidth="1"/>
    <col min="12" max="12" width="12.6640625" bestFit="1" customWidth="1"/>
    <col min="13" max="13" width="15.5546875" customWidth="1"/>
    <col min="14" max="16" width="12.6640625" bestFit="1" customWidth="1"/>
  </cols>
  <sheetData>
    <row r="3" spans="2:16" ht="15.75" x14ac:dyDescent="0.3">
      <c r="B3" s="18" t="s">
        <v>14</v>
      </c>
      <c r="C3" s="22"/>
      <c r="D3" s="22"/>
      <c r="E3" s="22"/>
      <c r="F3" s="9"/>
      <c r="G3" s="22"/>
      <c r="H3" s="9"/>
    </row>
    <row r="4" spans="2:16" ht="15.75" x14ac:dyDescent="0.3">
      <c r="C4" s="3"/>
      <c r="D4" s="9"/>
      <c r="E4" s="9"/>
      <c r="F4" s="9"/>
      <c r="G4" s="22"/>
      <c r="H4" s="9"/>
    </row>
    <row r="5" spans="2:16" ht="18.350000000000001" x14ac:dyDescent="0.35">
      <c r="C5" s="6">
        <v>2019</v>
      </c>
      <c r="D5" s="6">
        <v>2020</v>
      </c>
      <c r="E5" s="6">
        <v>2021</v>
      </c>
      <c r="F5" s="6">
        <v>2022</v>
      </c>
      <c r="G5" s="19">
        <v>2023</v>
      </c>
    </row>
    <row r="6" spans="2:16" ht="15.75" x14ac:dyDescent="0.3">
      <c r="B6" s="3" t="s">
        <v>16</v>
      </c>
      <c r="C6" s="22">
        <v>981568</v>
      </c>
      <c r="D6" s="22">
        <v>868678</v>
      </c>
      <c r="E6" s="22">
        <v>1152427</v>
      </c>
      <c r="F6" s="22">
        <v>1121175</v>
      </c>
      <c r="G6" s="22">
        <v>1077278</v>
      </c>
      <c r="M6" s="1"/>
    </row>
    <row r="7" spans="2:16" ht="30.8" x14ac:dyDescent="0.3">
      <c r="B7" s="23" t="s">
        <v>17</v>
      </c>
      <c r="C7" s="9">
        <v>826557</v>
      </c>
      <c r="D7" s="9">
        <v>793686</v>
      </c>
      <c r="E7" s="9">
        <v>1106762</v>
      </c>
      <c r="F7" s="9">
        <v>1077734</v>
      </c>
      <c r="G7" s="22">
        <v>1073333</v>
      </c>
      <c r="P7" s="2"/>
    </row>
    <row r="8" spans="2:16" ht="30.8" x14ac:dyDescent="0.3">
      <c r="B8" s="11" t="s">
        <v>18</v>
      </c>
      <c r="C8" s="9">
        <v>61874</v>
      </c>
      <c r="D8" s="9">
        <v>42502</v>
      </c>
      <c r="E8" s="9">
        <v>130231</v>
      </c>
      <c r="F8" s="9">
        <v>143739</v>
      </c>
      <c r="G8" s="22">
        <v>176772</v>
      </c>
      <c r="P8" s="2"/>
    </row>
    <row r="9" spans="2:16" ht="15.75" x14ac:dyDescent="0.3">
      <c r="B9" s="3"/>
      <c r="C9" s="9"/>
      <c r="D9" s="9"/>
      <c r="E9" s="9"/>
      <c r="F9" s="9"/>
      <c r="G9" s="22"/>
      <c r="P9" s="2"/>
    </row>
    <row r="10" spans="2:16" ht="15.75" x14ac:dyDescent="0.3">
      <c r="B10" s="3"/>
      <c r="C10" s="9"/>
      <c r="D10" s="9"/>
      <c r="E10" s="9"/>
      <c r="F10" s="9"/>
      <c r="G10" s="22"/>
      <c r="P10" s="2"/>
    </row>
    <row r="11" spans="2:16" ht="15.75" x14ac:dyDescent="0.3">
      <c r="B11" s="3" t="s">
        <v>19</v>
      </c>
      <c r="C11" s="9">
        <f>+C12+C13</f>
        <v>124515</v>
      </c>
      <c r="D11" s="22">
        <f t="shared" ref="D11:G11" si="0">+D12+D13</f>
        <v>140419</v>
      </c>
      <c r="E11" s="22">
        <f t="shared" si="0"/>
        <v>149663</v>
      </c>
      <c r="F11" s="22">
        <f t="shared" si="0"/>
        <v>19502</v>
      </c>
      <c r="G11" s="22">
        <f t="shared" si="0"/>
        <v>15129</v>
      </c>
      <c r="H11" s="44"/>
      <c r="I11" s="21"/>
      <c r="P11" s="2"/>
    </row>
    <row r="12" spans="2:16" ht="18.350000000000001" x14ac:dyDescent="0.35">
      <c r="B12" s="12" t="s">
        <v>20</v>
      </c>
      <c r="C12" s="13">
        <v>108105</v>
      </c>
      <c r="D12" s="13">
        <v>126796</v>
      </c>
      <c r="E12" s="13">
        <v>134841</v>
      </c>
      <c r="F12" s="13">
        <v>11798</v>
      </c>
      <c r="G12" s="24">
        <v>9507</v>
      </c>
      <c r="H12" s="21"/>
      <c r="K12" s="6"/>
      <c r="P12" s="2"/>
    </row>
    <row r="13" spans="2:16" x14ac:dyDescent="0.3">
      <c r="B13" s="12" t="s">
        <v>21</v>
      </c>
      <c r="C13" s="13">
        <v>16410</v>
      </c>
      <c r="D13" s="13">
        <v>13623</v>
      </c>
      <c r="E13" s="13">
        <v>14822</v>
      </c>
      <c r="F13" s="13">
        <v>7704</v>
      </c>
      <c r="G13" s="24">
        <v>5622</v>
      </c>
    </row>
    <row r="14" spans="2:16" x14ac:dyDescent="0.3">
      <c r="I14" s="4"/>
    </row>
    <row r="16" spans="2:16" x14ac:dyDescent="0.3">
      <c r="B16" s="18" t="s">
        <v>13</v>
      </c>
    </row>
    <row r="17" spans="2:7" x14ac:dyDescent="0.3">
      <c r="B17" s="18"/>
    </row>
    <row r="18" spans="2:7" ht="18.350000000000001" x14ac:dyDescent="0.35">
      <c r="B18" s="8"/>
      <c r="C18" s="6">
        <v>2019</v>
      </c>
      <c r="D18" s="6">
        <v>2020</v>
      </c>
      <c r="E18" s="6">
        <v>2021</v>
      </c>
      <c r="F18" s="6">
        <v>2022</v>
      </c>
      <c r="G18" s="19">
        <v>2023</v>
      </c>
    </row>
    <row r="19" spans="2:7" ht="15.75" x14ac:dyDescent="0.3">
      <c r="B19" s="3" t="s">
        <v>22</v>
      </c>
      <c r="C19" s="9">
        <v>730685</v>
      </c>
      <c r="D19" s="9">
        <v>648668</v>
      </c>
      <c r="E19" s="9">
        <v>866649</v>
      </c>
      <c r="F19" s="9">
        <v>832980</v>
      </c>
      <c r="G19" s="22">
        <v>827424</v>
      </c>
    </row>
    <row r="21" spans="2:7" ht="15.75" x14ac:dyDescent="0.3">
      <c r="B21" s="35" t="s">
        <v>27</v>
      </c>
    </row>
    <row r="22" spans="2:7" ht="18.350000000000001" x14ac:dyDescent="0.35">
      <c r="C22" s="10">
        <v>2019</v>
      </c>
      <c r="D22" s="19">
        <v>2020</v>
      </c>
      <c r="E22" s="19">
        <v>2021</v>
      </c>
      <c r="F22" s="19">
        <v>2022</v>
      </c>
      <c r="G22" s="19">
        <v>2023</v>
      </c>
    </row>
    <row r="23" spans="2:7" ht="15.75" x14ac:dyDescent="0.3">
      <c r="B23" s="34" t="s">
        <v>8</v>
      </c>
      <c r="C23" s="37">
        <v>41770</v>
      </c>
      <c r="D23" s="37">
        <v>39005</v>
      </c>
      <c r="E23" s="37">
        <v>35682</v>
      </c>
      <c r="F23" s="37">
        <v>39698</v>
      </c>
      <c r="G23" s="37">
        <v>35443</v>
      </c>
    </row>
    <row r="24" spans="2:7" ht="15.75" x14ac:dyDescent="0.3">
      <c r="B24" s="34" t="s">
        <v>9</v>
      </c>
      <c r="C24" s="25">
        <v>274364537.97000003</v>
      </c>
      <c r="D24" s="25">
        <v>263744551.45999998</v>
      </c>
      <c r="E24" s="25">
        <v>343746916.74000001</v>
      </c>
      <c r="F24" s="25">
        <v>263365526</v>
      </c>
      <c r="G24" s="25">
        <v>230171759.94000003</v>
      </c>
    </row>
    <row r="26" spans="2:7" ht="15.75" x14ac:dyDescent="0.3">
      <c r="B26" s="35" t="s">
        <v>28</v>
      </c>
    </row>
    <row r="27" spans="2:7" ht="18.350000000000001" x14ac:dyDescent="0.35">
      <c r="B27" s="14"/>
      <c r="C27" s="10">
        <v>2019</v>
      </c>
      <c r="D27" s="19">
        <v>2020</v>
      </c>
      <c r="E27" s="19">
        <v>2021</v>
      </c>
      <c r="F27" s="19">
        <v>2022</v>
      </c>
      <c r="G27" s="19">
        <v>2023</v>
      </c>
    </row>
    <row r="28" spans="2:7" ht="15.75" x14ac:dyDescent="0.3">
      <c r="B28" s="34" t="s">
        <v>32</v>
      </c>
      <c r="C28" s="37">
        <v>21902</v>
      </c>
      <c r="D28" s="37">
        <v>10003</v>
      </c>
      <c r="E28" s="37">
        <v>11442</v>
      </c>
      <c r="F28" s="37">
        <v>10902</v>
      </c>
      <c r="G28" s="37">
        <v>9221</v>
      </c>
    </row>
    <row r="29" spans="2:7" ht="15.75" x14ac:dyDescent="0.3">
      <c r="B29" s="34" t="s">
        <v>33</v>
      </c>
      <c r="C29" s="25">
        <f>SUM(C30:C32)</f>
        <v>32529461</v>
      </c>
      <c r="D29" s="25">
        <f>SUM(D30:D32)</f>
        <v>20045140</v>
      </c>
      <c r="E29" s="25">
        <f>SUM(E30:E32)</f>
        <v>32555609</v>
      </c>
      <c r="F29" s="25">
        <f>SUM(F30:F32)</f>
        <v>33326617</v>
      </c>
      <c r="G29" s="25">
        <f>SUM(G30:G32)</f>
        <v>27891660</v>
      </c>
    </row>
    <row r="30" spans="2:7" x14ac:dyDescent="0.3">
      <c r="B30" s="36" t="s">
        <v>24</v>
      </c>
      <c r="C30" s="20">
        <v>26162605</v>
      </c>
      <c r="D30" s="20">
        <v>16192924</v>
      </c>
      <c r="E30" s="20">
        <v>27051973</v>
      </c>
      <c r="F30" s="20">
        <v>28236772</v>
      </c>
      <c r="G30" s="20">
        <v>23388866</v>
      </c>
    </row>
    <row r="31" spans="2:7" x14ac:dyDescent="0.3">
      <c r="B31" s="36" t="s">
        <v>25</v>
      </c>
      <c r="C31" s="20">
        <v>4722592</v>
      </c>
      <c r="D31" s="20">
        <v>2902747</v>
      </c>
      <c r="E31" s="20">
        <v>4298787</v>
      </c>
      <c r="F31" s="20">
        <v>3776863</v>
      </c>
      <c r="G31" s="20">
        <v>3437514</v>
      </c>
    </row>
    <row r="32" spans="2:7" x14ac:dyDescent="0.3">
      <c r="B32" s="36" t="s">
        <v>26</v>
      </c>
      <c r="C32" s="20">
        <v>1644264</v>
      </c>
      <c r="D32" s="20">
        <v>949469</v>
      </c>
      <c r="E32" s="20">
        <v>1204849</v>
      </c>
      <c r="F32" s="20">
        <v>1312982</v>
      </c>
      <c r="G32" s="20">
        <v>1065280</v>
      </c>
    </row>
    <row r="33" spans="2:8" x14ac:dyDescent="0.3">
      <c r="B33" s="36"/>
      <c r="C33" s="20"/>
      <c r="D33" s="20"/>
      <c r="E33" s="20"/>
      <c r="F33" s="20"/>
      <c r="G33" s="20"/>
    </row>
    <row r="34" spans="2:8" x14ac:dyDescent="0.3">
      <c r="B34" s="36"/>
      <c r="C34" s="20"/>
      <c r="D34" s="20"/>
      <c r="E34" s="20"/>
      <c r="F34" s="20"/>
      <c r="G34" s="20"/>
    </row>
    <row r="35" spans="2:8" ht="15.75" x14ac:dyDescent="0.3">
      <c r="B35" s="3"/>
      <c r="C35" s="25"/>
      <c r="D35" s="25"/>
      <c r="E35" s="25"/>
      <c r="F35" s="25"/>
      <c r="G35" s="25"/>
    </row>
    <row r="36" spans="2:8" ht="15.75" x14ac:dyDescent="0.3">
      <c r="B36" s="35" t="s">
        <v>29</v>
      </c>
    </row>
    <row r="37" spans="2:8" ht="18.350000000000001" x14ac:dyDescent="0.35">
      <c r="B37" s="14"/>
      <c r="C37" s="10">
        <v>2019</v>
      </c>
      <c r="D37" s="19">
        <v>2020</v>
      </c>
      <c r="E37" s="19">
        <v>2021</v>
      </c>
      <c r="F37" s="19">
        <v>2022</v>
      </c>
      <c r="G37" s="19">
        <v>2023</v>
      </c>
    </row>
    <row r="38" spans="2:8" ht="15.75" x14ac:dyDescent="0.3">
      <c r="B38" s="34" t="s">
        <v>30</v>
      </c>
      <c r="C38" s="37">
        <v>1341</v>
      </c>
      <c r="D38" s="37">
        <v>1457</v>
      </c>
      <c r="E38" s="37">
        <v>1790</v>
      </c>
      <c r="F38" s="37">
        <v>1863</v>
      </c>
      <c r="G38" s="37">
        <v>1996</v>
      </c>
    </row>
    <row r="39" spans="2:8" ht="15.75" x14ac:dyDescent="0.3">
      <c r="B39" s="34" t="s">
        <v>31</v>
      </c>
      <c r="C39" s="25">
        <v>10322652.119999999</v>
      </c>
      <c r="D39" s="25">
        <v>7686035.5</v>
      </c>
      <c r="E39" s="25">
        <v>11301835.85</v>
      </c>
      <c r="F39" s="25">
        <v>8636900.9100000001</v>
      </c>
      <c r="G39" s="25">
        <v>10542830.449999999</v>
      </c>
    </row>
    <row r="42" spans="2:8" ht="30.8" x14ac:dyDescent="0.3">
      <c r="B42" s="16" t="s">
        <v>23</v>
      </c>
    </row>
    <row r="43" spans="2:8" ht="18.350000000000001" x14ac:dyDescent="0.35">
      <c r="B43" s="14" t="s">
        <v>0</v>
      </c>
      <c r="C43" s="6">
        <v>2019</v>
      </c>
      <c r="D43" s="6">
        <v>2020</v>
      </c>
      <c r="E43" s="6">
        <v>2021</v>
      </c>
      <c r="F43" s="6">
        <v>2022</v>
      </c>
      <c r="G43" s="19">
        <v>2023</v>
      </c>
    </row>
    <row r="44" spans="2:8" ht="24.9" customHeight="1" x14ac:dyDescent="0.3">
      <c r="B44" s="17" t="s">
        <v>3</v>
      </c>
      <c r="C44" s="13">
        <v>13151</v>
      </c>
      <c r="D44" s="13">
        <v>12729</v>
      </c>
      <c r="E44" s="13">
        <v>10529</v>
      </c>
      <c r="F44" s="13">
        <v>13531</v>
      </c>
      <c r="G44" s="24">
        <v>11048</v>
      </c>
      <c r="H44" s="21"/>
    </row>
    <row r="45" spans="2:8" ht="24.9" customHeight="1" x14ac:dyDescent="0.3">
      <c r="B45" s="17" t="s">
        <v>4</v>
      </c>
      <c r="C45" s="13">
        <v>23652</v>
      </c>
      <c r="D45" s="13">
        <v>19994</v>
      </c>
      <c r="E45" s="13">
        <v>18046</v>
      </c>
      <c r="F45" s="13">
        <v>18443</v>
      </c>
      <c r="G45" s="24">
        <v>17739</v>
      </c>
    </row>
    <row r="46" spans="2:8" ht="24.9" customHeight="1" x14ac:dyDescent="0.3">
      <c r="B46" s="17" t="s">
        <v>5</v>
      </c>
      <c r="C46" s="13">
        <v>4224</v>
      </c>
      <c r="D46" s="13">
        <v>4108</v>
      </c>
      <c r="E46" s="13">
        <v>5625</v>
      </c>
      <c r="F46" s="13">
        <v>6264</v>
      </c>
      <c r="G46" s="24">
        <v>5817</v>
      </c>
    </row>
    <row r="47" spans="2:8" ht="24.9" customHeight="1" x14ac:dyDescent="0.3">
      <c r="B47" s="17" t="s">
        <v>6</v>
      </c>
      <c r="C47" s="13">
        <v>743</v>
      </c>
      <c r="D47" s="13">
        <v>2174</v>
      </c>
      <c r="E47" s="13">
        <v>1482</v>
      </c>
      <c r="F47" s="13">
        <v>1460</v>
      </c>
      <c r="G47" s="24">
        <v>839</v>
      </c>
      <c r="H47" s="1"/>
    </row>
    <row r="48" spans="2:8" ht="24.9" customHeight="1" x14ac:dyDescent="0.35">
      <c r="B48" s="14" t="s">
        <v>1</v>
      </c>
      <c r="C48" s="6">
        <v>2019</v>
      </c>
      <c r="D48" s="6">
        <v>2020</v>
      </c>
      <c r="E48" s="6">
        <v>2021</v>
      </c>
      <c r="F48" s="6">
        <v>2022</v>
      </c>
      <c r="G48" s="19">
        <v>2023</v>
      </c>
    </row>
    <row r="49" spans="2:8" ht="24.9" customHeight="1" x14ac:dyDescent="0.3">
      <c r="B49" s="17" t="s">
        <v>3</v>
      </c>
      <c r="C49" s="7">
        <v>194964279.76000002</v>
      </c>
      <c r="D49" s="7">
        <v>145760768.24999997</v>
      </c>
      <c r="E49" s="7">
        <v>237630437.34999999</v>
      </c>
      <c r="F49" s="7">
        <v>186655406</v>
      </c>
      <c r="G49" s="20">
        <v>165273395.46000001</v>
      </c>
      <c r="H49" s="1"/>
    </row>
    <row r="50" spans="2:8" ht="24.9" customHeight="1" x14ac:dyDescent="0.3">
      <c r="B50" s="17" t="s">
        <v>4</v>
      </c>
      <c r="C50" s="7">
        <v>47225103.019999996</v>
      </c>
      <c r="D50" s="7">
        <v>44382725.57</v>
      </c>
      <c r="E50" s="7">
        <v>70316828.810000002</v>
      </c>
      <c r="F50" s="7">
        <v>53204962</v>
      </c>
      <c r="G50" s="20">
        <v>47763847.170000002</v>
      </c>
    </row>
    <row r="51" spans="2:8" ht="24.9" customHeight="1" x14ac:dyDescent="0.3">
      <c r="B51" s="17" t="s">
        <v>5</v>
      </c>
      <c r="C51" s="7">
        <v>14702241.4</v>
      </c>
      <c r="D51" s="7">
        <v>12192395.24</v>
      </c>
      <c r="E51" s="7">
        <v>14058638.41</v>
      </c>
      <c r="F51" s="7">
        <v>14416904</v>
      </c>
      <c r="G51" s="20">
        <v>9356519.8300000001</v>
      </c>
    </row>
    <row r="52" spans="2:8" ht="24.9" customHeight="1" x14ac:dyDescent="0.3">
      <c r="B52" s="17" t="s">
        <v>6</v>
      </c>
      <c r="C52" s="7">
        <v>17472913.789999999</v>
      </c>
      <c r="D52" s="7">
        <v>61408662.399999999</v>
      </c>
      <c r="E52" s="7">
        <v>21741012.170000002</v>
      </c>
      <c r="F52" s="7">
        <v>9088254</v>
      </c>
      <c r="G52" s="20">
        <v>7777997.4799999995</v>
      </c>
    </row>
    <row r="53" spans="2:8" ht="24.9" customHeight="1" x14ac:dyDescent="0.35">
      <c r="B53" s="14" t="s">
        <v>2</v>
      </c>
      <c r="C53" s="6">
        <v>2019</v>
      </c>
      <c r="D53" s="6">
        <v>2020</v>
      </c>
      <c r="E53" s="6">
        <v>2021</v>
      </c>
      <c r="F53" s="6">
        <v>2022</v>
      </c>
      <c r="G53" s="19">
        <v>2023</v>
      </c>
    </row>
    <row r="54" spans="2:8" ht="24.9" customHeight="1" x14ac:dyDescent="0.3">
      <c r="B54" s="15" t="s">
        <v>3</v>
      </c>
      <c r="C54" s="20">
        <f t="shared" ref="C54:F57" si="1">+C49/C44</f>
        <v>14825.053589841078</v>
      </c>
      <c r="D54" s="20">
        <f t="shared" si="1"/>
        <v>11451.077716238507</v>
      </c>
      <c r="E54" s="20">
        <f t="shared" si="1"/>
        <v>22569.136418463291</v>
      </c>
      <c r="F54" s="20">
        <f t="shared" si="1"/>
        <v>13794.649767201241</v>
      </c>
      <c r="G54" s="20">
        <f>+G49/G44</f>
        <v>14959.575982983346</v>
      </c>
    </row>
    <row r="55" spans="2:8" ht="24.9" customHeight="1" x14ac:dyDescent="0.3">
      <c r="B55" s="15" t="s">
        <v>4</v>
      </c>
      <c r="C55" s="20">
        <f t="shared" si="1"/>
        <v>1996.6642575680701</v>
      </c>
      <c r="D55" s="20">
        <f t="shared" si="1"/>
        <v>2219.8022191657496</v>
      </c>
      <c r="E55" s="20">
        <f t="shared" si="1"/>
        <v>3896.5326836972185</v>
      </c>
      <c r="F55" s="20">
        <f t="shared" si="1"/>
        <v>2884.8322940953208</v>
      </c>
      <c r="G55" s="20">
        <f t="shared" ref="G55:G57" si="2">+G50/G45</f>
        <v>2692.5896144089297</v>
      </c>
    </row>
    <row r="56" spans="2:8" ht="24.9" customHeight="1" x14ac:dyDescent="0.3">
      <c r="B56" s="15" t="s">
        <v>5</v>
      </c>
      <c r="C56" s="20">
        <f t="shared" si="1"/>
        <v>3480.6442708333334</v>
      </c>
      <c r="D56" s="20">
        <f t="shared" si="1"/>
        <v>2967.9637877312562</v>
      </c>
      <c r="E56" s="20">
        <f t="shared" si="1"/>
        <v>2499.313495111111</v>
      </c>
      <c r="F56" s="20">
        <f t="shared" si="1"/>
        <v>2301.5491698595147</v>
      </c>
      <c r="G56" s="20">
        <f t="shared" si="2"/>
        <v>1608.478567990373</v>
      </c>
    </row>
    <row r="57" spans="2:8" ht="24.9" customHeight="1" x14ac:dyDescent="0.3">
      <c r="B57" s="15" t="s">
        <v>6</v>
      </c>
      <c r="C57" s="20">
        <f t="shared" si="1"/>
        <v>23516.707658142663</v>
      </c>
      <c r="D57" s="20">
        <f t="shared" si="1"/>
        <v>28246.854829806805</v>
      </c>
      <c r="E57" s="20">
        <f t="shared" si="1"/>
        <v>14670.048697705804</v>
      </c>
      <c r="F57" s="20">
        <f t="shared" si="1"/>
        <v>6224.8315068493148</v>
      </c>
      <c r="G57" s="20">
        <f t="shared" si="2"/>
        <v>9270.5571871275315</v>
      </c>
    </row>
    <row r="58" spans="2:8" ht="24.9" customHeight="1" x14ac:dyDescent="0.35">
      <c r="B58" s="15"/>
      <c r="C58" s="41"/>
      <c r="D58" s="10"/>
      <c r="E58" s="19"/>
      <c r="F58" s="19"/>
      <c r="G58" s="19"/>
      <c r="H58" s="19"/>
    </row>
    <row r="59" spans="2:8" ht="15.75" x14ac:dyDescent="0.3">
      <c r="B59" s="5" t="s">
        <v>12</v>
      </c>
      <c r="C59" s="15"/>
      <c r="D59" s="20"/>
      <c r="E59" s="20"/>
      <c r="F59" s="20"/>
      <c r="G59" s="20"/>
      <c r="H59" s="20"/>
    </row>
    <row r="60" spans="2:8" x14ac:dyDescent="0.3">
      <c r="D60" s="20"/>
    </row>
    <row r="61" spans="2:8" ht="15.75" x14ac:dyDescent="0.3">
      <c r="B61" s="26"/>
      <c r="C61" s="23"/>
      <c r="D61" s="42"/>
    </row>
    <row r="62" spans="2:8" x14ac:dyDescent="0.3">
      <c r="B62" s="27" t="s">
        <v>15</v>
      </c>
      <c r="C62" s="26"/>
      <c r="D62" s="26"/>
      <c r="E62" s="26"/>
      <c r="F62" s="26"/>
      <c r="G62" s="26"/>
    </row>
    <row r="63" spans="2:8" x14ac:dyDescent="0.3">
      <c r="B63" s="26"/>
      <c r="C63" s="26"/>
      <c r="D63" s="26"/>
      <c r="E63" s="26"/>
      <c r="F63" s="26"/>
      <c r="G63" s="43"/>
    </row>
    <row r="64" spans="2:8" ht="18.350000000000001" x14ac:dyDescent="0.35">
      <c r="B64" s="28"/>
      <c r="C64" s="29">
        <v>2019</v>
      </c>
      <c r="D64" s="29">
        <v>2020</v>
      </c>
      <c r="E64" s="29">
        <v>2021</v>
      </c>
      <c r="F64" s="29">
        <v>2022</v>
      </c>
      <c r="G64" s="29">
        <v>2023</v>
      </c>
    </row>
    <row r="65" spans="2:17" ht="15.75" x14ac:dyDescent="0.3">
      <c r="B65" s="30" t="s">
        <v>7</v>
      </c>
      <c r="C65" s="31">
        <v>2211827348.0599999</v>
      </c>
      <c r="D65" s="31">
        <v>1763272436.6699998</v>
      </c>
      <c r="E65" s="31">
        <v>2391790580.9200001</v>
      </c>
      <c r="F65" s="31">
        <v>2640156833</v>
      </c>
      <c r="G65" s="31">
        <v>2227160367.0099998</v>
      </c>
    </row>
    <row r="66" spans="2:17" ht="15.75" x14ac:dyDescent="0.3">
      <c r="B66" s="30" t="s">
        <v>10</v>
      </c>
      <c r="C66" s="31">
        <v>306893998.97000003</v>
      </c>
      <c r="D66" s="31">
        <v>283789691.45999998</v>
      </c>
      <c r="E66" s="31">
        <v>376302525.74000001</v>
      </c>
      <c r="F66" s="31">
        <v>296692143</v>
      </c>
      <c r="G66" s="31">
        <v>258063419.94000003</v>
      </c>
    </row>
    <row r="67" spans="2:17" ht="15.75" x14ac:dyDescent="0.3">
      <c r="B67" s="32" t="s">
        <v>11</v>
      </c>
      <c r="C67" s="33">
        <f t="shared" ref="C67:F67" si="3">+C66/C65</f>
        <v>0.13875133574018678</v>
      </c>
      <c r="D67" s="33">
        <f t="shared" si="3"/>
        <v>0.1609448917581599</v>
      </c>
      <c r="E67" s="33">
        <f t="shared" si="3"/>
        <v>0.15733088370774317</v>
      </c>
      <c r="F67" s="33">
        <f t="shared" si="3"/>
        <v>0.11237671159969306</v>
      </c>
      <c r="G67" s="33">
        <f>+G66/G65</f>
        <v>0.11587105435360028</v>
      </c>
    </row>
    <row r="68" spans="2:17" ht="15.75" x14ac:dyDescent="0.3">
      <c r="B68" s="32"/>
      <c r="C68" s="33"/>
      <c r="D68" s="33"/>
      <c r="E68" s="33"/>
      <c r="F68" s="33"/>
      <c r="G68" s="33"/>
    </row>
    <row r="69" spans="2:17" x14ac:dyDescent="0.3">
      <c r="B69" s="38" t="s">
        <v>34</v>
      </c>
      <c r="C69" s="39"/>
      <c r="D69" s="39"/>
      <c r="E69" s="39"/>
      <c r="F69" s="39"/>
      <c r="G69" s="39"/>
      <c r="H69" s="40"/>
      <c r="I69" s="40"/>
      <c r="J69" s="40"/>
      <c r="K69" s="40"/>
      <c r="L69" s="40"/>
      <c r="M69" s="40"/>
      <c r="N69" s="40"/>
      <c r="O69" s="40"/>
      <c r="P69" s="40"/>
      <c r="Q69" s="40"/>
    </row>
    <row r="70" spans="2:17" x14ac:dyDescent="0.3">
      <c r="B70" s="40" t="s">
        <v>35</v>
      </c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</row>
    <row r="71" spans="2:17" x14ac:dyDescent="0.3">
      <c r="B71" s="40" t="s">
        <v>36</v>
      </c>
      <c r="C71" s="40"/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</row>
    <row r="72" spans="2:17" x14ac:dyDescent="0.3">
      <c r="B72" s="40" t="s">
        <v>38</v>
      </c>
      <c r="C72" s="40"/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</row>
    <row r="73" spans="2:17" x14ac:dyDescent="0.3">
      <c r="B73" s="40" t="s">
        <v>37</v>
      </c>
      <c r="C73" s="40"/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  <c r="Q73" s="40"/>
    </row>
    <row r="74" spans="2:17" x14ac:dyDescent="0.3">
      <c r="B74" s="40"/>
      <c r="C74" s="40"/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</row>
    <row r="75" spans="2:17" x14ac:dyDescent="0.3">
      <c r="B75" s="40"/>
      <c r="C75" s="40"/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</row>
    <row r="76" spans="2:17" x14ac:dyDescent="0.3">
      <c r="B76" s="40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</row>
    <row r="77" spans="2:17" x14ac:dyDescent="0.3">
      <c r="B77" s="40"/>
      <c r="C77" s="40"/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f580b130-020e-42b5-9fb5-d28cd139aa87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93C725D46EF8F4EBA1B5DAEEAEBB92A" ma:contentTypeVersion="13" ma:contentTypeDescription="Crear nuevo documento." ma:contentTypeScope="" ma:versionID="b9f31a26f2d8e87607b0dcf620dc275a">
  <xsd:schema xmlns:xsd="http://www.w3.org/2001/XMLSchema" xmlns:xs="http://www.w3.org/2001/XMLSchema" xmlns:p="http://schemas.microsoft.com/office/2006/metadata/properties" xmlns:ns3="f580b130-020e-42b5-9fb5-d28cd139aa87" targetNamespace="http://schemas.microsoft.com/office/2006/metadata/properties" ma:root="true" ma:fieldsID="9ae9181c396010b74abe657cfcf37302" ns3:_="">
    <xsd:import namespace="f580b130-020e-42b5-9fb5-d28cd139aa8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_activity" minOccurs="0"/>
                <xsd:element ref="ns3:MediaLengthInSeconds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80b130-020e-42b5-9fb5-d28cd139aa8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7" nillable="true" ma:displayName="_activity" ma:hidden="true" ma:internalName="_activity">
      <xsd:simpleType>
        <xsd:restriction base="dms:Note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691FDC6-2FE9-47AA-9219-47FE4106A35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4AE6D05-2593-4685-8919-56C34821A7CF}">
  <ds:schemaRefs>
    <ds:schemaRef ds:uri="http://purl.org/dc/elements/1.1/"/>
    <ds:schemaRef ds:uri="http://schemas.microsoft.com/office/2006/metadata/properties"/>
    <ds:schemaRef ds:uri="f580b130-020e-42b5-9fb5-d28cd139aa87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7A5781D4-33C9-4F74-8E56-1885ABEC338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580b130-020e-42b5-9fb5-d28cd139aa8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Datos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Madrid Digital</cp:lastModifiedBy>
  <cp:revision/>
  <cp:lastPrinted>2023-08-04T06:49:47Z</cp:lastPrinted>
  <dcterms:created xsi:type="dcterms:W3CDTF">2022-03-02T11:36:47Z</dcterms:created>
  <dcterms:modified xsi:type="dcterms:W3CDTF">2024-10-02T10:27:06Z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0x010100093C725D46EF8F4EBA1B5DAEEAEBB92A</vt:lpwstr>
  </property>
</Properties>
</file>