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o\sso\GBUEN024\GRP\DBASE\ESTUDIOS E INFORMES\Indicadores de Atención Social\Indicadores\2022\sectores\Mujer\"/>
    </mc:Choice>
  </mc:AlternateContent>
  <bookViews>
    <workbookView xWindow="480" yWindow="390" windowWidth="15480" windowHeight="8220"/>
  </bookViews>
  <sheets>
    <sheet name="MUJERES" sheetId="9" r:id="rId1"/>
  </sheets>
  <definedNames>
    <definedName name="_xlnm.Print_Area" localSheetId="0">MUJERES!$A$1:$H$101</definedName>
  </definedNames>
  <calcPr calcId="152511"/>
</workbook>
</file>

<file path=xl/calcChain.xml><?xml version="1.0" encoding="utf-8"?>
<calcChain xmlns="http://schemas.openxmlformats.org/spreadsheetml/2006/main">
  <c r="G72" i="9" l="1"/>
  <c r="C38" i="9" l="1"/>
  <c r="D38" i="9"/>
  <c r="E38" i="9"/>
  <c r="F38" i="9"/>
  <c r="G38" i="9"/>
  <c r="H38" i="9"/>
  <c r="H17" i="9" l="1"/>
  <c r="G17" i="9"/>
  <c r="F17" i="9"/>
  <c r="E17" i="9"/>
  <c r="D17" i="9"/>
  <c r="C17" i="9"/>
  <c r="H15" i="9"/>
  <c r="G15" i="9"/>
  <c r="F15" i="9"/>
  <c r="E15" i="9"/>
  <c r="D15" i="9"/>
  <c r="C15" i="9"/>
  <c r="H13" i="9"/>
  <c r="G13" i="9"/>
  <c r="F13" i="9"/>
  <c r="E13" i="9"/>
  <c r="D13" i="9"/>
  <c r="C13" i="9"/>
  <c r="H11" i="9"/>
  <c r="G11" i="9"/>
  <c r="F11" i="9"/>
  <c r="E11" i="9"/>
  <c r="D11" i="9"/>
  <c r="C11" i="9"/>
  <c r="H9" i="9"/>
  <c r="G9" i="9"/>
  <c r="F9" i="9"/>
  <c r="E9" i="9"/>
  <c r="D9" i="9"/>
  <c r="C9" i="9"/>
  <c r="H7" i="9"/>
  <c r="G7" i="9"/>
  <c r="E7" i="9"/>
  <c r="D7" i="9"/>
  <c r="F7" i="9" l="1"/>
  <c r="C7" i="9"/>
  <c r="C36" i="9"/>
  <c r="C34" i="9"/>
  <c r="H42" i="9" l="1"/>
  <c r="G42" i="9"/>
  <c r="F42" i="9"/>
  <c r="E42" i="9"/>
  <c r="D42" i="9"/>
  <c r="C42" i="9"/>
  <c r="H40" i="9"/>
  <c r="G40" i="9"/>
  <c r="F40" i="9"/>
  <c r="E40" i="9"/>
  <c r="D40" i="9"/>
  <c r="C40" i="9"/>
  <c r="H36" i="9"/>
  <c r="G36" i="9"/>
  <c r="F36" i="9"/>
  <c r="E36" i="9"/>
  <c r="D36" i="9"/>
  <c r="H34" i="9"/>
  <c r="G34" i="9"/>
  <c r="F34" i="9"/>
  <c r="E34" i="9"/>
  <c r="D34" i="9"/>
  <c r="H28" i="9"/>
  <c r="G28" i="9"/>
  <c r="E28" i="9"/>
  <c r="D28" i="9"/>
  <c r="H26" i="9"/>
  <c r="G26" i="9"/>
  <c r="E26" i="9"/>
  <c r="D26" i="9"/>
  <c r="H24" i="9"/>
  <c r="E24" i="9"/>
  <c r="H22" i="9"/>
  <c r="G22" i="9"/>
  <c r="E22" i="9"/>
  <c r="D22" i="9"/>
  <c r="F22" i="9" l="1"/>
  <c r="C28" i="9"/>
  <c r="C26" i="9"/>
  <c r="F26" i="9"/>
  <c r="F28" i="9"/>
  <c r="C22" i="9"/>
  <c r="G24" i="9"/>
  <c r="F24" i="9" s="1"/>
  <c r="D24" i="9"/>
  <c r="C24" i="9" s="1"/>
</calcChain>
</file>

<file path=xl/sharedStrings.xml><?xml version="1.0" encoding="utf-8"?>
<sst xmlns="http://schemas.openxmlformats.org/spreadsheetml/2006/main" count="172" uniqueCount="77">
  <si>
    <t>España</t>
  </si>
  <si>
    <t>Mujeres</t>
  </si>
  <si>
    <t>%</t>
  </si>
  <si>
    <t>Hombres</t>
  </si>
  <si>
    <t>Total</t>
  </si>
  <si>
    <t>Comunidad de Madrid</t>
  </si>
  <si>
    <t>Abs.</t>
  </si>
  <si>
    <r>
      <t>1. POBLACIÓN</t>
    </r>
    <r>
      <rPr>
        <b/>
        <vertAlign val="superscript"/>
        <sz val="11"/>
        <color indexed="8"/>
        <rFont val="Calibri"/>
        <family val="2"/>
      </rPr>
      <t xml:space="preserve"> (1)</t>
    </r>
  </si>
  <si>
    <t>GLOSARIO DE TÉRMINOS</t>
  </si>
  <si>
    <t>Población</t>
  </si>
  <si>
    <t xml:space="preserve">     Población 0-19 años</t>
  </si>
  <si>
    <t xml:space="preserve">     Población 20-34 años</t>
  </si>
  <si>
    <t xml:space="preserve">     Población 35-64 años</t>
  </si>
  <si>
    <t xml:space="preserve">     Población 65-79 años</t>
  </si>
  <si>
    <t xml:space="preserve">     Población 80 años y más</t>
  </si>
  <si>
    <t>Nº hogares monoparentales - Porcentajes</t>
  </si>
  <si>
    <t>Hogares monoparentales  con hijos menores de 25 años</t>
  </si>
  <si>
    <t>Hogares unipersonales</t>
  </si>
  <si>
    <t>Hogares unipersonales de mayores de 65 años</t>
  </si>
  <si>
    <t>Población activa (miles personas)</t>
  </si>
  <si>
    <t xml:space="preserve">       Analfabetos</t>
  </si>
  <si>
    <t xml:space="preserve">       Nivel alcanzado Educ. Primaria</t>
  </si>
  <si>
    <t xml:space="preserve">       Nivel alcanzado Educ. Secundaria</t>
  </si>
  <si>
    <t xml:space="preserve">       Nivel alcanzado Educ. Superior</t>
  </si>
  <si>
    <r>
      <t>Tasa de abandono temprano de la educación-formación</t>
    </r>
    <r>
      <rPr>
        <vertAlign val="superscript"/>
        <sz val="11"/>
        <color theme="1"/>
        <rFont val="Calibri"/>
        <family val="2"/>
        <scheme val="minor"/>
      </rPr>
      <t xml:space="preserve"> (a)</t>
    </r>
  </si>
  <si>
    <r>
      <t>4. ACTIVIDAD ECONÓMICA Y EMPLEO</t>
    </r>
    <r>
      <rPr>
        <b/>
        <vertAlign val="superscript"/>
        <sz val="11"/>
        <color indexed="8"/>
        <rFont val="Calibri"/>
        <family val="2"/>
      </rPr>
      <t xml:space="preserve"> (3)</t>
    </r>
  </si>
  <si>
    <r>
      <t>Tasa de actividad</t>
    </r>
    <r>
      <rPr>
        <vertAlign val="superscript"/>
        <sz val="11"/>
        <color theme="1"/>
        <rFont val="Calibri"/>
        <family val="2"/>
        <scheme val="minor"/>
      </rPr>
      <t xml:space="preserve"> (b)</t>
    </r>
  </si>
  <si>
    <r>
      <t>Tasa de empleo</t>
    </r>
    <r>
      <rPr>
        <vertAlign val="superscript"/>
        <sz val="11"/>
        <color theme="1"/>
        <rFont val="Calibri"/>
        <family val="2"/>
        <scheme val="minor"/>
      </rPr>
      <t xml:space="preserve"> (c)</t>
    </r>
  </si>
  <si>
    <r>
      <t xml:space="preserve">Tasa de paro </t>
    </r>
    <r>
      <rPr>
        <vertAlign val="superscript"/>
        <sz val="11"/>
        <color theme="1"/>
        <rFont val="Calibri"/>
        <family val="2"/>
        <scheme val="minor"/>
      </rPr>
      <t>(d)</t>
    </r>
  </si>
  <si>
    <r>
      <t xml:space="preserve">Salario medio anual </t>
    </r>
    <r>
      <rPr>
        <vertAlign val="superscript"/>
        <sz val="11"/>
        <color theme="1"/>
        <rFont val="Calibri"/>
        <family val="2"/>
        <scheme val="minor"/>
      </rPr>
      <t>(e)</t>
    </r>
  </si>
  <si>
    <r>
      <t>Tasa global de fecundidad</t>
    </r>
    <r>
      <rPr>
        <vertAlign val="superscript"/>
        <sz val="11"/>
        <color theme="1"/>
        <rFont val="Calibri"/>
        <family val="2"/>
        <scheme val="minor"/>
      </rPr>
      <t xml:space="preserve"> (f)</t>
    </r>
  </si>
  <si>
    <t xml:space="preserve">    Tasa global de fecundidad: Nacionalidad española</t>
  </si>
  <si>
    <t xml:space="preserve">    Tasa global de fecundidad: Nacionalidad extranjera</t>
  </si>
  <si>
    <r>
      <t>Tasa de mortalidad</t>
    </r>
    <r>
      <rPr>
        <vertAlign val="superscript"/>
        <sz val="11"/>
        <color theme="1"/>
        <rFont val="Calibri"/>
        <family val="2"/>
        <scheme val="minor"/>
      </rPr>
      <t xml:space="preserve"> (h)</t>
    </r>
  </si>
  <si>
    <r>
      <t xml:space="preserve">Esperanza de vida al nacimiento </t>
    </r>
    <r>
      <rPr>
        <vertAlign val="superscript"/>
        <sz val="11"/>
        <color theme="1"/>
        <rFont val="Calibri"/>
        <family val="2"/>
        <scheme val="minor"/>
      </rPr>
      <t>(i)</t>
    </r>
  </si>
  <si>
    <r>
      <t>Esperanza de vida a los 65 años</t>
    </r>
    <r>
      <rPr>
        <vertAlign val="superscript"/>
        <sz val="11"/>
        <color theme="1"/>
        <rFont val="Calibri"/>
        <family val="2"/>
        <scheme val="minor"/>
      </rPr>
      <t xml:space="preserve"> (j)</t>
    </r>
  </si>
  <si>
    <t>(a) Tasa de abandono temprano de la educación-formación: Porcentaje de la población de 18 a 24 años que no ha completado el nivel de E. Secundaria 2ª etapa y no sigue ningún tipo de educación-formación</t>
  </si>
  <si>
    <t>(b) Tasa de actividad: Cociente entre población activa (personas entre 16 y 64 años ocupados o parados) y la población total</t>
  </si>
  <si>
    <t>(c) Tasa de empleo: Cociente entre el nº total de ocupados y la población total</t>
  </si>
  <si>
    <t>(d) Tasa de paro: Cociente entre el número de parados y el de activos</t>
  </si>
  <si>
    <t>(e) Salario medio anual: Salario bruto medio anual de los trabajadores por cuenta ajena que prestan sus servicios en centros de cotización y que hayan estado dados de alta en la Seguridad Social durante más de dos meses en el año en curso.</t>
  </si>
  <si>
    <t>(f) Tasa global de fecundidad: Cociente entre el nº de nacimientos y mujeres en edad fértil (15-49 años)</t>
  </si>
  <si>
    <t>(g) Edad media a la maternidad:  Edad media a la que una mujer de un determinado ámbito tendría sus hijos</t>
  </si>
  <si>
    <t>(h) Tasa de mortalidad: Cociente entre nº de fallecidos y la población</t>
  </si>
  <si>
    <t>(i) Esperanza de vida al nacimiento: Nº medio de años que le quedan por vivir a un recién nacido</t>
  </si>
  <si>
    <t>(j) Esperanza de vida a los 65 años: Nº medio de años que le quedan por vivir a un individuo de 65 años</t>
  </si>
  <si>
    <t>MUJERES</t>
  </si>
  <si>
    <r>
      <t>5. FECUNDIDAD</t>
    </r>
    <r>
      <rPr>
        <b/>
        <vertAlign val="superscript"/>
        <sz val="11"/>
        <color indexed="8"/>
        <rFont val="Calibri"/>
        <family val="2"/>
      </rPr>
      <t xml:space="preserve"> (4)</t>
    </r>
  </si>
  <si>
    <r>
      <t>6. MORTALIDAD</t>
    </r>
    <r>
      <rPr>
        <b/>
        <vertAlign val="superscript"/>
        <sz val="11"/>
        <color indexed="8"/>
        <rFont val="Calibri"/>
        <family val="2"/>
      </rPr>
      <t xml:space="preserve"> (4)</t>
    </r>
  </si>
  <si>
    <r>
      <t xml:space="preserve">Edad media a la maternidad </t>
    </r>
    <r>
      <rPr>
        <vertAlign val="superscript"/>
        <sz val="11"/>
        <color theme="1"/>
        <rFont val="Calibri"/>
        <family val="2"/>
        <scheme val="minor"/>
      </rPr>
      <t>(g)</t>
    </r>
  </si>
  <si>
    <t xml:space="preserve">    Edad media a la maternidad: Nacionalidad española</t>
  </si>
  <si>
    <t xml:space="preserve">    Edad media a la maternidad: Nacionalidad extranjera</t>
  </si>
  <si>
    <r>
      <t>7. VIOLENCIA DE GÉNERO</t>
    </r>
    <r>
      <rPr>
        <b/>
        <vertAlign val="superscript"/>
        <sz val="11"/>
        <color indexed="8"/>
        <rFont val="Calibri"/>
        <family val="2"/>
      </rPr>
      <t xml:space="preserve"> (5)</t>
    </r>
  </si>
  <si>
    <r>
      <t>3. EDUCACIÓN</t>
    </r>
    <r>
      <rPr>
        <sz val="11"/>
        <color theme="1"/>
        <rFont val="Calibri"/>
        <family val="2"/>
        <scheme val="minor"/>
      </rPr>
      <t xml:space="preserve"> </t>
    </r>
    <r>
      <rPr>
        <vertAlign val="superscript"/>
        <sz val="11"/>
        <color indexed="8"/>
        <rFont val="Calibri"/>
        <family val="2"/>
      </rPr>
      <t xml:space="preserve"> (3)</t>
    </r>
    <r>
      <rPr>
        <b/>
        <vertAlign val="superscript"/>
        <sz val="11"/>
        <color indexed="8"/>
        <rFont val="Calibri"/>
        <family val="2"/>
      </rPr>
      <t xml:space="preserve"> </t>
    </r>
    <r>
      <rPr>
        <b/>
        <sz val="11"/>
        <color indexed="8"/>
        <rFont val="Calibri"/>
        <family val="2"/>
      </rPr>
      <t>(sobre población activa)</t>
    </r>
  </si>
  <si>
    <r>
      <t>2. HOGARES</t>
    </r>
    <r>
      <rPr>
        <b/>
        <vertAlign val="superscript"/>
        <sz val="11"/>
        <color indexed="8"/>
        <rFont val="Calibri"/>
        <family val="2"/>
      </rPr>
      <t xml:space="preserve"> (2)</t>
    </r>
    <r>
      <rPr>
        <vertAlign val="superscript"/>
        <sz val="11"/>
        <color indexed="8"/>
        <rFont val="Calibri"/>
        <family val="2"/>
      </rPr>
      <t xml:space="preserve"> </t>
    </r>
    <r>
      <rPr>
        <b/>
        <sz val="11"/>
        <color indexed="8"/>
        <rFont val="Calibri"/>
        <family val="2"/>
      </rPr>
      <t>(miles de hogares)</t>
    </r>
  </si>
  <si>
    <t>Nº de denuncias presentadas por violencia de género</t>
  </si>
  <si>
    <t>Órdenes de protección adoptadas por violencia de género</t>
  </si>
  <si>
    <t xml:space="preserve">   &lt; de 18 años</t>
  </si>
  <si>
    <t xml:space="preserve">   De 18-30 años</t>
  </si>
  <si>
    <t xml:space="preserve">   De 31-40 años</t>
  </si>
  <si>
    <t xml:space="preserve">   De 41-50 años</t>
  </si>
  <si>
    <t xml:space="preserve">Hogares monoparentales </t>
  </si>
  <si>
    <t>Nº de hijos e hijas de las víctimas</t>
  </si>
  <si>
    <t xml:space="preserve">   De 51-60 años</t>
  </si>
  <si>
    <t xml:space="preserve">   De 61-70 años</t>
  </si>
  <si>
    <t xml:space="preserve">    85 y más años</t>
  </si>
  <si>
    <t xml:space="preserve">   De 71-84 años</t>
  </si>
  <si>
    <t>(2) Fuente: Encuesta Continua de Hogares. INE. 2020</t>
  </si>
  <si>
    <t>(1) Fuente: Cifras de Población. Provisionales a 01/07/2021 y definitivos a 01/01/2021.INE 2021.</t>
  </si>
  <si>
    <t>(4) Fuente: Indicadores Demográficos Básicos. Definitivos 2020. INE 2021</t>
  </si>
  <si>
    <t>Víctimas mortales de violencia de género 2021</t>
  </si>
  <si>
    <t xml:space="preserve">       Sin estudios primarios completos</t>
  </si>
  <si>
    <t>Nº de hijos e hijas menores víctimas mortales (04/04/2022)</t>
  </si>
  <si>
    <t>(3) Fuente: EPA - Primer trimestre 2022. INE
                    Tasa de abandono temprano - Fuente: EducaBase. Ministerio de Educación y Formación Profesional.  2020
                    Media salarial - Fuente: Encuesta anual de estructura salarial 2019.INE 2021</t>
  </si>
  <si>
    <t>(5) Fuente: Nº de denuncias y Órdenes de protección incoadas: Violencia contra la mujer en la estadistica judicial. Consejo General del Poder Judicial.  4º T 2021
                     Víctimas mortales de violencia de género: Estadística de víctimas mortales de violencia de género. Delegación del Gobierno para la Violencia de Género. Ministerio de Igualdad</t>
  </si>
  <si>
    <t>Víctimas mortales de violencia de género 2022 (23/05/2022)</t>
  </si>
  <si>
    <t>Nº de hijos e hijas menores huérfanos  (23/05/2022)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</si>
</sst>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0"/>
    <numFmt numFmtId="165" formatCode="_(* #,##0.00_);_(* \(#,##0.00\);_(* &quot;-&quot;??_);_(@_)"/>
    <numFmt numFmtId="166" formatCode="[&lt;1]0.####;#,##0"/>
  </numFmts>
  <fonts count="14" x14ac:knownFonts="1">
    <font>
      <sz val="11"/>
      <color theme="1"/>
      <name val="Calibri"/>
      <family val="2"/>
      <scheme val="minor"/>
    </font>
    <font>
      <b/>
      <vertAlign val="superscript"/>
      <sz val="11"/>
      <color indexed="8"/>
      <name val="Calibri"/>
      <family val="2"/>
    </font>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vertAlign val="superscript"/>
      <sz val="11"/>
      <color theme="1"/>
      <name val="Calibri"/>
      <family val="2"/>
      <scheme val="minor"/>
    </font>
    <font>
      <vertAlign val="superscript"/>
      <sz val="11"/>
      <color indexed="8"/>
      <name val="Calibri"/>
      <family val="2"/>
    </font>
    <font>
      <sz val="11"/>
      <color indexed="8"/>
      <name val="Calibri"/>
      <family val="2"/>
      <scheme val="minor"/>
    </font>
    <font>
      <b/>
      <sz val="11"/>
      <color indexed="8"/>
      <name val="Calibri"/>
      <family val="2"/>
    </font>
    <font>
      <sz val="10"/>
      <name val="Arial"/>
      <family val="2"/>
    </font>
    <font>
      <sz val="10"/>
      <name val="Arial"/>
      <family val="2"/>
    </font>
    <font>
      <sz val="10"/>
      <color indexed="53"/>
      <name val="Arial"/>
      <family val="2"/>
    </font>
    <font>
      <sz val="10"/>
      <color rgb="FF00B05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indexed="46"/>
        <bgColor indexed="64"/>
      </patternFill>
    </fill>
  </fills>
  <borders count="12">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28">
    <xf numFmtId="0" fontId="0" fillId="0" borderId="0"/>
    <xf numFmtId="9" fontId="2" fillId="0" borderId="0" applyFont="0" applyFill="0" applyBorder="0" applyAlignment="0" applyProtection="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1" fillId="0" borderId="0"/>
    <xf numFmtId="44" fontId="10" fillId="0" borderId="0" applyFont="0" applyFill="0" applyBorder="0" applyAlignment="0" applyProtection="0"/>
    <xf numFmtId="0" fontId="12" fillId="6" borderId="0" applyNumberFormat="0" applyAlignment="0" applyProtection="0">
      <alignment vertical="top"/>
      <protection locked="0"/>
    </xf>
    <xf numFmtId="0" fontId="13" fillId="6" borderId="0" applyNumberFormat="0" applyFill="0" applyBorder="0" applyAlignment="0" applyProtection="0">
      <alignment vertical="top"/>
      <protection locked="0"/>
    </xf>
    <xf numFmtId="0" fontId="12" fillId="6" borderId="0" applyNumberFormat="0" applyBorder="0" applyAlignment="0" applyProtection="0">
      <alignment vertical="top"/>
      <protection locked="0"/>
    </xf>
    <xf numFmtId="0" fontId="12" fillId="6" borderId="0" applyNumberFormat="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0" fontId="10" fillId="0" borderId="0"/>
    <xf numFmtId="0" fontId="2" fillId="0" borderId="0"/>
    <xf numFmtId="0" fontId="2" fillId="0" borderId="0"/>
    <xf numFmtId="0" fontId="11" fillId="0" borderId="0"/>
    <xf numFmtId="0" fontId="8" fillId="0" borderId="0"/>
    <xf numFmtId="0" fontId="10" fillId="0" borderId="0"/>
    <xf numFmtId="43" fontId="2" fillId="0" borderId="0" applyFont="0" applyFill="0" applyBorder="0" applyAlignment="0" applyProtection="0"/>
    <xf numFmtId="0" fontId="10" fillId="0" borderId="0"/>
    <xf numFmtId="0" fontId="11" fillId="0" borderId="0"/>
    <xf numFmtId="43" fontId="2"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1" fillId="0" borderId="0"/>
    <xf numFmtId="0" fontId="12" fillId="6" borderId="0" applyNumberFormat="0" applyAlignment="0" applyProtection="0">
      <alignment vertical="top"/>
      <protection locked="0"/>
    </xf>
    <xf numFmtId="0" fontId="13" fillId="6" borderId="0" applyNumberFormat="0" applyFill="0" applyBorder="0" applyAlignment="0" applyProtection="0">
      <alignment vertical="top"/>
      <protection locked="0"/>
    </xf>
    <xf numFmtId="0" fontId="12" fillId="6" borderId="0" applyNumberFormat="0" applyAlignment="0" applyProtection="0">
      <alignment vertical="top"/>
      <protection locked="0"/>
    </xf>
    <xf numFmtId="43" fontId="2" fillId="0" borderId="0" applyFont="0" applyFill="0" applyBorder="0" applyAlignment="0" applyProtection="0"/>
    <xf numFmtId="0" fontId="10" fillId="0" borderId="0"/>
    <xf numFmtId="0" fontId="2" fillId="0" borderId="0"/>
    <xf numFmtId="0" fontId="2" fillId="0" borderId="0"/>
    <xf numFmtId="0" fontId="11" fillId="0" borderId="0"/>
    <xf numFmtId="0" fontId="2" fillId="0" borderId="0"/>
    <xf numFmtId="0" fontId="10" fillId="0" borderId="0"/>
    <xf numFmtId="0" fontId="13" fillId="6" borderId="0" applyNumberFormat="0" applyFill="0" applyBorder="0" applyAlignment="0" applyProtection="0">
      <alignment vertical="top"/>
      <protection locked="0"/>
    </xf>
    <xf numFmtId="0" fontId="11" fillId="0" borderId="0"/>
    <xf numFmtId="0" fontId="10" fillId="0" borderId="0"/>
    <xf numFmtId="0" fontId="12" fillId="6" borderId="0" applyNumberFormat="0" applyAlignment="0" applyProtection="0">
      <alignment vertical="top"/>
      <protection locked="0"/>
    </xf>
    <xf numFmtId="0" fontId="10" fillId="0" borderId="0"/>
    <xf numFmtId="0" fontId="2" fillId="0" borderId="0"/>
    <xf numFmtId="0" fontId="10" fillId="0" borderId="0"/>
    <xf numFmtId="0" fontId="10" fillId="0" borderId="0"/>
    <xf numFmtId="0" fontId="10" fillId="0" borderId="0"/>
    <xf numFmtId="43" fontId="2" fillId="0" borderId="0" applyFont="0" applyFill="0" applyBorder="0" applyAlignment="0" applyProtection="0"/>
    <xf numFmtId="0" fontId="10" fillId="0" borderId="0"/>
    <xf numFmtId="165" fontId="10" fillId="0" borderId="0" applyFont="0" applyFill="0" applyBorder="0" applyAlignment="0" applyProtection="0"/>
    <xf numFmtId="43" fontId="2"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165" fontId="10" fillId="0" borderId="0" applyFont="0" applyFill="0" applyBorder="0" applyAlignment="0" applyProtection="0"/>
    <xf numFmtId="0" fontId="12" fillId="6" borderId="0" applyNumberFormat="0" applyAlignment="0" applyProtection="0">
      <alignment vertical="top"/>
      <protection locked="0"/>
    </xf>
    <xf numFmtId="0" fontId="12" fillId="6" borderId="0" applyNumberFormat="0" applyAlignment="0" applyProtection="0">
      <alignment vertical="top"/>
      <protection locked="0"/>
    </xf>
    <xf numFmtId="0" fontId="13" fillId="6" borderId="0" applyNumberFormat="0" applyFill="0" applyBorder="0" applyAlignment="0" applyProtection="0">
      <alignment vertical="top"/>
      <protection locked="0"/>
    </xf>
    <xf numFmtId="165" fontId="10"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2" fillId="6" borderId="0" applyNumberFormat="0" applyAlignment="0" applyProtection="0">
      <alignment vertical="top"/>
      <protection locked="0"/>
    </xf>
    <xf numFmtId="43" fontId="2" fillId="0" borderId="0" applyFont="0" applyFill="0" applyBorder="0" applyAlignment="0" applyProtection="0"/>
    <xf numFmtId="0" fontId="2" fillId="0" borderId="0"/>
    <xf numFmtId="0" fontId="2" fillId="0" borderId="0"/>
    <xf numFmtId="0" fontId="13" fillId="6"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0" fontId="2" fillId="0" borderId="0"/>
    <xf numFmtId="0" fontId="10" fillId="0" borderId="0"/>
    <xf numFmtId="0" fontId="10" fillId="0" borderId="0"/>
    <xf numFmtId="0" fontId="10" fillId="0" borderId="0"/>
    <xf numFmtId="165" fontId="10" fillId="0" borderId="0" applyFont="0" applyFill="0" applyBorder="0" applyAlignment="0" applyProtection="0"/>
    <xf numFmtId="0" fontId="12" fillId="6" borderId="0" applyNumberFormat="0" applyAlignment="0" applyProtection="0">
      <alignment vertical="top"/>
      <protection locked="0"/>
    </xf>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0" fillId="0" borderId="0"/>
    <xf numFmtId="43" fontId="2" fillId="0" borderId="0" applyFont="0" applyFill="0" applyBorder="0" applyAlignment="0" applyProtection="0"/>
    <xf numFmtId="0" fontId="10" fillId="0" borderId="0"/>
    <xf numFmtId="0" fontId="10" fillId="0" borderId="0"/>
    <xf numFmtId="43" fontId="2" fillId="0" borderId="0" applyFont="0" applyFill="0" applyBorder="0" applyAlignment="0" applyProtection="0"/>
    <xf numFmtId="0" fontId="10" fillId="0" borderId="0"/>
    <xf numFmtId="0" fontId="10" fillId="0" borderId="0"/>
    <xf numFmtId="43" fontId="2" fillId="0" borderId="0" applyFont="0" applyFill="0" applyBorder="0" applyAlignment="0" applyProtection="0"/>
    <xf numFmtId="0" fontId="10" fillId="0" borderId="0"/>
    <xf numFmtId="9" fontId="10" fillId="0" borderId="0" applyFont="0" applyFill="0" applyBorder="0" applyAlignment="0" applyProtection="0"/>
    <xf numFmtId="0" fontId="10" fillId="0" borderId="0"/>
  </cellStyleXfs>
  <cellXfs count="185">
    <xf numFmtId="0" fontId="0" fillId="0" borderId="0" xfId="0"/>
    <xf numFmtId="0" fontId="3" fillId="0" borderId="0" xfId="0" applyFont="1"/>
    <xf numFmtId="0" fontId="0" fillId="0" borderId="1" xfId="0" applyBorder="1"/>
    <xf numFmtId="0" fontId="0" fillId="0" borderId="2" xfId="0" applyBorder="1"/>
    <xf numFmtId="0" fontId="0" fillId="0" borderId="1" xfId="0" applyFill="1" applyBorder="1"/>
    <xf numFmtId="0" fontId="0" fillId="0" borderId="7" xfId="0" applyFill="1" applyBorder="1"/>
    <xf numFmtId="0" fontId="0" fillId="0" borderId="2" xfId="0" applyFill="1" applyBorder="1"/>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2" xfId="0" applyFont="1" applyFill="1" applyBorder="1" applyAlignment="1">
      <alignment horizontal="center"/>
    </xf>
    <xf numFmtId="0" fontId="5" fillId="0" borderId="1" xfId="0" applyFont="1" applyBorder="1" applyAlignment="1"/>
    <xf numFmtId="3" fontId="5" fillId="0" borderId="4" xfId="0" applyNumberFormat="1" applyFont="1" applyFill="1" applyBorder="1"/>
    <xf numFmtId="3" fontId="5" fillId="0" borderId="1" xfId="0" applyNumberFormat="1" applyFont="1" applyFill="1" applyBorder="1"/>
    <xf numFmtId="3" fontId="5" fillId="0" borderId="6" xfId="0" applyNumberFormat="1" applyFont="1" applyFill="1" applyBorder="1"/>
    <xf numFmtId="0" fontId="5" fillId="0" borderId="7" xfId="0" applyFont="1" applyBorder="1" applyAlignment="1"/>
    <xf numFmtId="3" fontId="5" fillId="0" borderId="0" xfId="0" applyNumberFormat="1" applyFont="1" applyFill="1" applyBorder="1"/>
    <xf numFmtId="3" fontId="5" fillId="0" borderId="2" xfId="0" applyNumberFormat="1" applyFont="1" applyFill="1" applyBorder="1"/>
    <xf numFmtId="3" fontId="5" fillId="0" borderId="3" xfId="0" applyNumberFormat="1" applyFont="1" applyFill="1" applyBorder="1"/>
    <xf numFmtId="3" fontId="5" fillId="0" borderId="8" xfId="0" applyNumberFormat="1" applyFont="1" applyFill="1" applyBorder="1"/>
    <xf numFmtId="0" fontId="0" fillId="0" borderId="2" xfId="0" applyBorder="1" applyAlignment="1">
      <alignment vertical="center" wrapText="1"/>
    </xf>
    <xf numFmtId="0" fontId="5" fillId="0" borderId="1" xfId="0" applyFont="1" applyBorder="1"/>
    <xf numFmtId="0" fontId="5" fillId="0" borderId="7" xfId="0" applyFont="1" applyBorder="1"/>
    <xf numFmtId="0" fontId="5" fillId="0" borderId="2" xfId="0" applyFont="1" applyBorder="1"/>
    <xf numFmtId="0" fontId="0" fillId="0" borderId="1" xfId="0" applyBorder="1" applyAlignment="1"/>
    <xf numFmtId="0" fontId="0" fillId="0" borderId="2" xfId="0" applyBorder="1" applyAlignment="1"/>
    <xf numFmtId="164" fontId="5" fillId="0" borderId="3" xfId="0" applyNumberFormat="1" applyFont="1" applyFill="1" applyBorder="1"/>
    <xf numFmtId="164" fontId="5" fillId="0" borderId="4" xfId="0" applyNumberFormat="1" applyFont="1" applyFill="1" applyBorder="1" applyAlignment="1"/>
    <xf numFmtId="164" fontId="5" fillId="0" borderId="1" xfId="0" applyNumberFormat="1" applyFont="1" applyFill="1" applyBorder="1" applyAlignment="1"/>
    <xf numFmtId="164" fontId="5" fillId="0" borderId="0" xfId="1" applyNumberFormat="1" applyFont="1" applyFill="1" applyBorder="1"/>
    <xf numFmtId="164" fontId="5" fillId="0" borderId="7" xfId="1" applyNumberFormat="1" applyFont="1" applyFill="1" applyBorder="1"/>
    <xf numFmtId="164" fontId="5" fillId="0" borderId="8" xfId="0" applyNumberFormat="1" applyFont="1" applyFill="1" applyBorder="1"/>
    <xf numFmtId="9" fontId="5" fillId="0" borderId="5" xfId="1" applyFont="1" applyFill="1" applyBorder="1"/>
    <xf numFmtId="10" fontId="5" fillId="0" borderId="6" xfId="1" applyNumberFormat="1" applyFont="1" applyFill="1" applyBorder="1"/>
    <xf numFmtId="10" fontId="5" fillId="0" borderId="2" xfId="1" applyNumberFormat="1" applyFont="1" applyFill="1" applyBorder="1"/>
    <xf numFmtId="10" fontId="5" fillId="0" borderId="8" xfId="1" applyNumberFormat="1" applyFont="1" applyFill="1" applyBorder="1"/>
    <xf numFmtId="10" fontId="5" fillId="0" borderId="5" xfId="1" applyNumberFormat="1" applyFont="1" applyFill="1" applyBorder="1"/>
    <xf numFmtId="10" fontId="5" fillId="0" borderId="0" xfId="1" applyNumberFormat="1" applyFont="1" applyFill="1" applyBorder="1"/>
    <xf numFmtId="10" fontId="5" fillId="0" borderId="7" xfId="1" applyNumberFormat="1" applyFont="1" applyFill="1" applyBorder="1"/>
    <xf numFmtId="0" fontId="0" fillId="0" borderId="7" xfId="0" applyBorder="1" applyAlignment="1"/>
    <xf numFmtId="3" fontId="5" fillId="0" borderId="4" xfId="0" applyNumberFormat="1" applyFont="1" applyFill="1" applyBorder="1" applyAlignment="1"/>
    <xf numFmtId="3" fontId="5" fillId="0" borderId="1" xfId="0" applyNumberFormat="1" applyFont="1" applyFill="1" applyBorder="1" applyAlignment="1"/>
    <xf numFmtId="9" fontId="5" fillId="0" borderId="6" xfId="1" applyFont="1" applyFill="1" applyBorder="1"/>
    <xf numFmtId="3" fontId="5" fillId="0" borderId="4" xfId="1" applyNumberFormat="1" applyFont="1" applyFill="1" applyBorder="1"/>
    <xf numFmtId="3" fontId="5" fillId="0" borderId="1" xfId="1" applyNumberFormat="1" applyFont="1" applyFill="1" applyBorder="1"/>
    <xf numFmtId="10" fontId="5" fillId="0" borderId="8" xfId="0" applyNumberFormat="1" applyFont="1" applyFill="1" applyBorder="1"/>
    <xf numFmtId="3" fontId="5" fillId="0" borderId="0" xfId="1" applyNumberFormat="1" applyFont="1" applyFill="1" applyBorder="1"/>
    <xf numFmtId="3" fontId="5" fillId="0" borderId="7" xfId="1" applyNumberFormat="1" applyFont="1" applyFill="1" applyBorder="1"/>
    <xf numFmtId="4" fontId="5" fillId="0" borderId="8" xfId="0" applyNumberFormat="1" applyFont="1" applyBorder="1"/>
    <xf numFmtId="4" fontId="5" fillId="0" borderId="0" xfId="0" applyNumberFormat="1" applyFont="1" applyBorder="1"/>
    <xf numFmtId="4" fontId="5" fillId="0" borderId="7" xfId="0" applyNumberFormat="1" applyFont="1" applyFill="1" applyBorder="1" applyAlignment="1">
      <alignment horizontal="right"/>
    </xf>
    <xf numFmtId="0" fontId="3" fillId="2" borderId="8" xfId="0" applyFont="1" applyFill="1" applyBorder="1"/>
    <xf numFmtId="0" fontId="3" fillId="2" borderId="0" xfId="0" applyFont="1" applyFill="1" applyBorder="1"/>
    <xf numFmtId="0" fontId="0" fillId="2" borderId="8" xfId="0" applyFill="1" applyBorder="1"/>
    <xf numFmtId="0" fontId="0" fillId="2" borderId="0" xfId="0" applyFill="1" applyBorder="1"/>
    <xf numFmtId="0" fontId="3" fillId="2" borderId="8" xfId="0" applyFont="1" applyFill="1" applyBorder="1" applyAlignment="1">
      <alignment vertical="center"/>
    </xf>
    <xf numFmtId="0" fontId="3" fillId="2" borderId="0" xfId="0" applyFont="1" applyFill="1" applyBorder="1" applyAlignment="1">
      <alignment vertical="center"/>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0" fillId="3" borderId="0" xfId="0" applyFill="1" applyBorder="1"/>
    <xf numFmtId="0" fontId="0" fillId="3" borderId="7" xfId="0" applyFill="1" applyBorder="1"/>
    <xf numFmtId="0" fontId="3" fillId="2" borderId="3" xfId="0" applyFont="1" applyFill="1" applyBorder="1"/>
    <xf numFmtId="0" fontId="3" fillId="2" borderId="4" xfId="0" applyFont="1" applyFill="1" applyBorder="1"/>
    <xf numFmtId="4" fontId="0" fillId="0" borderId="9" xfId="0" applyNumberFormat="1" applyFont="1" applyFill="1" applyBorder="1"/>
    <xf numFmtId="4" fontId="0" fillId="0" borderId="10" xfId="0" applyNumberFormat="1" applyFont="1" applyFill="1" applyBorder="1"/>
    <xf numFmtId="4" fontId="0" fillId="0" borderId="11" xfId="0" applyNumberFormat="1" applyFont="1" applyBorder="1"/>
    <xf numFmtId="4" fontId="0" fillId="0" borderId="9" xfId="0" applyNumberFormat="1" applyFont="1" applyBorder="1"/>
    <xf numFmtId="4" fontId="5" fillId="0" borderId="0" xfId="0" applyNumberFormat="1" applyFont="1" applyFill="1" applyBorder="1"/>
    <xf numFmtId="4" fontId="5" fillId="0" borderId="9" xfId="0" applyNumberFormat="1" applyFont="1" applyFill="1" applyBorder="1"/>
    <xf numFmtId="4" fontId="5" fillId="0" borderId="10" xfId="1" applyNumberFormat="1" applyFont="1" applyFill="1" applyBorder="1" applyAlignment="1">
      <alignment horizontal="right"/>
    </xf>
    <xf numFmtId="4" fontId="5" fillId="0" borderId="11" xfId="0" applyNumberFormat="1" applyFont="1" applyBorder="1"/>
    <xf numFmtId="4" fontId="5" fillId="0" borderId="9" xfId="0" applyNumberFormat="1" applyFont="1" applyBorder="1"/>
    <xf numFmtId="3" fontId="5" fillId="0" borderId="5" xfId="0" applyNumberFormat="1" applyFont="1" applyBorder="1"/>
    <xf numFmtId="3" fontId="5" fillId="0" borderId="6" xfId="0" applyNumberFormat="1" applyFont="1" applyBorder="1"/>
    <xf numFmtId="0" fontId="0" fillId="0" borderId="3" xfId="0" applyBorder="1" applyAlignment="1">
      <alignment horizontal="justify" vertical="center"/>
    </xf>
    <xf numFmtId="0" fontId="0" fillId="0" borderId="4" xfId="0" applyBorder="1" applyAlignment="1">
      <alignment horizontal="justify"/>
    </xf>
    <xf numFmtId="2" fontId="0" fillId="0" borderId="3" xfId="0" applyNumberFormat="1" applyFill="1" applyBorder="1" applyAlignment="1"/>
    <xf numFmtId="2" fontId="0" fillId="0" borderId="4" xfId="0" applyNumberFormat="1" applyFill="1" applyBorder="1" applyAlignment="1"/>
    <xf numFmtId="2" fontId="0" fillId="0" borderId="3" xfId="0" applyNumberFormat="1" applyFont="1" applyFill="1" applyBorder="1" applyAlignment="1"/>
    <xf numFmtId="0" fontId="0" fillId="0" borderId="8" xfId="0" applyBorder="1" applyAlignment="1">
      <alignment horizontal="justify" vertical="center"/>
    </xf>
    <xf numFmtId="0" fontId="0" fillId="0" borderId="0" xfId="0" applyBorder="1" applyAlignment="1">
      <alignment horizontal="justify"/>
    </xf>
    <xf numFmtId="2" fontId="0" fillId="0" borderId="8" xfId="0" applyNumberFormat="1" applyFont="1" applyFill="1" applyBorder="1" applyAlignment="1"/>
    <xf numFmtId="2" fontId="0" fillId="0" borderId="0" xfId="0" applyNumberFormat="1" applyFont="1" applyFill="1" applyBorder="1" applyAlignment="1"/>
    <xf numFmtId="0" fontId="0" fillId="0" borderId="5" xfId="0" applyBorder="1" applyAlignment="1">
      <alignment horizontal="justify" vertical="center"/>
    </xf>
    <xf numFmtId="0" fontId="0" fillId="0" borderId="6" xfId="0" applyBorder="1" applyAlignment="1">
      <alignment horizontal="justify"/>
    </xf>
    <xf numFmtId="2" fontId="0" fillId="0" borderId="5" xfId="0" applyNumberFormat="1" applyFont="1" applyFill="1" applyBorder="1" applyAlignment="1"/>
    <xf numFmtId="2" fontId="0" fillId="0" borderId="6" xfId="0" applyNumberFormat="1" applyFont="1" applyFill="1" applyBorder="1" applyAlignment="1"/>
    <xf numFmtId="0" fontId="3" fillId="3" borderId="3" xfId="0" applyFont="1" applyFill="1" applyBorder="1"/>
    <xf numFmtId="0" fontId="0" fillId="3" borderId="4" xfId="0" applyFill="1" applyBorder="1"/>
    <xf numFmtId="0" fontId="0" fillId="3" borderId="1" xfId="0" applyFill="1" applyBorder="1"/>
    <xf numFmtId="0" fontId="0" fillId="3" borderId="8" xfId="0" applyFill="1" applyBorder="1"/>
    <xf numFmtId="0" fontId="0" fillId="3" borderId="5" xfId="0" applyFill="1" applyBorder="1"/>
    <xf numFmtId="0" fontId="0" fillId="3" borderId="6" xfId="0" applyFill="1" applyBorder="1"/>
    <xf numFmtId="0" fontId="0" fillId="3" borderId="2" xfId="0" applyFill="1" applyBorder="1"/>
    <xf numFmtId="2" fontId="5" fillId="0" borderId="3" xfId="0" applyNumberFormat="1" applyFont="1" applyFill="1" applyBorder="1" applyAlignment="1"/>
    <xf numFmtId="2" fontId="5" fillId="0" borderId="4" xfId="0" applyNumberFormat="1" applyFont="1" applyFill="1" applyBorder="1" applyAlignment="1"/>
    <xf numFmtId="2" fontId="5" fillId="0" borderId="8" xfId="0" applyNumberFormat="1" applyFont="1" applyFill="1" applyBorder="1" applyAlignment="1"/>
    <xf numFmtId="2" fontId="5" fillId="0" borderId="0" xfId="0" applyNumberFormat="1" applyFont="1" applyFill="1" applyBorder="1" applyAlignment="1"/>
    <xf numFmtId="2" fontId="5" fillId="0" borderId="5" xfId="0" applyNumberFormat="1" applyFont="1" applyFill="1" applyBorder="1" applyAlignment="1"/>
    <xf numFmtId="2" fontId="5" fillId="0" borderId="6" xfId="0" applyNumberFormat="1" applyFont="1" applyFill="1" applyBorder="1" applyAlignment="1"/>
    <xf numFmtId="0" fontId="5" fillId="0" borderId="2" xfId="0" applyFont="1" applyBorder="1" applyAlignment="1"/>
    <xf numFmtId="0" fontId="0" fillId="3" borderId="0" xfId="0" applyFill="1"/>
    <xf numFmtId="164" fontId="5" fillId="0" borderId="4" xfId="1" applyNumberFormat="1" applyFont="1" applyFill="1" applyBorder="1"/>
    <xf numFmtId="164" fontId="5" fillId="0" borderId="1" xfId="1" applyNumberFormat="1" applyFont="1" applyFill="1" applyBorder="1"/>
    <xf numFmtId="164" fontId="0" fillId="0" borderId="0" xfId="0" applyNumberFormat="1"/>
    <xf numFmtId="0" fontId="0" fillId="0" borderId="0" xfId="0"/>
    <xf numFmtId="4" fontId="5" fillId="0" borderId="5" xfId="0" applyNumberFormat="1" applyFont="1" applyFill="1" applyBorder="1" applyAlignment="1">
      <alignment horizontal="right"/>
    </xf>
    <xf numFmtId="4" fontId="5" fillId="0" borderId="6" xfId="0" applyNumberFormat="1" applyFont="1" applyFill="1" applyBorder="1" applyAlignment="1">
      <alignment horizontal="right"/>
    </xf>
    <xf numFmtId="4" fontId="5" fillId="0" borderId="2" xfId="0" applyNumberFormat="1" applyFont="1" applyFill="1" applyBorder="1" applyAlignment="1">
      <alignment horizontal="right"/>
    </xf>
    <xf numFmtId="4" fontId="5" fillId="0" borderId="5" xfId="0" applyNumberFormat="1" applyFont="1" applyBorder="1" applyAlignment="1">
      <alignment horizontal="right"/>
    </xf>
    <xf numFmtId="4" fontId="5" fillId="0" borderId="6" xfId="0" applyNumberFormat="1" applyFont="1" applyBorder="1" applyAlignment="1">
      <alignment horizontal="right"/>
    </xf>
    <xf numFmtId="3" fontId="5" fillId="0" borderId="4" xfId="0" applyNumberFormat="1" applyFont="1" applyBorder="1"/>
    <xf numFmtId="0" fontId="0" fillId="0" borderId="5" xfId="0" applyBorder="1" applyAlignment="1">
      <alignment vertical="center" wrapText="1"/>
    </xf>
    <xf numFmtId="0" fontId="3" fillId="2" borderId="5"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xf numFmtId="0" fontId="0" fillId="2" borderId="5" xfId="0" applyFill="1" applyBorder="1"/>
    <xf numFmtId="0" fontId="0" fillId="2" borderId="2" xfId="0" applyFill="1" applyBorder="1"/>
    <xf numFmtId="4" fontId="5" fillId="0" borderId="11" xfId="0" applyNumberFormat="1" applyFont="1" applyFill="1" applyBorder="1"/>
    <xf numFmtId="4" fontId="5" fillId="0" borderId="10" xfId="0" applyNumberFormat="1" applyFont="1" applyFill="1" applyBorder="1" applyAlignment="1">
      <alignment horizontal="right"/>
    </xf>
    <xf numFmtId="0" fontId="5" fillId="0" borderId="3" xfId="0" applyFont="1" applyBorder="1"/>
    <xf numFmtId="0" fontId="5" fillId="0" borderId="3" xfId="0" applyFont="1" applyBorder="1" applyAlignment="1">
      <alignment horizontal="left"/>
    </xf>
    <xf numFmtId="0" fontId="5" fillId="0" borderId="11" xfId="0" applyFont="1" applyBorder="1"/>
    <xf numFmtId="0" fontId="5" fillId="0" borderId="10" xfId="0" applyFont="1" applyBorder="1"/>
    <xf numFmtId="3" fontId="5" fillId="0" borderId="9" xfId="0" applyNumberFormat="1" applyFont="1" applyFill="1" applyBorder="1"/>
    <xf numFmtId="1" fontId="0" fillId="0" borderId="0" xfId="0" applyNumberFormat="1" applyBorder="1"/>
    <xf numFmtId="0" fontId="3" fillId="2" borderId="5" xfId="0" applyFont="1" applyFill="1" applyBorder="1" applyAlignment="1">
      <alignment vertical="center"/>
    </xf>
    <xf numFmtId="0" fontId="3" fillId="2" borderId="2" xfId="0" applyFont="1" applyFill="1" applyBorder="1" applyAlignment="1">
      <alignment vertical="center"/>
    </xf>
    <xf numFmtId="0" fontId="5" fillId="0" borderId="5" xfId="0" applyFont="1" applyBorder="1" applyAlignment="1">
      <alignment horizontal="left"/>
    </xf>
    <xf numFmtId="3" fontId="5" fillId="0" borderId="5" xfId="0" applyNumberFormat="1" applyFont="1" applyFill="1" applyBorder="1"/>
    <xf numFmtId="9" fontId="5" fillId="0" borderId="2" xfId="1" applyFont="1" applyFill="1" applyBorder="1"/>
    <xf numFmtId="0" fontId="5" fillId="0" borderId="9" xfId="0" applyFont="1" applyBorder="1"/>
    <xf numFmtId="166" fontId="0" fillId="0" borderId="0" xfId="0" applyNumberFormat="1"/>
    <xf numFmtId="0" fontId="5" fillId="0" borderId="8" xfId="0" applyFont="1" applyBorder="1"/>
    <xf numFmtId="0" fontId="5" fillId="0" borderId="0" xfId="0" applyFont="1" applyBorder="1"/>
    <xf numFmtId="0" fontId="5" fillId="0" borderId="8" xfId="0" applyFont="1" applyFill="1" applyBorder="1"/>
    <xf numFmtId="0" fontId="5" fillId="0" borderId="6" xfId="0" applyFont="1" applyBorder="1"/>
    <xf numFmtId="0" fontId="5" fillId="0" borderId="3" xfId="0" applyFont="1" applyFill="1" applyBorder="1"/>
    <xf numFmtId="0" fontId="5" fillId="0" borderId="11" xfId="0" applyFont="1" applyFill="1" applyBorder="1"/>
    <xf numFmtId="3" fontId="0" fillId="0" borderId="0" xfId="0" applyNumberFormat="1"/>
    <xf numFmtId="0" fontId="3" fillId="2" borderId="8" xfId="0" applyFont="1" applyFill="1" applyBorder="1" applyAlignment="1">
      <alignment horizontal="center"/>
    </xf>
    <xf numFmtId="0" fontId="5" fillId="0" borderId="4" xfId="0" applyFont="1" applyBorder="1" applyAlignment="1">
      <alignment horizontal="left"/>
    </xf>
    <xf numFmtId="0" fontId="5" fillId="0" borderId="6" xfId="0" applyFont="1" applyBorder="1" applyAlignment="1">
      <alignment horizontal="left"/>
    </xf>
    <xf numFmtId="0" fontId="0" fillId="3" borderId="8" xfId="0" applyFill="1" applyBorder="1" applyAlignment="1">
      <alignment wrapText="1"/>
    </xf>
    <xf numFmtId="0" fontId="0" fillId="3" borderId="0" xfId="0" applyFill="1" applyBorder="1" applyAlignment="1"/>
    <xf numFmtId="0" fontId="0" fillId="3" borderId="7" xfId="0" applyFill="1" applyBorder="1" applyAlignment="1"/>
    <xf numFmtId="0" fontId="0" fillId="3" borderId="8" xfId="0" applyFill="1" applyBorder="1" applyAlignment="1"/>
    <xf numFmtId="0" fontId="5" fillId="3" borderId="5" xfId="0" applyFont="1" applyFill="1" applyBorder="1" applyAlignment="1">
      <alignment wrapText="1"/>
    </xf>
    <xf numFmtId="0" fontId="5" fillId="3" borderId="6" xfId="0" applyFont="1" applyFill="1" applyBorder="1" applyAlignment="1"/>
    <xf numFmtId="0" fontId="5" fillId="3" borderId="2" xfId="0" applyFont="1" applyFill="1" applyBorder="1" applyAlignment="1"/>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1" xfId="0" applyFont="1" applyFill="1" applyBorder="1" applyAlignment="1">
      <alignment horizontal="center"/>
    </xf>
    <xf numFmtId="0" fontId="0" fillId="3" borderId="8" xfId="0" applyFill="1" applyBorder="1" applyAlignment="1">
      <alignment horizontal="left" wrapText="1"/>
    </xf>
    <xf numFmtId="0" fontId="0" fillId="3" borderId="0" xfId="0" applyFill="1" applyBorder="1" applyAlignment="1">
      <alignment horizontal="left" wrapText="1"/>
    </xf>
    <xf numFmtId="0" fontId="0" fillId="3" borderId="7" xfId="0" applyFill="1" applyBorder="1" applyAlignment="1">
      <alignment horizontal="left" wrapText="1"/>
    </xf>
    <xf numFmtId="0" fontId="0" fillId="3" borderId="0" xfId="0" applyFill="1" applyBorder="1" applyAlignment="1">
      <alignment wrapText="1"/>
    </xf>
    <xf numFmtId="0" fontId="0" fillId="3" borderId="7" xfId="0" applyFill="1" applyBorder="1" applyAlignment="1">
      <alignment wrapText="1"/>
    </xf>
    <xf numFmtId="0" fontId="5" fillId="3" borderId="3" xfId="0" applyFont="1" applyFill="1" applyBorder="1" applyAlignment="1"/>
    <xf numFmtId="0" fontId="5" fillId="3" borderId="4" xfId="0" applyFont="1" applyFill="1" applyBorder="1" applyAlignment="1"/>
    <xf numFmtId="0" fontId="5" fillId="3" borderId="1" xfId="0" applyFont="1" applyFill="1" applyBorder="1" applyAlignment="1"/>
    <xf numFmtId="0" fontId="3" fillId="5" borderId="11"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0" fillId="0" borderId="11" xfId="0" applyBorder="1" applyAlignment="1">
      <alignment horizontal="left"/>
    </xf>
    <xf numFmtId="0" fontId="0" fillId="0" borderId="10"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0" fillId="0" borderId="8" xfId="0" applyBorder="1" applyAlignment="1">
      <alignment horizontal="left"/>
    </xf>
    <xf numFmtId="0" fontId="0" fillId="0" borderId="7" xfId="0" applyBorder="1" applyAlignment="1">
      <alignment horizontal="left"/>
    </xf>
    <xf numFmtId="0" fontId="0" fillId="0" borderId="3" xfId="0" applyFill="1" applyBorder="1" applyAlignment="1">
      <alignment vertical="center" wrapText="1"/>
    </xf>
    <xf numFmtId="0" fontId="0" fillId="0" borderId="8" xfId="0" applyBorder="1" applyAlignment="1">
      <alignment vertical="center" wrapText="1"/>
    </xf>
    <xf numFmtId="0" fontId="0" fillId="0" borderId="8" xfId="0" applyFill="1" applyBorder="1" applyAlignment="1">
      <alignment vertical="center" wrapText="1"/>
    </xf>
    <xf numFmtId="0" fontId="0" fillId="0" borderId="5" xfId="0" applyBorder="1" applyAlignment="1">
      <alignment vertical="center" wrapText="1"/>
    </xf>
    <xf numFmtId="0" fontId="0" fillId="0" borderId="6" xfId="0" applyBorder="1" applyAlignment="1">
      <alignment horizontal="left"/>
    </xf>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5" borderId="1" xfId="0" applyFont="1" applyFill="1" applyBorder="1" applyAlignment="1">
      <alignment horizontal="center"/>
    </xf>
    <xf numFmtId="0" fontId="5" fillId="0" borderId="3" xfId="0" applyFont="1" applyBorder="1" applyAlignment="1">
      <alignment vertical="center" wrapText="1"/>
    </xf>
    <xf numFmtId="0" fontId="5" fillId="0" borderId="5" xfId="0" applyFont="1" applyBorder="1" applyAlignment="1">
      <alignment vertical="center" wrapText="1"/>
    </xf>
    <xf numFmtId="0" fontId="4" fillId="4" borderId="0" xfId="0" applyFont="1" applyFill="1" applyAlignment="1">
      <alignment horizontal="center"/>
    </xf>
    <xf numFmtId="0" fontId="0" fillId="0" borderId="3" xfId="0" applyBorder="1" applyAlignment="1">
      <alignment vertical="center" wrapText="1"/>
    </xf>
  </cellXfs>
  <cellStyles count="128">
    <cellStyle name="Euro" xfId="26"/>
    <cellStyle name="Hipervínculo 2" xfId="27"/>
    <cellStyle name="Hipervínculo 2 2" xfId="28"/>
    <cellStyle name="Hipervínculo 2 2 2" xfId="89"/>
    <cellStyle name="Hipervínculo 2 2 2 2" xfId="90"/>
    <cellStyle name="Hipervínculo 2 2 3" xfId="104"/>
    <cellStyle name="Hipervínculo 2 3" xfId="50"/>
    <cellStyle name="Hipervínculo 2 4" xfId="59"/>
    <cellStyle name="Hipervínculo 2 4 2" xfId="88"/>
    <cellStyle name="Hipervínculo 3" xfId="29"/>
    <cellStyle name="Hipervínculo 4" xfId="49"/>
    <cellStyle name="Hipervínculo 4 2" xfId="100"/>
    <cellStyle name="Hipervínculo 4 3" xfId="112"/>
    <cellStyle name="Hipervínculo 5" xfId="62"/>
    <cellStyle name="Hipervínculo visitado" xfId="51" builtinId="9" customBuiltin="1"/>
    <cellStyle name="Hipervínculo visitado 2" xfId="30"/>
    <cellStyle name="Millares 2 2" xfId="31"/>
    <cellStyle name="Millares 2 3" xfId="39"/>
    <cellStyle name="Millares 2 4" xfId="42"/>
    <cellStyle name="Millares 2 5" xfId="71"/>
    <cellStyle name="Millares 2 6" xfId="116"/>
    <cellStyle name="Millares 2 7" xfId="118"/>
    <cellStyle name="Millares 2 8" xfId="121"/>
    <cellStyle name="Millares 2 9" xfId="124"/>
    <cellStyle name="Millares 3" xfId="24"/>
    <cellStyle name="Millares 3 2" xfId="32"/>
    <cellStyle name="Millares 3 2 2" xfId="47"/>
    <cellStyle name="Millares 3 2 2 2" xfId="92"/>
    <cellStyle name="Millares 3 2 2 2 2" xfId="98"/>
    <cellStyle name="Millares 3 2 2 3" xfId="111"/>
    <cellStyle name="Millares 3 2 3" xfId="70"/>
    <cellStyle name="Millares 3 2 4" xfId="76"/>
    <cellStyle name="Millares 3 2 4 2" xfId="105"/>
    <cellStyle name="Millares 3 3" xfId="52"/>
    <cellStyle name="Millares 3 3 2" xfId="87"/>
    <cellStyle name="Millares 3 3 2 2" xfId="101"/>
    <cellStyle name="Millares 3 3 3" xfId="113"/>
    <cellStyle name="Millares 3 4" xfId="68"/>
    <cellStyle name="Millares 3 4 2" xfId="91"/>
    <cellStyle name="Normal" xfId="0" builtinId="0"/>
    <cellStyle name="Normal 10" xfId="9"/>
    <cellStyle name="Normal 10 2" xfId="127"/>
    <cellStyle name="Normal 11" xfId="13"/>
    <cellStyle name="Normal 12" xfId="3"/>
    <cellStyle name="Normal 13" xfId="7"/>
    <cellStyle name="Normal 14" xfId="11"/>
    <cellStyle name="Normal 15" xfId="15"/>
    <cellStyle name="Normal 16" xfId="16"/>
    <cellStyle name="Normal 17" xfId="17"/>
    <cellStyle name="Normal 19" xfId="18"/>
    <cellStyle name="Normal 2" xfId="2"/>
    <cellStyle name="Normal 2 10" xfId="119"/>
    <cellStyle name="Normal 2 11" xfId="122"/>
    <cellStyle name="Normal 2 12" xfId="125"/>
    <cellStyle name="Normal 2 2" xfId="25"/>
    <cellStyle name="Normal 2 2 2" xfId="33"/>
    <cellStyle name="Normal 2 2 3" xfId="53"/>
    <cellStyle name="Normal 2 2 4" xfId="66"/>
    <cellStyle name="Normal 2 3" xfId="40"/>
    <cellStyle name="Normal 2 4" xfId="43"/>
    <cellStyle name="Normal 2 5" xfId="37"/>
    <cellStyle name="Normal 2 6" xfId="48"/>
    <cellStyle name="Normal 2 6 2" xfId="72"/>
    <cellStyle name="Normal 2 6 3" xfId="77"/>
    <cellStyle name="Normal 2 7" xfId="69"/>
    <cellStyle name="Normal 2 7 2" xfId="78"/>
    <cellStyle name="Normal 2 8" xfId="86"/>
    <cellStyle name="Normal 2 9" xfId="110"/>
    <cellStyle name="Normal 20" xfId="19"/>
    <cellStyle name="Normal 21" xfId="20"/>
    <cellStyle name="Normal 22" xfId="21"/>
    <cellStyle name="Normal 23" xfId="22"/>
    <cellStyle name="Normal 24" xfId="23"/>
    <cellStyle name="Normal 25" xfId="84"/>
    <cellStyle name="Normal 26" xfId="117"/>
    <cellStyle name="Normal 27" xfId="120"/>
    <cellStyle name="Normal 28" xfId="123"/>
    <cellStyle name="Normal 3" xfId="4"/>
    <cellStyle name="Normal 3 2" xfId="34"/>
    <cellStyle name="Normal 3 2 2" xfId="38"/>
    <cellStyle name="Normal 3 2 2 2" xfId="93"/>
    <cellStyle name="Normal 3 2 2 2 2" xfId="95"/>
    <cellStyle name="Normal 3 2 2 3" xfId="108"/>
    <cellStyle name="Normal 3 2 3" xfId="58"/>
    <cellStyle name="Normal 3 2 4" xfId="61"/>
    <cellStyle name="Normal 3 2 4 2" xfId="106"/>
    <cellStyle name="Normal 3 3" xfId="54"/>
    <cellStyle name="Normal 3 3 2" xfId="79"/>
    <cellStyle name="Normal 3 3 2 2" xfId="102"/>
    <cellStyle name="Normal 3 3 3" xfId="114"/>
    <cellStyle name="Normal 3 4" xfId="64"/>
    <cellStyle name="Normal 3 4 2" xfId="85"/>
    <cellStyle name="Normal 4" xfId="8"/>
    <cellStyle name="Normal 4 2" xfId="35"/>
    <cellStyle name="Normal 4 2 2" xfId="45"/>
    <cellStyle name="Normal 4 2 2 2" xfId="94"/>
    <cellStyle name="Normal 4 2 2 2 2" xfId="97"/>
    <cellStyle name="Normal 4 2 2 3" xfId="109"/>
    <cellStyle name="Normal 4 2 3" xfId="65"/>
    <cellStyle name="Normal 4 2 4" xfId="74"/>
    <cellStyle name="Normal 4 2 4 2" xfId="107"/>
    <cellStyle name="Normal 4 3" xfId="55"/>
    <cellStyle name="Normal 4 3 2" xfId="81"/>
    <cellStyle name="Normal 4 3 2 2" xfId="103"/>
    <cellStyle name="Normal 4 3 3" xfId="115"/>
    <cellStyle name="Normal 4 4" xfId="57"/>
    <cellStyle name="Normal 4 4 2" xfId="96"/>
    <cellStyle name="Normal 5" xfId="12"/>
    <cellStyle name="Normal 5 2" xfId="36"/>
    <cellStyle name="Normal 5 2 2" xfId="46"/>
    <cellStyle name="Normal 5 2 3" xfId="67"/>
    <cellStyle name="Normal 5 2 4" xfId="75"/>
    <cellStyle name="Normal 5 3" xfId="56"/>
    <cellStyle name="Normal 5 3 2" xfId="82"/>
    <cellStyle name="Normal 5 4" xfId="83"/>
    <cellStyle name="Normal 6" xfId="6"/>
    <cellStyle name="Normal 6 2" xfId="41"/>
    <cellStyle name="Normal 6 2 2" xfId="44"/>
    <cellStyle name="Normal 6 2 3" xfId="63"/>
    <cellStyle name="Normal 6 2 4" xfId="73"/>
    <cellStyle name="Normal 6 3" xfId="60"/>
    <cellStyle name="Normal 6 3 2" xfId="80"/>
    <cellStyle name="Normal 6 4" xfId="99"/>
    <cellStyle name="Normal 7" xfId="10"/>
    <cellStyle name="Normal 8" xfId="14"/>
    <cellStyle name="Normal 9" xfId="5"/>
    <cellStyle name="Porcentaje" xfId="1" builtinId="5"/>
    <cellStyle name="Porcentual 3" xfId="126"/>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106"/>
  <sheetViews>
    <sheetView tabSelected="1" zoomScale="80" zoomScaleNormal="80" workbookViewId="0">
      <selection sqref="A1:H1"/>
    </sheetView>
  </sheetViews>
  <sheetFormatPr baseColWidth="10" defaultRowHeight="15" x14ac:dyDescent="0.25"/>
  <cols>
    <col min="1" max="1" width="62.5703125" customWidth="1"/>
    <col min="2" max="2" width="11.5703125" customWidth="1"/>
    <col min="3" max="8" width="19.5703125" customWidth="1"/>
    <col min="9" max="9" width="7.5703125" bestFit="1" customWidth="1"/>
    <col min="10" max="10" width="7.5703125" customWidth="1"/>
    <col min="11" max="11" width="7.5703125" bestFit="1" customWidth="1"/>
    <col min="12" max="13" width="8.7109375" bestFit="1" customWidth="1"/>
  </cols>
  <sheetData>
    <row r="1" spans="1:8" ht="18.75" x14ac:dyDescent="0.3">
      <c r="A1" s="183" t="s">
        <v>46</v>
      </c>
      <c r="B1" s="183"/>
      <c r="C1" s="183"/>
      <c r="D1" s="183"/>
      <c r="E1" s="183"/>
      <c r="F1" s="183"/>
      <c r="G1" s="183"/>
      <c r="H1" s="183"/>
    </row>
    <row r="2" spans="1:8" x14ac:dyDescent="0.25">
      <c r="A2" s="1"/>
      <c r="B2" s="1"/>
    </row>
    <row r="3" spans="1:8" ht="17.25" x14ac:dyDescent="0.25">
      <c r="A3" s="178" t="s">
        <v>7</v>
      </c>
      <c r="B3" s="179"/>
      <c r="C3" s="179"/>
      <c r="D3" s="179"/>
      <c r="E3" s="179"/>
      <c r="F3" s="179"/>
      <c r="G3" s="179"/>
      <c r="H3" s="180"/>
    </row>
    <row r="4" spans="1:8" x14ac:dyDescent="0.25">
      <c r="A4" s="61"/>
      <c r="B4" s="62"/>
      <c r="C4" s="150" t="s">
        <v>5</v>
      </c>
      <c r="D4" s="151"/>
      <c r="E4" s="152"/>
      <c r="F4" s="150" t="s">
        <v>0</v>
      </c>
      <c r="G4" s="151"/>
      <c r="H4" s="152"/>
    </row>
    <row r="5" spans="1:8" x14ac:dyDescent="0.25">
      <c r="A5" s="52"/>
      <c r="B5" s="53"/>
      <c r="C5" s="7" t="s">
        <v>4</v>
      </c>
      <c r="D5" s="8" t="s">
        <v>1</v>
      </c>
      <c r="E5" s="9" t="s">
        <v>3</v>
      </c>
      <c r="F5" s="8" t="s">
        <v>4</v>
      </c>
      <c r="G5" s="8" t="s">
        <v>1</v>
      </c>
      <c r="H5" s="9" t="s">
        <v>3</v>
      </c>
    </row>
    <row r="6" spans="1:8" x14ac:dyDescent="0.25">
      <c r="A6" s="184" t="s">
        <v>9</v>
      </c>
      <c r="B6" s="2" t="s">
        <v>6</v>
      </c>
      <c r="C6" s="17">
        <v>6736415</v>
      </c>
      <c r="D6" s="39">
        <v>3508412</v>
      </c>
      <c r="E6" s="40">
        <v>3228003</v>
      </c>
      <c r="F6" s="11">
        <v>47326690</v>
      </c>
      <c r="G6" s="39">
        <v>24137791</v>
      </c>
      <c r="H6" s="40">
        <v>23188899</v>
      </c>
    </row>
    <row r="7" spans="1:8" x14ac:dyDescent="0.25">
      <c r="A7" s="176"/>
      <c r="B7" s="3" t="s">
        <v>2</v>
      </c>
      <c r="C7" s="31">
        <f>D7+E7</f>
        <v>1</v>
      </c>
      <c r="D7" s="32">
        <f>D6/C6</f>
        <v>0.52081292497567322</v>
      </c>
      <c r="E7" s="33">
        <f>E6/C6</f>
        <v>0.47918707502432673</v>
      </c>
      <c r="F7" s="41">
        <f>G7+H7</f>
        <v>1</v>
      </c>
      <c r="G7" s="32">
        <f>G6/F6</f>
        <v>0.51002491406012129</v>
      </c>
      <c r="H7" s="33">
        <f>H6/F6</f>
        <v>0.48997508593987876</v>
      </c>
    </row>
    <row r="8" spans="1:8" x14ac:dyDescent="0.25">
      <c r="A8" s="173" t="s">
        <v>10</v>
      </c>
      <c r="B8" s="4" t="s">
        <v>6</v>
      </c>
      <c r="C8" s="17">
        <v>1343588</v>
      </c>
      <c r="D8" s="42">
        <v>652996</v>
      </c>
      <c r="E8" s="42">
        <v>690592</v>
      </c>
      <c r="F8" s="17">
        <v>9127108</v>
      </c>
      <c r="G8" s="42">
        <v>4419890</v>
      </c>
      <c r="H8" s="43">
        <v>4707218</v>
      </c>
    </row>
    <row r="9" spans="1:8" x14ac:dyDescent="0.25">
      <c r="A9" s="174"/>
      <c r="B9" s="5" t="s">
        <v>2</v>
      </c>
      <c r="C9" s="36">
        <f t="shared" ref="C9:H9" si="0">+C8/C$6</f>
        <v>0.19945148866273826</v>
      </c>
      <c r="D9" s="36">
        <f t="shared" si="0"/>
        <v>0.18612295249246669</v>
      </c>
      <c r="E9" s="36">
        <f t="shared" si="0"/>
        <v>0.21393784330435878</v>
      </c>
      <c r="F9" s="34">
        <f t="shared" si="0"/>
        <v>0.19285329271918233</v>
      </c>
      <c r="G9" s="36">
        <f t="shared" si="0"/>
        <v>0.1831107908756025</v>
      </c>
      <c r="H9" s="37">
        <f t="shared" si="0"/>
        <v>0.20299445868473531</v>
      </c>
    </row>
    <row r="10" spans="1:8" x14ac:dyDescent="0.25">
      <c r="A10" s="175" t="s">
        <v>11</v>
      </c>
      <c r="B10" s="5" t="s">
        <v>6</v>
      </c>
      <c r="C10" s="18">
        <v>1144556</v>
      </c>
      <c r="D10" s="45">
        <v>577543</v>
      </c>
      <c r="E10" s="45">
        <v>567013</v>
      </c>
      <c r="F10" s="18">
        <v>7635318</v>
      </c>
      <c r="G10" s="45">
        <v>3760321</v>
      </c>
      <c r="H10" s="46">
        <v>3874997</v>
      </c>
    </row>
    <row r="11" spans="1:8" x14ac:dyDescent="0.25">
      <c r="A11" s="175"/>
      <c r="B11" s="5" t="s">
        <v>2</v>
      </c>
      <c r="C11" s="36">
        <f t="shared" ref="C11:H11" si="1">+C10/C$6</f>
        <v>0.16990580301243316</v>
      </c>
      <c r="D11" s="36">
        <f t="shared" si="1"/>
        <v>0.16461664137507226</v>
      </c>
      <c r="E11" s="36">
        <f t="shared" si="1"/>
        <v>0.17565442163467629</v>
      </c>
      <c r="F11" s="34">
        <f t="shared" si="1"/>
        <v>0.16133217852336598</v>
      </c>
      <c r="G11" s="36">
        <f t="shared" si="1"/>
        <v>0.1557856309220674</v>
      </c>
      <c r="H11" s="37">
        <f t="shared" si="1"/>
        <v>0.16710569139138517</v>
      </c>
    </row>
    <row r="12" spans="1:8" x14ac:dyDescent="0.25">
      <c r="A12" s="175" t="s">
        <v>12</v>
      </c>
      <c r="B12" s="5" t="s">
        <v>6</v>
      </c>
      <c r="C12" s="18">
        <v>3016631</v>
      </c>
      <c r="D12" s="45">
        <v>1557697</v>
      </c>
      <c r="E12" s="45">
        <v>1458934</v>
      </c>
      <c r="F12" s="18">
        <v>21120227</v>
      </c>
      <c r="G12" s="45">
        <v>10623794</v>
      </c>
      <c r="H12" s="46">
        <v>10496433</v>
      </c>
    </row>
    <row r="13" spans="1:8" x14ac:dyDescent="0.25">
      <c r="A13" s="175"/>
      <c r="B13" s="5" t="s">
        <v>2</v>
      </c>
      <c r="C13" s="36">
        <f t="shared" ref="C13:H13" si="2">+C12/C$6</f>
        <v>0.44780955448855214</v>
      </c>
      <c r="D13" s="36">
        <f t="shared" si="2"/>
        <v>0.44398918941104981</v>
      </c>
      <c r="E13" s="36">
        <f t="shared" si="2"/>
        <v>0.45196178566128964</v>
      </c>
      <c r="F13" s="34">
        <f t="shared" si="2"/>
        <v>0.44626461305449422</v>
      </c>
      <c r="G13" s="36">
        <f t="shared" si="2"/>
        <v>0.44013116196092672</v>
      </c>
      <c r="H13" s="37">
        <f t="shared" si="2"/>
        <v>0.45264904556270652</v>
      </c>
    </row>
    <row r="14" spans="1:8" x14ac:dyDescent="0.25">
      <c r="A14" s="175" t="s">
        <v>13</v>
      </c>
      <c r="B14" s="5" t="s">
        <v>6</v>
      </c>
      <c r="C14" s="18">
        <v>859182</v>
      </c>
      <c r="D14" s="45">
        <v>480098</v>
      </c>
      <c r="E14" s="45">
        <v>379084</v>
      </c>
      <c r="F14" s="18">
        <v>6561628</v>
      </c>
      <c r="G14" s="45">
        <v>3524265</v>
      </c>
      <c r="H14" s="46">
        <v>3037363</v>
      </c>
    </row>
    <row r="15" spans="1:8" x14ac:dyDescent="0.25">
      <c r="A15" s="175"/>
      <c r="B15" s="5" t="s">
        <v>2</v>
      </c>
      <c r="C15" s="36">
        <f t="shared" ref="C15:H15" si="3">+C14/C$6</f>
        <v>0.12754291414647109</v>
      </c>
      <c r="D15" s="36">
        <f t="shared" si="3"/>
        <v>0.13684196724900041</v>
      </c>
      <c r="E15" s="36">
        <f t="shared" si="3"/>
        <v>0.11743607425395826</v>
      </c>
      <c r="F15" s="34">
        <f t="shared" si="3"/>
        <v>0.13864540283717286</v>
      </c>
      <c r="G15" s="36">
        <f t="shared" si="3"/>
        <v>0.14600611132974015</v>
      </c>
      <c r="H15" s="37">
        <f t="shared" si="3"/>
        <v>0.13098349343795926</v>
      </c>
    </row>
    <row r="16" spans="1:8" x14ac:dyDescent="0.25">
      <c r="A16" s="175" t="s">
        <v>14</v>
      </c>
      <c r="B16" s="5" t="s">
        <v>6</v>
      </c>
      <c r="C16" s="18">
        <v>372458</v>
      </c>
      <c r="D16" s="45">
        <v>240078</v>
      </c>
      <c r="E16" s="45">
        <v>132380</v>
      </c>
      <c r="F16" s="18">
        <v>2882409</v>
      </c>
      <c r="G16" s="45">
        <v>1809521</v>
      </c>
      <c r="H16" s="46">
        <v>1072888</v>
      </c>
    </row>
    <row r="17" spans="1:14" x14ac:dyDescent="0.25">
      <c r="A17" s="176"/>
      <c r="B17" s="6" t="s">
        <v>2</v>
      </c>
      <c r="C17" s="32">
        <f t="shared" ref="C17:H17" si="4">+C16/C$6</f>
        <v>5.5290239689805336E-2</v>
      </c>
      <c r="D17" s="32">
        <f t="shared" si="4"/>
        <v>6.8429249472410886E-2</v>
      </c>
      <c r="E17" s="32">
        <f t="shared" si="4"/>
        <v>4.100987514571703E-2</v>
      </c>
      <c r="F17" s="35">
        <f t="shared" si="4"/>
        <v>6.0904512865784612E-2</v>
      </c>
      <c r="G17" s="32">
        <f t="shared" si="4"/>
        <v>7.4966304911663215E-2</v>
      </c>
      <c r="H17" s="33">
        <f t="shared" si="4"/>
        <v>4.6267310923213734E-2</v>
      </c>
    </row>
    <row r="18" spans="1:14" ht="17.25" x14ac:dyDescent="0.25">
      <c r="A18" s="178" t="s">
        <v>54</v>
      </c>
      <c r="B18" s="179"/>
      <c r="C18" s="179"/>
      <c r="D18" s="179"/>
      <c r="E18" s="179"/>
      <c r="F18" s="179"/>
      <c r="G18" s="179"/>
      <c r="H18" s="180"/>
    </row>
    <row r="19" spans="1:14" x14ac:dyDescent="0.25">
      <c r="A19" s="61"/>
      <c r="B19" s="62"/>
      <c r="C19" s="150" t="s">
        <v>5</v>
      </c>
      <c r="D19" s="151"/>
      <c r="E19" s="152"/>
      <c r="F19" s="150" t="s">
        <v>0</v>
      </c>
      <c r="G19" s="151"/>
      <c r="H19" s="152"/>
    </row>
    <row r="20" spans="1:14" x14ac:dyDescent="0.25">
      <c r="A20" s="52"/>
      <c r="B20" s="53"/>
      <c r="C20" s="7" t="s">
        <v>4</v>
      </c>
      <c r="D20" s="8" t="s">
        <v>1</v>
      </c>
      <c r="E20" s="9" t="s">
        <v>3</v>
      </c>
      <c r="F20" s="8" t="s">
        <v>4</v>
      </c>
      <c r="G20" s="8" t="s">
        <v>1</v>
      </c>
      <c r="H20" s="9" t="s">
        <v>3</v>
      </c>
    </row>
    <row r="21" spans="1:14" x14ac:dyDescent="0.25">
      <c r="A21" s="181" t="s">
        <v>61</v>
      </c>
      <c r="B21" s="20" t="s">
        <v>6</v>
      </c>
      <c r="C21" s="25">
        <v>243</v>
      </c>
      <c r="D21" s="26">
        <v>201.7</v>
      </c>
      <c r="E21" s="27">
        <v>41.3</v>
      </c>
      <c r="F21" s="25">
        <v>1944.8</v>
      </c>
      <c r="G21" s="26">
        <v>1582.1</v>
      </c>
      <c r="H21" s="27">
        <v>362.7</v>
      </c>
    </row>
    <row r="22" spans="1:14" x14ac:dyDescent="0.25">
      <c r="A22" s="182" t="s">
        <v>15</v>
      </c>
      <c r="B22" s="22" t="s">
        <v>2</v>
      </c>
      <c r="C22" s="31">
        <f>+D22+E22</f>
        <v>1</v>
      </c>
      <c r="D22" s="32">
        <f>D21/C21</f>
        <v>0.83004115226337449</v>
      </c>
      <c r="E22" s="33">
        <f>E21/C21</f>
        <v>0.16995884773662551</v>
      </c>
      <c r="F22" s="31">
        <f>+G22+H22</f>
        <v>1</v>
      </c>
      <c r="G22" s="32">
        <f>G21/F21</f>
        <v>0.81350267379679142</v>
      </c>
      <c r="H22" s="33">
        <f>H21/F21</f>
        <v>0.18649732620320855</v>
      </c>
    </row>
    <row r="23" spans="1:14" ht="15" customHeight="1" x14ac:dyDescent="0.25">
      <c r="A23" s="181" t="s">
        <v>16</v>
      </c>
      <c r="B23" s="20" t="s">
        <v>6</v>
      </c>
      <c r="C23" s="25">
        <v>126.69999999999999</v>
      </c>
      <c r="D23" s="26">
        <v>110.1</v>
      </c>
      <c r="E23" s="27">
        <v>16.600000000000001</v>
      </c>
      <c r="F23" s="25">
        <v>1006</v>
      </c>
      <c r="G23" s="26">
        <v>815.8</v>
      </c>
      <c r="H23" s="27">
        <v>190.20000000000002</v>
      </c>
    </row>
    <row r="24" spans="1:14" x14ac:dyDescent="0.25">
      <c r="A24" s="182"/>
      <c r="B24" s="22" t="s">
        <v>2</v>
      </c>
      <c r="C24" s="31">
        <f>+D24+E24</f>
        <v>1</v>
      </c>
      <c r="D24" s="32">
        <f>D23/C23</f>
        <v>0.86898184688239943</v>
      </c>
      <c r="E24" s="33">
        <f>E23/C23</f>
        <v>0.13101815311760065</v>
      </c>
      <c r="F24" s="31">
        <f>+G24+H24</f>
        <v>0.99999999999999989</v>
      </c>
      <c r="G24" s="32">
        <f>G23/F23</f>
        <v>0.81093439363817088</v>
      </c>
      <c r="H24" s="33">
        <f>H23/F23</f>
        <v>0.18906560636182904</v>
      </c>
    </row>
    <row r="25" spans="1:14" x14ac:dyDescent="0.25">
      <c r="A25" s="181" t="s">
        <v>17</v>
      </c>
      <c r="B25" s="20" t="s">
        <v>6</v>
      </c>
      <c r="C25" s="25">
        <v>675.7</v>
      </c>
      <c r="D25" s="26">
        <v>394.7</v>
      </c>
      <c r="E25" s="27">
        <v>281.10000000000002</v>
      </c>
      <c r="F25" s="25">
        <v>4889.8999999999996</v>
      </c>
      <c r="G25" s="26">
        <v>2639.8</v>
      </c>
      <c r="H25" s="27">
        <v>2250.1</v>
      </c>
    </row>
    <row r="26" spans="1:14" x14ac:dyDescent="0.25">
      <c r="A26" s="182"/>
      <c r="B26" s="22" t="s">
        <v>2</v>
      </c>
      <c r="C26" s="31">
        <f>+D26+E26</f>
        <v>1.0001479946721918</v>
      </c>
      <c r="D26" s="32">
        <f>D25/C25</f>
        <v>0.58413497114103885</v>
      </c>
      <c r="E26" s="33">
        <f>E25/C25</f>
        <v>0.41601302353115288</v>
      </c>
      <c r="F26" s="31">
        <f>+G26+H26</f>
        <v>1</v>
      </c>
      <c r="G26" s="32">
        <f>G25/F25</f>
        <v>0.53984744064295798</v>
      </c>
      <c r="H26" s="33">
        <f>H25/F25</f>
        <v>0.46015255935704208</v>
      </c>
    </row>
    <row r="27" spans="1:14" x14ac:dyDescent="0.25">
      <c r="A27" s="181" t="s">
        <v>18</v>
      </c>
      <c r="B27" s="20" t="s">
        <v>6</v>
      </c>
      <c r="C27" s="25">
        <v>268.10000000000002</v>
      </c>
      <c r="D27" s="26">
        <v>213.7</v>
      </c>
      <c r="E27" s="27">
        <v>54.3</v>
      </c>
      <c r="F27" s="25">
        <v>2131.4</v>
      </c>
      <c r="G27" s="26">
        <v>1511</v>
      </c>
      <c r="H27" s="27">
        <v>620.4</v>
      </c>
    </row>
    <row r="28" spans="1:14" x14ac:dyDescent="0.25">
      <c r="A28" s="182"/>
      <c r="B28" s="22" t="s">
        <v>2</v>
      </c>
      <c r="C28" s="31">
        <f>+D28+E28</f>
        <v>0.99962700484893685</v>
      </c>
      <c r="D28" s="32">
        <f>D27/C27</f>
        <v>0.79709063782170819</v>
      </c>
      <c r="E28" s="33">
        <f>E27/C27</f>
        <v>0.20253636702722863</v>
      </c>
      <c r="F28" s="31">
        <f>+G28+H28</f>
        <v>0.99999999999999989</v>
      </c>
      <c r="G28" s="32">
        <f>G27/F27</f>
        <v>0.70892371211410332</v>
      </c>
      <c r="H28" s="33">
        <f>H27/F27</f>
        <v>0.29107628788589657</v>
      </c>
    </row>
    <row r="29" spans="1:14" ht="17.25" x14ac:dyDescent="0.25">
      <c r="A29" s="161" t="s">
        <v>53</v>
      </c>
      <c r="B29" s="162"/>
      <c r="C29" s="162"/>
      <c r="D29" s="162"/>
      <c r="E29" s="162"/>
      <c r="F29" s="162"/>
      <c r="G29" s="162"/>
      <c r="H29" s="163"/>
    </row>
    <row r="30" spans="1:14" x14ac:dyDescent="0.25">
      <c r="A30" s="61"/>
      <c r="B30" s="115"/>
      <c r="C30" s="150" t="s">
        <v>5</v>
      </c>
      <c r="D30" s="151"/>
      <c r="E30" s="152"/>
      <c r="F30" s="150" t="s">
        <v>0</v>
      </c>
      <c r="G30" s="151"/>
      <c r="H30" s="152"/>
    </row>
    <row r="31" spans="1:14" x14ac:dyDescent="0.25">
      <c r="A31" s="116"/>
      <c r="B31" s="117"/>
      <c r="C31" s="113" t="s">
        <v>4</v>
      </c>
      <c r="D31" s="8" t="s">
        <v>1</v>
      </c>
      <c r="E31" s="114" t="s">
        <v>3</v>
      </c>
      <c r="F31" s="113" t="s">
        <v>4</v>
      </c>
      <c r="G31" s="8" t="s">
        <v>1</v>
      </c>
      <c r="H31" s="114" t="s">
        <v>3</v>
      </c>
    </row>
    <row r="32" spans="1:14" x14ac:dyDescent="0.25">
      <c r="A32" s="112" t="s">
        <v>19</v>
      </c>
      <c r="B32" s="19" t="s">
        <v>6</v>
      </c>
      <c r="C32" s="30">
        <v>3533.1</v>
      </c>
      <c r="D32" s="28">
        <v>1730.3</v>
      </c>
      <c r="E32" s="29">
        <v>1802.7</v>
      </c>
      <c r="F32" s="30">
        <v>23288.799999999999</v>
      </c>
      <c r="G32" s="28">
        <v>11009.7</v>
      </c>
      <c r="H32" s="29">
        <v>12279.1</v>
      </c>
      <c r="I32" s="104"/>
      <c r="J32" s="104"/>
      <c r="K32" s="104"/>
      <c r="L32" s="104"/>
      <c r="M32" s="104"/>
      <c r="N32" s="104"/>
    </row>
    <row r="33" spans="1:14" x14ac:dyDescent="0.25">
      <c r="A33" s="173" t="s">
        <v>20</v>
      </c>
      <c r="B33" s="4" t="s">
        <v>6</v>
      </c>
      <c r="C33" s="25">
        <v>7.9</v>
      </c>
      <c r="D33" s="102">
        <v>3.8</v>
      </c>
      <c r="E33" s="103">
        <v>4.0999999999999996</v>
      </c>
      <c r="F33" s="25">
        <v>82.8</v>
      </c>
      <c r="G33" s="102">
        <v>25.4</v>
      </c>
      <c r="H33" s="103">
        <v>57.3</v>
      </c>
      <c r="I33" s="104"/>
      <c r="J33" s="104"/>
      <c r="K33" s="104"/>
      <c r="L33" s="104"/>
      <c r="M33" s="104"/>
      <c r="N33" s="104"/>
    </row>
    <row r="34" spans="1:14" x14ac:dyDescent="0.25">
      <c r="A34" s="174"/>
      <c r="B34" s="5" t="s">
        <v>2</v>
      </c>
      <c r="C34" s="34">
        <f t="shared" ref="C34:H34" si="5">C33/C$32</f>
        <v>2.2359967167643146E-3</v>
      </c>
      <c r="D34" s="36">
        <f t="shared" si="5"/>
        <v>2.196150956481535E-3</v>
      </c>
      <c r="E34" s="37">
        <f t="shared" si="5"/>
        <v>2.2743662284351249E-3</v>
      </c>
      <c r="F34" s="34">
        <f t="shared" si="5"/>
        <v>3.5553570815155785E-3</v>
      </c>
      <c r="G34" s="36">
        <f t="shared" si="5"/>
        <v>2.307056504718566E-3</v>
      </c>
      <c r="H34" s="37">
        <f t="shared" si="5"/>
        <v>4.6664657833228812E-3</v>
      </c>
    </row>
    <row r="35" spans="1:14" x14ac:dyDescent="0.25">
      <c r="A35" s="175" t="s">
        <v>71</v>
      </c>
      <c r="B35" s="5" t="s">
        <v>6</v>
      </c>
      <c r="C35" s="30">
        <v>7.2</v>
      </c>
      <c r="D35" s="28">
        <v>3.2</v>
      </c>
      <c r="E35" s="29">
        <v>4</v>
      </c>
      <c r="F35" s="30">
        <v>200.5</v>
      </c>
      <c r="G35" s="28">
        <v>71.400000000000006</v>
      </c>
      <c r="H35" s="29">
        <v>129</v>
      </c>
    </row>
    <row r="36" spans="1:14" x14ac:dyDescent="0.25">
      <c r="A36" s="174"/>
      <c r="B36" s="5" t="s">
        <v>2</v>
      </c>
      <c r="C36" s="34">
        <f t="shared" ref="C36:H36" si="6">C35/C$32</f>
        <v>2.0378704254054515E-3</v>
      </c>
      <c r="D36" s="36">
        <f t="shared" si="6"/>
        <v>1.8493902791423453E-3</v>
      </c>
      <c r="E36" s="37">
        <f t="shared" si="6"/>
        <v>2.2188938814001222E-3</v>
      </c>
      <c r="F36" s="34">
        <f t="shared" si="6"/>
        <v>8.6092885850709358E-3</v>
      </c>
      <c r="G36" s="36">
        <f t="shared" si="6"/>
        <v>6.4851903321616394E-3</v>
      </c>
      <c r="H36" s="37">
        <f t="shared" si="6"/>
        <v>1.0505655951983451E-2</v>
      </c>
    </row>
    <row r="37" spans="1:14" x14ac:dyDescent="0.25">
      <c r="A37" s="175" t="s">
        <v>21</v>
      </c>
      <c r="B37" s="5" t="s">
        <v>6</v>
      </c>
      <c r="C37" s="30">
        <v>85.4</v>
      </c>
      <c r="D37" s="28">
        <v>36.299999999999997</v>
      </c>
      <c r="E37" s="29">
        <v>49.1</v>
      </c>
      <c r="F37" s="30">
        <v>933.5</v>
      </c>
      <c r="G37" s="28">
        <v>347.5</v>
      </c>
      <c r="H37" s="29">
        <v>586</v>
      </c>
    </row>
    <row r="38" spans="1:14" x14ac:dyDescent="0.25">
      <c r="A38" s="174"/>
      <c r="B38" s="5" t="s">
        <v>2</v>
      </c>
      <c r="C38" s="34">
        <f t="shared" ref="C38:H38" si="7">C37/C$32</f>
        <v>2.4171407545781329E-2</v>
      </c>
      <c r="D38" s="36">
        <f t="shared" si="7"/>
        <v>2.0979020979020976E-2</v>
      </c>
      <c r="E38" s="37">
        <f t="shared" si="7"/>
        <v>2.72369223941865E-2</v>
      </c>
      <c r="F38" s="44">
        <f t="shared" si="7"/>
        <v>4.0083645357425028E-2</v>
      </c>
      <c r="G38" s="36">
        <f t="shared" si="7"/>
        <v>3.1563076196444953E-2</v>
      </c>
      <c r="H38" s="37">
        <f t="shared" si="7"/>
        <v>4.7723367347769788E-2</v>
      </c>
    </row>
    <row r="39" spans="1:14" x14ac:dyDescent="0.25">
      <c r="A39" s="175" t="s">
        <v>22</v>
      </c>
      <c r="B39" s="5" t="s">
        <v>6</v>
      </c>
      <c r="C39" s="30">
        <v>1586.9999999999998</v>
      </c>
      <c r="D39" s="28">
        <v>721.89999999999986</v>
      </c>
      <c r="E39" s="29">
        <v>865.2</v>
      </c>
      <c r="F39" s="30">
        <v>11921.599999999999</v>
      </c>
      <c r="G39" s="28">
        <v>5163.7</v>
      </c>
      <c r="H39" s="29">
        <v>6757.9000000000005</v>
      </c>
    </row>
    <row r="40" spans="1:14" x14ac:dyDescent="0.25">
      <c r="A40" s="174"/>
      <c r="B40" s="5" t="s">
        <v>2</v>
      </c>
      <c r="C40" s="34">
        <f t="shared" ref="C40:H40" si="8">C39/C$32</f>
        <v>0.44918060626645151</v>
      </c>
      <c r="D40" s="36">
        <f t="shared" si="8"/>
        <v>0.41721088828526837</v>
      </c>
      <c r="E40" s="37">
        <f t="shared" si="8"/>
        <v>0.47994674654684644</v>
      </c>
      <c r="F40" s="34">
        <f t="shared" si="8"/>
        <v>0.51190271718594338</v>
      </c>
      <c r="G40" s="36">
        <f t="shared" si="8"/>
        <v>0.46901368792973464</v>
      </c>
      <c r="H40" s="37">
        <f t="shared" si="8"/>
        <v>0.55035792525510829</v>
      </c>
    </row>
    <row r="41" spans="1:14" x14ac:dyDescent="0.25">
      <c r="A41" s="175" t="s">
        <v>23</v>
      </c>
      <c r="B41" s="5" t="s">
        <v>6</v>
      </c>
      <c r="C41" s="30">
        <v>1845.6</v>
      </c>
      <c r="D41" s="28">
        <v>965.2</v>
      </c>
      <c r="E41" s="29">
        <v>880.4</v>
      </c>
      <c r="F41" s="30">
        <v>10150.5</v>
      </c>
      <c r="G41" s="28">
        <v>5401.6</v>
      </c>
      <c r="H41" s="29">
        <v>4748.8999999999996</v>
      </c>
    </row>
    <row r="42" spans="1:14" x14ac:dyDescent="0.25">
      <c r="A42" s="176"/>
      <c r="B42" s="6" t="s">
        <v>2</v>
      </c>
      <c r="C42" s="35">
        <f t="shared" ref="C42:H42" si="9">C41/C$32</f>
        <v>0.52237411904559738</v>
      </c>
      <c r="D42" s="32">
        <f t="shared" si="9"/>
        <v>0.55782234294630995</v>
      </c>
      <c r="E42" s="33">
        <f t="shared" si="9"/>
        <v>0.48837854329616681</v>
      </c>
      <c r="F42" s="35">
        <f t="shared" si="9"/>
        <v>0.43585328569956377</v>
      </c>
      <c r="G42" s="32">
        <f t="shared" si="9"/>
        <v>0.49062190613731527</v>
      </c>
      <c r="H42" s="33">
        <f t="shared" si="9"/>
        <v>0.38674658566181558</v>
      </c>
    </row>
    <row r="43" spans="1:14" ht="17.25" x14ac:dyDescent="0.25">
      <c r="A43" s="166" t="s">
        <v>24</v>
      </c>
      <c r="B43" s="177"/>
      <c r="C43" s="106">
        <v>9.9650999999999996</v>
      </c>
      <c r="D43" s="107">
        <v>7.2378</v>
      </c>
      <c r="E43" s="108">
        <v>12.623699999999999</v>
      </c>
      <c r="F43" s="109">
        <v>16.044799999999999</v>
      </c>
      <c r="G43" s="110">
        <v>11.627599999999999</v>
      </c>
      <c r="H43" s="108">
        <v>20.223099999999999</v>
      </c>
    </row>
    <row r="44" spans="1:14" ht="17.25" x14ac:dyDescent="0.25">
      <c r="A44" s="161" t="s">
        <v>25</v>
      </c>
      <c r="B44" s="162"/>
      <c r="C44" s="162"/>
      <c r="D44" s="162"/>
      <c r="E44" s="162"/>
      <c r="F44" s="162"/>
      <c r="G44" s="162"/>
      <c r="H44" s="163"/>
    </row>
    <row r="45" spans="1:14" ht="15.75" customHeight="1" x14ac:dyDescent="0.25">
      <c r="A45" s="50"/>
      <c r="B45" s="51"/>
      <c r="C45" s="150" t="s">
        <v>5</v>
      </c>
      <c r="D45" s="151"/>
      <c r="E45" s="152"/>
      <c r="F45" s="150" t="s">
        <v>0</v>
      </c>
      <c r="G45" s="151"/>
      <c r="H45" s="152"/>
    </row>
    <row r="46" spans="1:14" x14ac:dyDescent="0.25">
      <c r="A46" s="52"/>
      <c r="B46" s="53"/>
      <c r="C46" s="56" t="s">
        <v>4</v>
      </c>
      <c r="D46" s="57" t="s">
        <v>1</v>
      </c>
      <c r="E46" s="58" t="s">
        <v>3</v>
      </c>
      <c r="F46" s="57" t="s">
        <v>4</v>
      </c>
      <c r="G46" s="57" t="s">
        <v>1</v>
      </c>
      <c r="H46" s="58" t="s">
        <v>3</v>
      </c>
    </row>
    <row r="47" spans="1:14" ht="17.25" x14ac:dyDescent="0.25">
      <c r="A47" s="164" t="s">
        <v>26</v>
      </c>
      <c r="B47" s="165"/>
      <c r="C47" s="63">
        <v>63.9</v>
      </c>
      <c r="D47" s="63">
        <v>59.68</v>
      </c>
      <c r="E47" s="64">
        <v>68.599999999999994</v>
      </c>
      <c r="F47" s="65">
        <v>58.5</v>
      </c>
      <c r="G47" s="66">
        <v>53.75</v>
      </c>
      <c r="H47" s="64">
        <v>63.53</v>
      </c>
    </row>
    <row r="48" spans="1:14" ht="17.25" x14ac:dyDescent="0.25">
      <c r="A48" s="171" t="s">
        <v>27</v>
      </c>
      <c r="B48" s="172"/>
      <c r="C48" s="67">
        <v>56.33</v>
      </c>
      <c r="D48" s="67">
        <v>51.66</v>
      </c>
      <c r="E48" s="49">
        <v>61.53</v>
      </c>
      <c r="F48" s="47">
        <v>50.51</v>
      </c>
      <c r="G48" s="48">
        <v>45.44</v>
      </c>
      <c r="H48" s="49">
        <v>55.88</v>
      </c>
    </row>
    <row r="49" spans="1:8" ht="17.25" x14ac:dyDescent="0.25">
      <c r="A49" s="164" t="s">
        <v>28</v>
      </c>
      <c r="B49" s="165"/>
      <c r="C49" s="68">
        <v>11.85</v>
      </c>
      <c r="D49" s="68">
        <v>13.44</v>
      </c>
      <c r="E49" s="69">
        <v>10.31</v>
      </c>
      <c r="F49" s="70">
        <v>13.65</v>
      </c>
      <c r="G49" s="71">
        <v>15.44</v>
      </c>
      <c r="H49" s="69">
        <v>12.04</v>
      </c>
    </row>
    <row r="50" spans="1:8" ht="17.25" x14ac:dyDescent="0.25">
      <c r="A50" s="166" t="s">
        <v>29</v>
      </c>
      <c r="B50" s="167"/>
      <c r="C50" s="13">
        <v>27817.759999999998</v>
      </c>
      <c r="D50" s="13">
        <v>24873.79</v>
      </c>
      <c r="E50" s="16">
        <v>30530.89</v>
      </c>
      <c r="F50" s="72">
        <v>24395.98</v>
      </c>
      <c r="G50" s="73">
        <v>21682.02</v>
      </c>
      <c r="H50" s="16">
        <v>26934.38</v>
      </c>
    </row>
    <row r="51" spans="1:8" ht="17.25" x14ac:dyDescent="0.25">
      <c r="A51" s="161" t="s">
        <v>47</v>
      </c>
      <c r="B51" s="162"/>
      <c r="C51" s="162"/>
      <c r="D51" s="162"/>
      <c r="E51" s="162"/>
      <c r="F51" s="162"/>
      <c r="G51" s="162"/>
      <c r="H51" s="163"/>
    </row>
    <row r="52" spans="1:8" x14ac:dyDescent="0.25">
      <c r="A52" s="50"/>
      <c r="B52" s="51"/>
      <c r="C52" s="168" t="s">
        <v>5</v>
      </c>
      <c r="D52" s="169"/>
      <c r="E52" s="170"/>
      <c r="F52" s="168" t="s">
        <v>0</v>
      </c>
      <c r="G52" s="169"/>
      <c r="H52" s="170"/>
    </row>
    <row r="53" spans="1:8" x14ac:dyDescent="0.25">
      <c r="A53" s="52"/>
      <c r="B53" s="53"/>
      <c r="C53" s="56" t="s">
        <v>4</v>
      </c>
      <c r="D53" s="57" t="s">
        <v>1</v>
      </c>
      <c r="E53" s="58" t="s">
        <v>3</v>
      </c>
      <c r="F53" s="57" t="s">
        <v>4</v>
      </c>
      <c r="G53" s="57" t="s">
        <v>1</v>
      </c>
      <c r="H53" s="58" t="s">
        <v>3</v>
      </c>
    </row>
    <row r="54" spans="1:8" ht="17.25" x14ac:dyDescent="0.25">
      <c r="A54" s="74" t="s">
        <v>30</v>
      </c>
      <c r="B54" s="75"/>
      <c r="C54" s="76"/>
      <c r="D54" s="95">
        <v>32.79</v>
      </c>
      <c r="E54" s="10"/>
      <c r="F54" s="94"/>
      <c r="G54" s="95">
        <v>32.479999999999997</v>
      </c>
      <c r="H54" s="23"/>
    </row>
    <row r="55" spans="1:8" x14ac:dyDescent="0.25">
      <c r="A55" s="79" t="s">
        <v>31</v>
      </c>
      <c r="B55" s="80"/>
      <c r="C55" s="81"/>
      <c r="D55" s="97">
        <v>30.59</v>
      </c>
      <c r="E55" s="14"/>
      <c r="F55" s="96"/>
      <c r="G55" s="97">
        <v>29.93</v>
      </c>
      <c r="H55" s="38"/>
    </row>
    <row r="56" spans="1:8" x14ac:dyDescent="0.25">
      <c r="A56" s="83" t="s">
        <v>32</v>
      </c>
      <c r="B56" s="84"/>
      <c r="C56" s="85"/>
      <c r="D56" s="99">
        <v>41.88</v>
      </c>
      <c r="E56" s="100"/>
      <c r="F56" s="98"/>
      <c r="G56" s="99">
        <v>45.98</v>
      </c>
      <c r="H56" s="24"/>
    </row>
    <row r="57" spans="1:8" ht="17.25" x14ac:dyDescent="0.25">
      <c r="A57" s="74" t="s">
        <v>49</v>
      </c>
      <c r="B57" s="75"/>
      <c r="C57" s="76"/>
      <c r="D57" s="77">
        <v>33.04</v>
      </c>
      <c r="E57" s="23"/>
      <c r="F57" s="78"/>
      <c r="G57" s="77">
        <v>32.32</v>
      </c>
      <c r="H57" s="23"/>
    </row>
    <row r="58" spans="1:8" x14ac:dyDescent="0.25">
      <c r="A58" s="79" t="s">
        <v>50</v>
      </c>
      <c r="B58" s="80"/>
      <c r="C58" s="81"/>
      <c r="D58" s="82">
        <v>33.71</v>
      </c>
      <c r="E58" s="38"/>
      <c r="F58" s="81"/>
      <c r="G58" s="82">
        <v>32.840000000000003</v>
      </c>
      <c r="H58" s="38"/>
    </row>
    <row r="59" spans="1:8" x14ac:dyDescent="0.25">
      <c r="A59" s="83" t="s">
        <v>51</v>
      </c>
      <c r="B59" s="84"/>
      <c r="C59" s="85"/>
      <c r="D59" s="86">
        <v>30.85</v>
      </c>
      <c r="E59" s="24"/>
      <c r="F59" s="85"/>
      <c r="G59" s="86">
        <v>30.27</v>
      </c>
      <c r="H59" s="24"/>
    </row>
    <row r="60" spans="1:8" ht="17.25" x14ac:dyDescent="0.25">
      <c r="A60" s="161" t="s">
        <v>48</v>
      </c>
      <c r="B60" s="162"/>
      <c r="C60" s="162"/>
      <c r="D60" s="162"/>
      <c r="E60" s="162"/>
      <c r="F60" s="162"/>
      <c r="G60" s="162"/>
      <c r="H60" s="163"/>
    </row>
    <row r="61" spans="1:8" x14ac:dyDescent="0.25">
      <c r="A61" s="50"/>
      <c r="B61" s="51"/>
      <c r="C61" s="168" t="s">
        <v>5</v>
      </c>
      <c r="D61" s="169"/>
      <c r="E61" s="170"/>
      <c r="F61" s="168" t="s">
        <v>0</v>
      </c>
      <c r="G61" s="169"/>
      <c r="H61" s="170"/>
    </row>
    <row r="62" spans="1:8" x14ac:dyDescent="0.25">
      <c r="A62" s="54"/>
      <c r="B62" s="55"/>
      <c r="C62" s="56" t="s">
        <v>4</v>
      </c>
      <c r="D62" s="57" t="s">
        <v>1</v>
      </c>
      <c r="E62" s="58" t="s">
        <v>3</v>
      </c>
      <c r="F62" s="57" t="s">
        <v>4</v>
      </c>
      <c r="G62" s="57" t="s">
        <v>1</v>
      </c>
      <c r="H62" s="58" t="s">
        <v>3</v>
      </c>
    </row>
    <row r="63" spans="1:8" ht="17.25" x14ac:dyDescent="0.25">
      <c r="A63" s="164" t="s">
        <v>33</v>
      </c>
      <c r="B63" s="165"/>
      <c r="C63" s="118">
        <v>9.86</v>
      </c>
      <c r="D63" s="68">
        <v>9.5299999999999994</v>
      </c>
      <c r="E63" s="119">
        <v>10.220000000000001</v>
      </c>
      <c r="F63" s="118">
        <v>10.4</v>
      </c>
      <c r="G63" s="68">
        <v>10.09</v>
      </c>
      <c r="H63" s="119">
        <v>10.72</v>
      </c>
    </row>
    <row r="64" spans="1:8" ht="17.25" x14ac:dyDescent="0.25">
      <c r="A64" s="171" t="s">
        <v>34</v>
      </c>
      <c r="B64" s="172"/>
      <c r="C64" s="118">
        <v>82.33</v>
      </c>
      <c r="D64" s="68">
        <v>85.05</v>
      </c>
      <c r="E64" s="119">
        <v>79.45</v>
      </c>
      <c r="F64" s="118">
        <v>82.33</v>
      </c>
      <c r="G64" s="68">
        <v>85.06</v>
      </c>
      <c r="H64" s="119">
        <v>79.59</v>
      </c>
    </row>
    <row r="65" spans="1:12" ht="17.25" x14ac:dyDescent="0.25">
      <c r="A65" s="164" t="s">
        <v>35</v>
      </c>
      <c r="B65" s="165"/>
      <c r="C65" s="67">
        <v>20.079999999999998</v>
      </c>
      <c r="D65" s="67">
        <v>22.11</v>
      </c>
      <c r="E65" s="49">
        <v>17.8</v>
      </c>
      <c r="F65" s="67">
        <v>20.41</v>
      </c>
      <c r="G65" s="67">
        <v>22.31</v>
      </c>
      <c r="H65" s="49">
        <v>18.350000000000001</v>
      </c>
    </row>
    <row r="66" spans="1:12" ht="17.25" x14ac:dyDescent="0.25">
      <c r="A66" s="161" t="s">
        <v>52</v>
      </c>
      <c r="B66" s="162"/>
      <c r="C66" s="162"/>
      <c r="D66" s="162"/>
      <c r="E66" s="162"/>
      <c r="F66" s="162"/>
      <c r="G66" s="162"/>
      <c r="H66" s="163"/>
    </row>
    <row r="67" spans="1:12" x14ac:dyDescent="0.25">
      <c r="A67" s="61"/>
      <c r="B67" s="115"/>
      <c r="C67" s="150" t="s">
        <v>5</v>
      </c>
      <c r="D67" s="151"/>
      <c r="E67" s="152"/>
      <c r="F67" s="151" t="s">
        <v>0</v>
      </c>
      <c r="G67" s="151"/>
      <c r="H67" s="152"/>
    </row>
    <row r="68" spans="1:12" x14ac:dyDescent="0.25">
      <c r="A68" s="126"/>
      <c r="B68" s="127"/>
      <c r="C68" s="140" t="s">
        <v>4</v>
      </c>
      <c r="D68" s="8" t="s">
        <v>1</v>
      </c>
      <c r="E68" s="114" t="s">
        <v>3</v>
      </c>
      <c r="F68" s="8" t="s">
        <v>4</v>
      </c>
      <c r="G68" s="8" t="s">
        <v>1</v>
      </c>
      <c r="H68" s="114" t="s">
        <v>3</v>
      </c>
    </row>
    <row r="69" spans="1:12" x14ac:dyDescent="0.25">
      <c r="A69" s="121" t="s">
        <v>55</v>
      </c>
      <c r="B69" s="141" t="s">
        <v>6</v>
      </c>
      <c r="C69" s="17"/>
      <c r="D69" s="11">
        <v>25454</v>
      </c>
      <c r="E69" s="12"/>
      <c r="F69" s="111"/>
      <c r="G69" s="111">
        <v>162848</v>
      </c>
      <c r="H69" s="12"/>
    </row>
    <row r="70" spans="1:12" x14ac:dyDescent="0.25">
      <c r="A70" s="128" t="s">
        <v>56</v>
      </c>
      <c r="B70" s="142" t="s">
        <v>6</v>
      </c>
      <c r="C70" s="129"/>
      <c r="D70" s="13">
        <v>5482</v>
      </c>
      <c r="E70" s="33"/>
      <c r="F70" s="73"/>
      <c r="G70" s="132">
        <v>37235</v>
      </c>
      <c r="H70" s="130"/>
    </row>
    <row r="71" spans="1:12" x14ac:dyDescent="0.25">
      <c r="A71" s="122" t="s">
        <v>70</v>
      </c>
      <c r="B71" s="123" t="s">
        <v>6</v>
      </c>
      <c r="C71" s="129"/>
      <c r="D71" s="131">
        <v>7</v>
      </c>
      <c r="E71" s="123"/>
      <c r="F71" s="124"/>
      <c r="G71" s="131">
        <v>44</v>
      </c>
      <c r="H71" s="123"/>
    </row>
    <row r="72" spans="1:12" s="105" customFormat="1" x14ac:dyDescent="0.25">
      <c r="A72" s="120" t="s">
        <v>75</v>
      </c>
      <c r="B72" s="20" t="s">
        <v>6</v>
      </c>
      <c r="C72" s="124"/>
      <c r="D72" s="124">
        <v>1</v>
      </c>
      <c r="E72" s="123"/>
      <c r="F72" s="124"/>
      <c r="G72" s="124">
        <f>SUM(G73:G80)</f>
        <v>15</v>
      </c>
      <c r="H72" s="123"/>
      <c r="J72" s="139"/>
    </row>
    <row r="73" spans="1:12" x14ac:dyDescent="0.25">
      <c r="A73" s="133" t="s">
        <v>57</v>
      </c>
      <c r="B73" s="21" t="s">
        <v>6</v>
      </c>
      <c r="C73" s="134"/>
      <c r="D73" s="15">
        <v>0</v>
      </c>
      <c r="E73" s="21"/>
      <c r="F73" s="134"/>
      <c r="G73" s="15">
        <v>1</v>
      </c>
      <c r="H73" s="21"/>
      <c r="L73" s="125"/>
    </row>
    <row r="74" spans="1:12" s="105" customFormat="1" x14ac:dyDescent="0.25">
      <c r="A74" s="133" t="s">
        <v>58</v>
      </c>
      <c r="B74" s="21" t="s">
        <v>6</v>
      </c>
      <c r="C74" s="15"/>
      <c r="D74" s="15">
        <v>0</v>
      </c>
      <c r="E74" s="21"/>
      <c r="F74" s="15"/>
      <c r="G74" s="15">
        <v>2</v>
      </c>
      <c r="H74" s="21"/>
      <c r="J74" s="139"/>
      <c r="L74" s="125"/>
    </row>
    <row r="75" spans="1:12" s="105" customFormat="1" x14ac:dyDescent="0.25">
      <c r="A75" s="133" t="s">
        <v>59</v>
      </c>
      <c r="B75" s="21" t="s">
        <v>6</v>
      </c>
      <c r="C75" s="15"/>
      <c r="D75" s="15">
        <v>1</v>
      </c>
      <c r="E75" s="21"/>
      <c r="F75" s="15"/>
      <c r="G75" s="15">
        <v>2</v>
      </c>
      <c r="H75" s="21"/>
      <c r="L75" s="125"/>
    </row>
    <row r="76" spans="1:12" s="105" customFormat="1" x14ac:dyDescent="0.25">
      <c r="A76" s="135" t="s">
        <v>60</v>
      </c>
      <c r="B76" s="21" t="s">
        <v>6</v>
      </c>
      <c r="C76" s="15"/>
      <c r="D76" s="15">
        <v>0</v>
      </c>
      <c r="E76" s="21"/>
      <c r="F76" s="15"/>
      <c r="G76" s="15">
        <v>7</v>
      </c>
      <c r="H76" s="21"/>
      <c r="L76" s="125"/>
    </row>
    <row r="77" spans="1:12" s="105" customFormat="1" x14ac:dyDescent="0.25">
      <c r="A77" s="135" t="s">
        <v>63</v>
      </c>
      <c r="B77" s="21" t="s">
        <v>6</v>
      </c>
      <c r="C77" s="15"/>
      <c r="D77" s="15">
        <v>0</v>
      </c>
      <c r="E77" s="21"/>
      <c r="F77" s="15"/>
      <c r="G77" s="15">
        <v>2</v>
      </c>
      <c r="H77" s="21"/>
      <c r="J77" s="139"/>
      <c r="L77" s="125"/>
    </row>
    <row r="78" spans="1:12" s="105" customFormat="1" x14ac:dyDescent="0.25">
      <c r="A78" s="135" t="s">
        <v>64</v>
      </c>
      <c r="B78" s="21" t="s">
        <v>6</v>
      </c>
      <c r="C78" s="15"/>
      <c r="D78" s="15">
        <v>0</v>
      </c>
      <c r="E78" s="21"/>
      <c r="F78" s="15"/>
      <c r="G78" s="15">
        <v>0</v>
      </c>
      <c r="H78" s="21"/>
      <c r="L78" s="125"/>
    </row>
    <row r="79" spans="1:12" s="105" customFormat="1" x14ac:dyDescent="0.25">
      <c r="A79" s="135" t="s">
        <v>66</v>
      </c>
      <c r="B79" s="21" t="s">
        <v>6</v>
      </c>
      <c r="C79" s="15"/>
      <c r="D79" s="15">
        <v>0</v>
      </c>
      <c r="E79" s="21"/>
      <c r="F79" s="15"/>
      <c r="G79" s="15">
        <v>1</v>
      </c>
      <c r="H79" s="21"/>
      <c r="L79" s="125"/>
    </row>
    <row r="80" spans="1:12" s="105" customFormat="1" x14ac:dyDescent="0.25">
      <c r="A80" s="135" t="s">
        <v>65</v>
      </c>
      <c r="B80" s="21" t="s">
        <v>6</v>
      </c>
      <c r="C80" s="13"/>
      <c r="D80" s="136">
        <v>0</v>
      </c>
      <c r="E80" s="22"/>
      <c r="F80" s="13"/>
      <c r="G80" s="136">
        <v>0</v>
      </c>
      <c r="H80" s="22"/>
    </row>
    <row r="81" spans="1:8" s="105" customFormat="1" ht="15" hidden="1" customHeight="1" x14ac:dyDescent="0.25">
      <c r="A81" s="137" t="s">
        <v>62</v>
      </c>
      <c r="B81" s="20" t="s">
        <v>6</v>
      </c>
      <c r="C81" s="15"/>
      <c r="D81" s="15">
        <v>0</v>
      </c>
      <c r="E81" s="21"/>
      <c r="F81" s="15"/>
      <c r="G81" s="15">
        <v>14</v>
      </c>
      <c r="H81" s="21"/>
    </row>
    <row r="82" spans="1:8" s="105" customFormat="1" x14ac:dyDescent="0.25">
      <c r="A82" s="138" t="s">
        <v>76</v>
      </c>
      <c r="B82" s="123" t="s">
        <v>6</v>
      </c>
      <c r="C82" s="13"/>
      <c r="D82" s="136">
        <v>4</v>
      </c>
      <c r="E82" s="22"/>
      <c r="F82" s="13"/>
      <c r="G82" s="136">
        <v>15</v>
      </c>
      <c r="H82" s="22"/>
    </row>
    <row r="83" spans="1:8" s="105" customFormat="1" x14ac:dyDescent="0.25">
      <c r="A83" s="138" t="s">
        <v>72</v>
      </c>
      <c r="B83" s="123" t="s">
        <v>6</v>
      </c>
      <c r="C83" s="13"/>
      <c r="D83" s="136">
        <v>0</v>
      </c>
      <c r="E83" s="22"/>
      <c r="F83" s="13"/>
      <c r="G83" s="136">
        <v>1</v>
      </c>
      <c r="H83" s="22"/>
    </row>
    <row r="84" spans="1:8" x14ac:dyDescent="0.25">
      <c r="A84" s="101"/>
      <c r="B84" s="101"/>
      <c r="C84" s="101"/>
      <c r="D84" s="101"/>
      <c r="E84" s="101"/>
      <c r="F84" s="101"/>
      <c r="G84" s="101"/>
      <c r="H84" s="101"/>
    </row>
    <row r="85" spans="1:8" x14ac:dyDescent="0.25">
      <c r="A85" s="87" t="s">
        <v>8</v>
      </c>
      <c r="B85" s="88"/>
      <c r="C85" s="88"/>
      <c r="D85" s="88"/>
      <c r="E85" s="88"/>
      <c r="F85" s="88"/>
      <c r="G85" s="88"/>
      <c r="H85" s="89"/>
    </row>
    <row r="86" spans="1:8" ht="28.5" customHeight="1" x14ac:dyDescent="0.25">
      <c r="A86" s="153" t="s">
        <v>36</v>
      </c>
      <c r="B86" s="154"/>
      <c r="C86" s="154"/>
      <c r="D86" s="154"/>
      <c r="E86" s="154"/>
      <c r="F86" s="154"/>
      <c r="G86" s="154"/>
      <c r="H86" s="155"/>
    </row>
    <row r="87" spans="1:8" x14ac:dyDescent="0.25">
      <c r="A87" s="90" t="s">
        <v>37</v>
      </c>
      <c r="B87" s="59"/>
      <c r="C87" s="59"/>
      <c r="D87" s="59"/>
      <c r="E87" s="59"/>
      <c r="F87" s="59"/>
      <c r="G87" s="59"/>
      <c r="H87" s="60"/>
    </row>
    <row r="88" spans="1:8" x14ac:dyDescent="0.25">
      <c r="A88" s="90" t="s">
        <v>38</v>
      </c>
      <c r="B88" s="59"/>
      <c r="C88" s="59"/>
      <c r="D88" s="59"/>
      <c r="E88" s="59"/>
      <c r="F88" s="59"/>
      <c r="G88" s="59"/>
      <c r="H88" s="60"/>
    </row>
    <row r="89" spans="1:8" x14ac:dyDescent="0.25">
      <c r="A89" s="90" t="s">
        <v>39</v>
      </c>
      <c r="B89" s="59"/>
      <c r="C89" s="59"/>
      <c r="D89" s="59"/>
      <c r="E89" s="59"/>
      <c r="F89" s="59"/>
      <c r="G89" s="59"/>
      <c r="H89" s="60"/>
    </row>
    <row r="90" spans="1:8" ht="15" customHeight="1" x14ac:dyDescent="0.25">
      <c r="A90" s="143" t="s">
        <v>40</v>
      </c>
      <c r="B90" s="156"/>
      <c r="C90" s="156"/>
      <c r="D90" s="156"/>
      <c r="E90" s="156"/>
      <c r="F90" s="156"/>
      <c r="G90" s="156"/>
      <c r="H90" s="157"/>
    </row>
    <row r="91" spans="1:8" x14ac:dyDescent="0.25">
      <c r="A91" s="90" t="s">
        <v>41</v>
      </c>
      <c r="B91" s="59"/>
      <c r="C91" s="59"/>
      <c r="D91" s="59"/>
      <c r="E91" s="59"/>
      <c r="F91" s="59"/>
      <c r="G91" s="59"/>
      <c r="H91" s="60"/>
    </row>
    <row r="92" spans="1:8" x14ac:dyDescent="0.25">
      <c r="A92" s="90" t="s">
        <v>42</v>
      </c>
      <c r="B92" s="59"/>
      <c r="C92" s="59"/>
      <c r="D92" s="59"/>
      <c r="E92" s="59"/>
      <c r="F92" s="59"/>
      <c r="G92" s="59"/>
      <c r="H92" s="60"/>
    </row>
    <row r="93" spans="1:8" x14ac:dyDescent="0.25">
      <c r="A93" s="90" t="s">
        <v>43</v>
      </c>
      <c r="B93" s="59"/>
      <c r="C93" s="59"/>
      <c r="D93" s="59"/>
      <c r="E93" s="59"/>
      <c r="F93" s="59"/>
      <c r="G93" s="59"/>
      <c r="H93" s="60"/>
    </row>
    <row r="94" spans="1:8" x14ac:dyDescent="0.25">
      <c r="A94" s="90" t="s">
        <v>44</v>
      </c>
      <c r="B94" s="59"/>
      <c r="C94" s="59"/>
      <c r="D94" s="59"/>
      <c r="E94" s="59"/>
      <c r="F94" s="59"/>
      <c r="G94" s="59"/>
      <c r="H94" s="60"/>
    </row>
    <row r="95" spans="1:8" x14ac:dyDescent="0.25">
      <c r="A95" s="91" t="s">
        <v>45</v>
      </c>
      <c r="B95" s="92"/>
      <c r="C95" s="92"/>
      <c r="D95" s="92"/>
      <c r="E95" s="92"/>
      <c r="F95" s="92"/>
      <c r="G95" s="92"/>
      <c r="H95" s="93"/>
    </row>
    <row r="96" spans="1:8" x14ac:dyDescent="0.25">
      <c r="A96" s="101"/>
      <c r="B96" s="101"/>
      <c r="C96" s="101"/>
      <c r="D96" s="101"/>
      <c r="E96" s="101"/>
      <c r="F96" s="101"/>
      <c r="G96" s="101"/>
      <c r="H96" s="101"/>
    </row>
    <row r="97" spans="1:14" x14ac:dyDescent="0.25">
      <c r="A97" s="158" t="s">
        <v>68</v>
      </c>
      <c r="B97" s="159"/>
      <c r="C97" s="159"/>
      <c r="D97" s="159"/>
      <c r="E97" s="159"/>
      <c r="F97" s="159"/>
      <c r="G97" s="159"/>
      <c r="H97" s="160"/>
    </row>
    <row r="98" spans="1:14" ht="15" customHeight="1" x14ac:dyDescent="0.25">
      <c r="A98" s="146" t="s">
        <v>67</v>
      </c>
      <c r="B98" s="144"/>
      <c r="C98" s="144"/>
      <c r="D98" s="144"/>
      <c r="E98" s="144"/>
      <c r="F98" s="144"/>
      <c r="G98" s="144"/>
      <c r="H98" s="145"/>
    </row>
    <row r="99" spans="1:14" ht="45" customHeight="1" x14ac:dyDescent="0.25">
      <c r="A99" s="143" t="s">
        <v>73</v>
      </c>
      <c r="B99" s="144"/>
      <c r="C99" s="144"/>
      <c r="D99" s="144"/>
      <c r="E99" s="144"/>
      <c r="F99" s="144"/>
      <c r="G99" s="144"/>
      <c r="H99" s="145"/>
    </row>
    <row r="100" spans="1:14" ht="15" customHeight="1" x14ac:dyDescent="0.25">
      <c r="A100" s="146" t="s">
        <v>69</v>
      </c>
      <c r="B100" s="144"/>
      <c r="C100" s="144"/>
      <c r="D100" s="144"/>
      <c r="E100" s="144"/>
      <c r="F100" s="144"/>
      <c r="G100" s="144"/>
      <c r="H100" s="145"/>
    </row>
    <row r="101" spans="1:14" ht="31.5" customHeight="1" x14ac:dyDescent="0.25">
      <c r="A101" s="147" t="s">
        <v>74</v>
      </c>
      <c r="B101" s="148"/>
      <c r="C101" s="148"/>
      <c r="D101" s="148"/>
      <c r="E101" s="148"/>
      <c r="F101" s="148"/>
      <c r="G101" s="148"/>
      <c r="H101" s="149"/>
    </row>
    <row r="102" spans="1:14" ht="15" customHeight="1" x14ac:dyDescent="0.25"/>
    <row r="106" spans="1:14" x14ac:dyDescent="0.25">
      <c r="N106" s="101"/>
    </row>
  </sheetData>
  <mergeCells count="52">
    <mergeCell ref="A8:A9"/>
    <mergeCell ref="A1:H1"/>
    <mergeCell ref="A3:H3"/>
    <mergeCell ref="C4:E4"/>
    <mergeCell ref="F4:H4"/>
    <mergeCell ref="A6:A7"/>
    <mergeCell ref="C30:E30"/>
    <mergeCell ref="F30:H30"/>
    <mergeCell ref="A10:A11"/>
    <mergeCell ref="A12:A13"/>
    <mergeCell ref="A14:A15"/>
    <mergeCell ref="A16:A17"/>
    <mergeCell ref="A18:H18"/>
    <mergeCell ref="C19:E19"/>
    <mergeCell ref="F19:H19"/>
    <mergeCell ref="A21:A22"/>
    <mergeCell ref="A23:A24"/>
    <mergeCell ref="A25:A26"/>
    <mergeCell ref="A27:A28"/>
    <mergeCell ref="A29:H29"/>
    <mergeCell ref="A48:B48"/>
    <mergeCell ref="A33:A34"/>
    <mergeCell ref="A35:A36"/>
    <mergeCell ref="A37:A38"/>
    <mergeCell ref="A39:A40"/>
    <mergeCell ref="A41:A42"/>
    <mergeCell ref="A43:B43"/>
    <mergeCell ref="A44:H44"/>
    <mergeCell ref="C45:E45"/>
    <mergeCell ref="F45:H45"/>
    <mergeCell ref="A47:B47"/>
    <mergeCell ref="A66:H66"/>
    <mergeCell ref="A49:B49"/>
    <mergeCell ref="A50:B50"/>
    <mergeCell ref="A51:H51"/>
    <mergeCell ref="C52:E52"/>
    <mergeCell ref="F52:H52"/>
    <mergeCell ref="A60:H60"/>
    <mergeCell ref="C61:E61"/>
    <mergeCell ref="F61:H61"/>
    <mergeCell ref="A63:B63"/>
    <mergeCell ref="A64:B64"/>
    <mergeCell ref="A65:B65"/>
    <mergeCell ref="A99:H99"/>
    <mergeCell ref="A100:H100"/>
    <mergeCell ref="A101:H101"/>
    <mergeCell ref="C67:E67"/>
    <mergeCell ref="F67:H67"/>
    <mergeCell ref="A86:H86"/>
    <mergeCell ref="A90:H90"/>
    <mergeCell ref="A97:H97"/>
    <mergeCell ref="A98:H98"/>
  </mergeCells>
  <pageMargins left="0.70866141732283472" right="0.70866141732283472" top="0.74803149606299213" bottom="0.74803149606299213" header="0.31496062992125984" footer="0.31496062992125984"/>
  <pageSetup paperSize="9" scale="64" fitToHeight="2" orientation="landscape" r:id="rId1"/>
  <rowBreaks count="1" manualBreakCount="1">
    <brk id="50" max="7" man="1"/>
  </rowBreaks>
  <ignoredErrors>
    <ignoredError sqref="E72:G7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MUJERES</vt:lpstr>
      <vt:lpstr>MUJERES!Área_de_impresión</vt:lpstr>
    </vt:vector>
  </TitlesOfParts>
  <Company>Comunidad de Madrid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sectores de atención social</dc:title>
  <dc:subject>indicadores sociales</dc:subject>
  <dc:creator>Comunidad de Madrid. Consejería de Políticas Sociales y Familia. S.G.T. Área de Investigación y documentación</dc:creator>
  <cp:keywords>sistema de información; Datos estadísticos; Comunidad de Madrid; indicadores sociales; indicadores de atención social; indicadores de familia; sectores de atención social; indicadores de personas mayores; indicadores de mujeres; indicadores de infancia; indicadores de adolescencia; indicadores de personas con discapaciad;  indicadores de personas migrantes; España;</cp:keywords>
  <dc:description>Los indicadores de sectores de atención social tienen como objetivo ofrecer un sistema de información basado en los datos estadísticos disponibles sobre los principales colectivos de atención social en la Comunidad de Madrid: familia, infancia y adolescencia, mujer, personas mayores, personas con discapacidad y personas migrantes</dc:description>
  <cp:lastModifiedBy>ICM</cp:lastModifiedBy>
  <cp:lastPrinted>2018-02-08T10:49:46Z</cp:lastPrinted>
  <dcterms:created xsi:type="dcterms:W3CDTF">2016-04-15T11:12:54Z</dcterms:created>
  <dcterms:modified xsi:type="dcterms:W3CDTF">2022-05-25T08:19:38Z</dcterms:modified>
  <cp:contentStatus>actualizado</cp:contentStatus>
</cp:coreProperties>
</file>