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71261768v\Desktop\Datos Abiertos Memoria 23 HU Puerta de H\"/>
    </mc:Choice>
  </mc:AlternateContent>
  <bookViews>
    <workbookView xWindow="0" yWindow="0" windowWidth="23040" windowHeight="7500" firstSheet="4" activeTab="8"/>
  </bookViews>
  <sheets>
    <sheet name="Portada 1" sheetId="1" r:id="rId1"/>
    <sheet name="2023 en Cifras" sheetId="2" r:id="rId2"/>
    <sheet name="Población de Referencia" sheetId="4" r:id="rId3"/>
    <sheet name="Pirámide Población" sheetId="5" r:id="rId4"/>
    <sheet name="CSUR" sheetId="10" r:id="rId5"/>
    <sheet name="Recursos Humanos" sheetId="7" r:id="rId6"/>
    <sheet name="Recursos Materiales" sheetId="8" r:id="rId7"/>
    <sheet name="Alta Tecnología" sheetId="11" r:id="rId8"/>
    <sheet name="Otros Equipos" sheetId="9" r:id="rId9"/>
  </sheets>
  <definedNames>
    <definedName name="_Toc104450853" localSheetId="1">'2023 en Cifras'!#REF!</definedName>
    <definedName name="_Toc106893891" localSheetId="6">'Recursos Materiales'!#REF!</definedName>
    <definedName name="_Toc106895452" localSheetId="5">'Recursos Humanos'!#REF!</definedName>
    <definedName name="_Toc318202529" localSheetId="8">'Otros Equipos'!#REF!</definedName>
    <definedName name="_Toc72408385" localSheetId="1">'2023 en Cifras'!#REF!</definedName>
    <definedName name="_Toc74228244" localSheetId="1">'2023 en Cifras'!$A$1</definedName>
    <definedName name="_Toc75343940" localSheetId="5">'Recursos Humanos'!#REF!</definedName>
    <definedName name="_Toc75343941" localSheetId="1">'2023 en Cifras'!#REF!</definedName>
    <definedName name="_Toc77243979" localSheetId="1">'2023 en Cifras'!#REF!</definedName>
    <definedName name="_Toc77243987" localSheetId="1">'2023 en Cifras'!#REF!</definedName>
    <definedName name="_Toc77243992" localSheetId="1">'2023 en Cifras'!#REF!</definedName>
    <definedName name="_Toc77243993" localSheetId="1">'2023 en Cifras'!#REF!</definedName>
    <definedName name="_Toc77244018" localSheetId="1">'2023 en Cifras'!#REF!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5" l="1"/>
  <c r="D24" i="5"/>
  <c r="E23" i="5"/>
  <c r="D23" i="5"/>
  <c r="E22" i="5"/>
  <c r="D22" i="5"/>
  <c r="E21" i="5"/>
  <c r="D21" i="5"/>
  <c r="E20" i="5"/>
  <c r="D20" i="5"/>
  <c r="E19" i="5"/>
  <c r="D19" i="5"/>
  <c r="E18" i="5"/>
  <c r="D18" i="5"/>
  <c r="E17" i="5"/>
  <c r="D17" i="5"/>
  <c r="E16" i="5"/>
  <c r="D16" i="5"/>
  <c r="E15" i="5"/>
  <c r="D15" i="5"/>
  <c r="E14" i="5"/>
  <c r="D14" i="5"/>
  <c r="E13" i="5"/>
  <c r="D13" i="5"/>
  <c r="E12" i="5"/>
  <c r="D12" i="5"/>
  <c r="E11" i="5"/>
  <c r="D11" i="5"/>
  <c r="E10" i="5"/>
  <c r="D10" i="5"/>
  <c r="E9" i="5"/>
  <c r="D9" i="5"/>
  <c r="E8" i="5"/>
  <c r="D8" i="5"/>
  <c r="E7" i="5"/>
  <c r="D7" i="5"/>
  <c r="E6" i="5"/>
  <c r="D6" i="5"/>
  <c r="E5" i="5"/>
  <c r="E25" i="5" s="1"/>
  <c r="D5" i="5"/>
  <c r="D25" i="5" s="1"/>
</calcChain>
</file>

<file path=xl/sharedStrings.xml><?xml version="1.0" encoding="utf-8"?>
<sst xmlns="http://schemas.openxmlformats.org/spreadsheetml/2006/main" count="241" uniqueCount="226">
  <si>
    <t>1. Nuestro Centro</t>
  </si>
  <si>
    <t>MEMORIA 2023</t>
  </si>
  <si>
    <t>Hospital Universitario Puerta de Hierro</t>
  </si>
  <si>
    <t>2023 en Cifras</t>
  </si>
  <si>
    <t>Actividad Asistencial  Y quirúrgica</t>
  </si>
  <si>
    <t>Altas totales</t>
  </si>
  <si>
    <t>Estancia Media</t>
  </si>
  <si>
    <t>Peso Medio</t>
  </si>
  <si>
    <t>Ingresos totales</t>
  </si>
  <si>
    <t>Ingresos Urgentes</t>
  </si>
  <si>
    <t>Urgencias Totales</t>
  </si>
  <si>
    <t>% Urgencias ingresadas</t>
  </si>
  <si>
    <t>Sesiones Hospital de Día</t>
  </si>
  <si>
    <t>Intervenciones quirúrgicas programadas con hospitalización</t>
  </si>
  <si>
    <t>Intervenciones quirúrgicas urgentes con hospitalización</t>
  </si>
  <si>
    <t>Nº partos</t>
  </si>
  <si>
    <t>% Cesáreas</t>
  </si>
  <si>
    <t>Actividad Global de consultas no presenciales</t>
  </si>
  <si>
    <t>eConsultas</t>
  </si>
  <si>
    <t>Telefónicas</t>
  </si>
  <si>
    <t>Telemedicina</t>
  </si>
  <si>
    <t>Consultas Externas</t>
  </si>
  <si>
    <t>Primeras consultas</t>
  </si>
  <si>
    <t>Consultas sucesivas</t>
  </si>
  <si>
    <t>% Primeras consultas solicitadas por Atención Primaria (AP)</t>
  </si>
  <si>
    <t>Índice sucesivas/primeras</t>
  </si>
  <si>
    <t>TOTAL</t>
  </si>
  <si>
    <t>Consultas solicitadas como consecuencia de la Libre Elección</t>
  </si>
  <si>
    <t>Número citas entrantes</t>
  </si>
  <si>
    <t>Número citas salientes</t>
  </si>
  <si>
    <t>Casuística CMBD</t>
  </si>
  <si>
    <t>Episodios</t>
  </si>
  <si>
    <t>GRDs Médicos</t>
  </si>
  <si>
    <t>GRDs  Quirúrgicos</t>
  </si>
  <si>
    <t>Recursos Humanos</t>
  </si>
  <si>
    <t>Equipo Directivo</t>
  </si>
  <si>
    <t>Área Médica- Facultativos</t>
  </si>
  <si>
    <t>Área Enfermería</t>
  </si>
  <si>
    <t>Personal No Sanitario</t>
  </si>
  <si>
    <t>Docencia</t>
  </si>
  <si>
    <t>GESTIÓN DEL CONOCIMIENTO</t>
  </si>
  <si>
    <t xml:space="preserve">  Formación Pregrado</t>
  </si>
  <si>
    <t xml:space="preserve"> Nº Alumnos:  251</t>
  </si>
  <si>
    <t>Formación de Grado</t>
  </si>
  <si>
    <t xml:space="preserve"> Nº Alumnos:  501</t>
  </si>
  <si>
    <t>Nº Profesores Asociados:  78</t>
  </si>
  <si>
    <t>Formación Posgrado</t>
  </si>
  <si>
    <t>Nº Alumnos: 379</t>
  </si>
  <si>
    <t>Formación de Especialistas</t>
  </si>
  <si>
    <t>Nº Residentes:  448</t>
  </si>
  <si>
    <t>Formación Continuada</t>
  </si>
  <si>
    <t>Nº actividades totales:   166</t>
  </si>
  <si>
    <t>Nº horas formación totales: 1.602</t>
  </si>
  <si>
    <t>Nº profesionales participantes: 7.089</t>
  </si>
  <si>
    <t>investigación I+D+I</t>
  </si>
  <si>
    <t>Nº proyectos investigación</t>
  </si>
  <si>
    <t>Nº proyectos innovación en curso</t>
  </si>
  <si>
    <t>Nº publicaciones científicas</t>
  </si>
  <si>
    <t>GRUPOS DE EDAD (AÑOS)</t>
  </si>
  <si>
    <t>NOMBRE CENTRO</t>
  </si>
  <si>
    <t>LOCALIDAD</t>
  </si>
  <si>
    <t>0-2</t>
  </si>
  <si>
    <t>16-64</t>
  </si>
  <si>
    <t>65-79</t>
  </si>
  <si>
    <t>≥80</t>
  </si>
  <si>
    <t>C.S. CERRO DEL AIRE</t>
  </si>
  <si>
    <t>MAJADAHONDA</t>
  </si>
  <si>
    <t>C.S. CONDES DE BARCELONA</t>
  </si>
  <si>
    <t>BOADILLA DEL MONTE</t>
  </si>
  <si>
    <t>C.S. LAS ROZAS - EL ABAJÓN</t>
  </si>
  <si>
    <t>LAS ROZAS</t>
  </si>
  <si>
    <t>C.S. MONTERROZAS</t>
  </si>
  <si>
    <t>C.S. POZUELO-ESTACIÓN</t>
  </si>
  <si>
    <t>POZUELO DE ALARCÓN</t>
  </si>
  <si>
    <t>C.S. SAN JUAN DE LA CRUZ</t>
  </si>
  <si>
    <t>C.S. SOMOSAGUAS</t>
  </si>
  <si>
    <t>C.S. TORRELODONES</t>
  </si>
  <si>
    <t>TORRELODONES</t>
  </si>
  <si>
    <t>C.S. VALLE DE LA OLIVA</t>
  </si>
  <si>
    <t>C.S. VILLANUEVA DE LA CAÑADA</t>
  </si>
  <si>
    <t xml:space="preserve"> VILLANUEVA DE LA CAÑADA</t>
  </si>
  <si>
    <t>CONS. BRUNETE</t>
  </si>
  <si>
    <t>BRUNETE</t>
  </si>
  <si>
    <t>CONS. HOYO DE MANZANARES</t>
  </si>
  <si>
    <t>HOYO DE MANZANARES</t>
  </si>
  <si>
    <t>CONS. INFANTE DON LUIS DE BORBÓN</t>
  </si>
  <si>
    <t>CONS. LA MARAZUELA</t>
  </si>
  <si>
    <t>CONS. LAS MATAS</t>
  </si>
  <si>
    <t>CONS. QUIJORNA</t>
  </si>
  <si>
    <t>QUIJORNA</t>
  </si>
  <si>
    <t>CONS. VILLAFRANCA DEL CASTILLO</t>
  </si>
  <si>
    <t>VILLANUEVA DE LA CAÑADA</t>
  </si>
  <si>
    <t>CONS. VILLANUEVA DEL PARDILLO</t>
  </si>
  <si>
    <t>VILLANUEVA DEL PARDILLO</t>
  </si>
  <si>
    <t>Hospi</t>
  </si>
  <si>
    <t>TRAMO</t>
  </si>
  <si>
    <t>Hombres</t>
  </si>
  <si>
    <t>Mujeres</t>
  </si>
  <si>
    <t>% Hombres</t>
  </si>
  <si>
    <t>% Mujeres</t>
  </si>
  <si>
    <t>00-04 años</t>
  </si>
  <si>
    <t>05-09 años</t>
  </si>
  <si>
    <t>10-14 años</t>
  </si>
  <si>
    <t>15-19 años</t>
  </si>
  <si>
    <t>20-24 años</t>
  </si>
  <si>
    <t>25-29 años</t>
  </si>
  <si>
    <t>30-34 años</t>
  </si>
  <si>
    <t>35-39 años</t>
  </si>
  <si>
    <t>40-44 años</t>
  </si>
  <si>
    <t>45-49 años</t>
  </si>
  <si>
    <t>50-54 años</t>
  </si>
  <si>
    <t>55-59 años</t>
  </si>
  <si>
    <t>60-64 años</t>
  </si>
  <si>
    <t>65-69 años</t>
  </si>
  <si>
    <t>70-74 años</t>
  </si>
  <si>
    <t>75-79 años</t>
  </si>
  <si>
    <t>80-84 años</t>
  </si>
  <si>
    <t>85-89 años</t>
  </si>
  <si>
    <t>90-94 años</t>
  </si>
  <si>
    <t>95 y más años</t>
  </si>
  <si>
    <t>CSUR</t>
  </si>
  <si>
    <t>SERVICIOS IMPLICADOS</t>
  </si>
  <si>
    <t>Fecha de designación</t>
  </si>
  <si>
    <t>EPISODIOS 2023</t>
  </si>
  <si>
    <t>Trasplante Pulmonar adulto e infantil</t>
  </si>
  <si>
    <t>Neumología, Cirugía Torácica, Anestesia y Reanimación y Rehabilitación</t>
  </si>
  <si>
    <r>
      <t xml:space="preserve">            </t>
    </r>
    <r>
      <rPr>
        <sz val="8"/>
        <color rgb="FF7F7F7F"/>
        <rFont val="Montserrat Medium"/>
      </rPr>
      <t xml:space="preserve">63 adultos </t>
    </r>
  </si>
  <si>
    <t>3 infantiles (acuerdo con Hospital La Paz)</t>
  </si>
  <si>
    <t>Trasplante Cardiopulmonar</t>
  </si>
  <si>
    <t>Cardiología, Cirugía Cardiaca, Neumología, Cirugía Torácica, Anestesia y Reanimación y Rehabilitación</t>
  </si>
  <si>
    <t xml:space="preserve">          </t>
  </si>
  <si>
    <t>Cardiopatías Familiares</t>
  </si>
  <si>
    <t>Cardiología</t>
  </si>
  <si>
    <t xml:space="preserve">Primeras consultas:   726 </t>
  </si>
  <si>
    <t>Consultas sucesivas: 3505</t>
  </si>
  <si>
    <t>Esclerosis Múltiple</t>
  </si>
  <si>
    <t>Neurología</t>
  </si>
  <si>
    <t>Primeras consultas: 182</t>
  </si>
  <si>
    <t>Consultas sucesivas: 2126</t>
  </si>
  <si>
    <t>Micosis Fungoide y enfermedades afines</t>
  </si>
  <si>
    <t>Oncología Radioterápica y Radiofísica</t>
  </si>
  <si>
    <t>Fuente: Sistema de Información del Fondo de Cohesión (SIFCO)</t>
  </si>
  <si>
    <t>CATEGORÍA PROFESIONAL</t>
  </si>
  <si>
    <t>Director Gerente</t>
  </si>
  <si>
    <t>Director Médico</t>
  </si>
  <si>
    <t>Director de Continuidad Asistencial</t>
  </si>
  <si>
    <t>Subdirector Médico</t>
  </si>
  <si>
    <t>Director de Gestión</t>
  </si>
  <si>
    <t>Subdirector de Gestión</t>
  </si>
  <si>
    <t>Director de Enfermería</t>
  </si>
  <si>
    <t>Subdirector de Enfermería</t>
  </si>
  <si>
    <t>ÁREA MÉDICA</t>
  </si>
  <si>
    <t>Facultativos Especialistas</t>
  </si>
  <si>
    <t>ÁREA ENFERMERÍA</t>
  </si>
  <si>
    <t>Enfermeras/os</t>
  </si>
  <si>
    <t>Matronas</t>
  </si>
  <si>
    <t>Fisioterapeutas</t>
  </si>
  <si>
    <t>Técnicos superiores especialistas</t>
  </si>
  <si>
    <t>Técnico en Cuidados Auxiliares Enfermería</t>
  </si>
  <si>
    <t>Otro personal sanitario (formación universitaria)</t>
  </si>
  <si>
    <t>Otro personal sanitario (formación profesional)</t>
  </si>
  <si>
    <t>PERSONAL NO SANITARIO</t>
  </si>
  <si>
    <t>Grupo Técnico Función Administrativa y resto Grupo A1</t>
  </si>
  <si>
    <t>Grupo Gestión Función Administrativa y resto Grupo A2</t>
  </si>
  <si>
    <t xml:space="preserve">Grupo Administrativo </t>
  </si>
  <si>
    <t xml:space="preserve">Auxiliares Administrativos </t>
  </si>
  <si>
    <t>DOCENCIA</t>
  </si>
  <si>
    <t>Residentes Medicina (MIR)</t>
  </si>
  <si>
    <t>Residentes Otras Titulaciones (FIR, BIR, QIR, PIR, …)</t>
  </si>
  <si>
    <t>Residentes Enfermería (EIR)</t>
  </si>
  <si>
    <t>CAMAS</t>
  </si>
  <si>
    <r>
      <t>Camas Instaladas</t>
    </r>
    <r>
      <rPr>
        <vertAlign val="superscript"/>
        <sz val="8"/>
        <color rgb="FF31849B"/>
        <rFont val="Montserrat Medium"/>
      </rPr>
      <t>1</t>
    </r>
  </si>
  <si>
    <r>
      <t>Camas funcionantes</t>
    </r>
    <r>
      <rPr>
        <vertAlign val="superscript"/>
        <sz val="8"/>
        <color rgb="FF31849B"/>
        <rFont val="Montserrat Medium"/>
      </rPr>
      <t>2</t>
    </r>
  </si>
  <si>
    <t>QUIRÓFANOS</t>
  </si>
  <si>
    <t>Quirófanos Instalados</t>
  </si>
  <si>
    <t>OTRAS INSTALACIONES</t>
  </si>
  <si>
    <t>Paritorios</t>
  </si>
  <si>
    <t>Consultas en el hospital</t>
  </si>
  <si>
    <t>PUESTOS HOSPITAL DE DÍA</t>
  </si>
  <si>
    <t>Psiquiátrico</t>
  </si>
  <si>
    <t>Otros Médicos</t>
  </si>
  <si>
    <t>Quirúrgico</t>
  </si>
  <si>
    <t>HEMODIÁLISIS</t>
  </si>
  <si>
    <t>Número de puestos</t>
  </si>
  <si>
    <t>DIAGNÓSTICO POR IMAGEN</t>
  </si>
  <si>
    <t>Mamógrafos</t>
  </si>
  <si>
    <t>TC</t>
  </si>
  <si>
    <t>RM</t>
  </si>
  <si>
    <t>Ecógrafos. Servicio Radiodiagnóstico</t>
  </si>
  <si>
    <t>Ecógrafos. Servicio Cardiología</t>
  </si>
  <si>
    <t>Ecógrafos. Otros Servicios</t>
  </si>
  <si>
    <t>Sala convencional de Rayos X</t>
  </si>
  <si>
    <t xml:space="preserve">Telemando </t>
  </si>
  <si>
    <r>
      <t>Fuente: SIAE</t>
    </r>
    <r>
      <rPr>
        <i/>
        <vertAlign val="superscript"/>
        <sz val="8"/>
        <color rgb="FF7F7F7F"/>
        <rFont val="Montserrat Medium"/>
      </rPr>
      <t xml:space="preserve"> </t>
    </r>
  </si>
  <si>
    <r>
      <t>(1)</t>
    </r>
    <r>
      <rPr>
        <i/>
        <sz val="8"/>
        <color rgb="FF7F7F7F"/>
        <rFont val="Montserrat Medium"/>
      </rPr>
      <t xml:space="preserve"> </t>
    </r>
    <r>
      <rPr>
        <b/>
        <i/>
        <sz val="8"/>
        <color rgb="FF7F7F7F"/>
        <rFont val="Montserrat Medium"/>
      </rPr>
      <t>Camas instaladas:</t>
    </r>
    <r>
      <rPr>
        <i/>
        <sz val="8"/>
        <color rgb="FF7F7F7F"/>
        <rFont val="Montserrat Medium"/>
      </rPr>
      <t xml:space="preserve"> Número de camas hospitalarias que constituyen la </t>
    </r>
    <r>
      <rPr>
        <b/>
        <i/>
        <sz val="8"/>
        <color rgb="FF7F7F7F"/>
        <rFont val="Montserrat Medium"/>
      </rPr>
      <t>dotación</t>
    </r>
    <r>
      <rPr>
        <i/>
        <sz val="8"/>
        <color rgb="FF7F7F7F"/>
        <rFont val="Montserrat Medium"/>
      </rPr>
      <t xml:space="preserve"> </t>
    </r>
    <r>
      <rPr>
        <b/>
        <i/>
        <sz val="8"/>
        <color rgb="FF7F7F7F"/>
        <rFont val="Montserrat Medium"/>
      </rPr>
      <t>fija</t>
    </r>
    <r>
      <rPr>
        <i/>
        <sz val="8"/>
        <color rgb="FF7F7F7F"/>
        <rFont val="Montserrat Medium"/>
      </rPr>
      <t xml:space="preserve"> del centro, aunque no estén en servicio. No se contabilizarán en esta cifra:</t>
    </r>
  </si>
  <si>
    <t>Camas habilitadas o supletorias: Las que se utilizan además de las que están en funcionamiento (en espacios no asistenciales, consultas, salas de exploración o habitaciones de hospitalización) y que no estén contempladas en la dotación fija del centro.</t>
  </si>
  <si>
    <t>Camas convertidas en áreas de apoyo u otros servicios (salas de exploración, consultas, etc.).</t>
  </si>
  <si>
    <r>
      <t>(2)</t>
    </r>
    <r>
      <rPr>
        <i/>
        <sz val="8"/>
        <color rgb="FF7F7F7F"/>
        <rFont val="Montserrat Medium"/>
      </rPr>
      <t xml:space="preserve"> </t>
    </r>
    <r>
      <rPr>
        <b/>
        <i/>
        <sz val="8"/>
        <color rgb="FF7F7F7F"/>
        <rFont val="Montserrat Medium"/>
      </rPr>
      <t>Camas funcionantes:</t>
    </r>
    <r>
      <rPr>
        <i/>
        <sz val="8"/>
        <color rgb="FF7F7F7F"/>
        <rFont val="Montserrat Medium"/>
      </rPr>
      <t xml:space="preserve"> Promedio de camas hospitalarias realmente en servicio, hayan estado o no ocupadas durante el periodo. No se contabilizan entre ellas las camas habilitadas o supletorias, independientemente de que sí se impute al área correspondiente la actividad que se genera en dichas camas.</t>
    </r>
  </si>
  <si>
    <t>ALTA TECNOLOGÍA</t>
  </si>
  <si>
    <t>Tomografía por emisión de positrones</t>
  </si>
  <si>
    <t>Acelerador lineal</t>
  </si>
  <si>
    <t>Planificador</t>
  </si>
  <si>
    <t>Simulador</t>
  </si>
  <si>
    <t>Gammacámara</t>
  </si>
  <si>
    <t>Litotriptor</t>
  </si>
  <si>
    <t>Angiógrafo digital</t>
  </si>
  <si>
    <t>Sala de hemodinámica</t>
  </si>
  <si>
    <t>Radiología Intervencionista</t>
  </si>
  <si>
    <t>Fuente: SIAE</t>
  </si>
  <si>
    <t>OTROS EQUIPOS</t>
  </si>
  <si>
    <t>Arco Multifuncional Rx</t>
  </si>
  <si>
    <t>Equipo Radioquirúrgico</t>
  </si>
  <si>
    <t>Ecocardiógrafos</t>
  </si>
  <si>
    <t>Equipos Ergometría</t>
  </si>
  <si>
    <t>Holter Electrocardiograma</t>
  </si>
  <si>
    <t>Holter Tensión</t>
  </si>
  <si>
    <t>Salas Endoscopias</t>
  </si>
  <si>
    <t>Gastroscopio / Esofagoscopios</t>
  </si>
  <si>
    <t>Colonoscopios / Rectoscopios</t>
  </si>
  <si>
    <t>Polisomnógrafos</t>
  </si>
  <si>
    <t>Vídeo EEG</t>
  </si>
  <si>
    <t>Electromiógrafos</t>
  </si>
  <si>
    <t>Equipos Potenciales Evocados</t>
  </si>
  <si>
    <t>Mesas Prona</t>
  </si>
  <si>
    <t>Densitómetros</t>
  </si>
  <si>
    <t>Ortopantomógrafos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</si>
</sst>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48ACC6"/>
      <name val="Montserrat SemiBold"/>
    </font>
    <font>
      <sz val="10"/>
      <color rgb="FF7F7F7F"/>
      <name val="Montserrat SemiBold"/>
    </font>
    <font>
      <sz val="8"/>
      <color rgb="FF7F7F7F"/>
      <name val="Montserrat Medium"/>
    </font>
    <font>
      <sz val="9"/>
      <color rgb="FF31849B"/>
      <name val="Montserrat Medium"/>
    </font>
    <font>
      <sz val="9"/>
      <color rgb="FF7F7F7F"/>
      <name val="Montserrat Medium"/>
    </font>
    <font>
      <i/>
      <sz val="8"/>
      <color rgb="FF7F7F7F"/>
      <name val="Montserrat Medium"/>
    </font>
    <font>
      <sz val="10"/>
      <color theme="1"/>
      <name val="Montserrat Medium"/>
    </font>
    <font>
      <sz val="9"/>
      <color rgb="FF3898B2"/>
      <name val="Montserrat Medium"/>
    </font>
    <font>
      <b/>
      <sz val="9"/>
      <color rgb="FF3898B2"/>
      <name val="Montserrat Medium"/>
    </font>
    <font>
      <b/>
      <sz val="9"/>
      <color rgb="FF7F7F7F"/>
      <name val="Montserrat Medium"/>
    </font>
    <font>
      <sz val="9"/>
      <color rgb="FF595959"/>
      <name val="Montserrat SemiBold"/>
    </font>
    <font>
      <sz val="9"/>
      <color rgb="FF7F7F7F"/>
      <name val="Montserrat SemiBold"/>
    </font>
    <font>
      <sz val="9"/>
      <color rgb="FF31849B"/>
      <name val="Montserrat SemiBold"/>
    </font>
    <font>
      <sz val="10"/>
      <name val="Montserrat Medium"/>
    </font>
    <font>
      <sz val="9"/>
      <color rgb="FF595959"/>
      <name val="Montserrat ExtraBold"/>
    </font>
    <font>
      <b/>
      <sz val="8"/>
      <color rgb="FF595959"/>
      <name val="Montserrat SemiBold"/>
    </font>
    <font>
      <sz val="8"/>
      <color rgb="FF31849B"/>
      <name val="Montserrat Medium"/>
    </font>
    <font>
      <sz val="10"/>
      <color rgb="FF595959"/>
      <name val="Montserrat SemiBold"/>
    </font>
    <font>
      <b/>
      <sz val="8"/>
      <color rgb="FF7F7F7F"/>
      <name val="Montserrat Medium"/>
    </font>
    <font>
      <vertAlign val="superscript"/>
      <sz val="8"/>
      <color rgb="FF31849B"/>
      <name val="Montserrat Medium"/>
    </font>
    <font>
      <b/>
      <sz val="8"/>
      <color rgb="FF7F7F7F"/>
      <name val="Montserrat SemiBold"/>
    </font>
    <font>
      <i/>
      <vertAlign val="superscript"/>
      <sz val="8"/>
      <color rgb="FF7F7F7F"/>
      <name val="Montserrat Medium"/>
    </font>
    <font>
      <b/>
      <i/>
      <sz val="8"/>
      <color rgb="FF7F7F7F"/>
      <name val="Montserrat Medium"/>
    </font>
  </fonts>
  <fills count="7">
    <fill>
      <patternFill patternType="none"/>
    </fill>
    <fill>
      <patternFill patternType="gray125"/>
    </fill>
    <fill>
      <patternFill patternType="solid">
        <fgColor rgb="FFEBF6F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theme="7" tint="0.39997558519241921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/>
      <bottom style="medium">
        <color rgb="FFB6DDE8"/>
      </bottom>
      <diagonal/>
    </border>
    <border>
      <left/>
      <right/>
      <top style="medium">
        <color rgb="FFB6DDE8"/>
      </top>
      <bottom/>
      <diagonal/>
    </border>
    <border>
      <left/>
      <right/>
      <top style="medium">
        <color rgb="FFB6DDE8"/>
      </top>
      <bottom style="medium">
        <color rgb="FFB6DDE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92CDDC"/>
      </top>
      <bottom/>
      <diagonal/>
    </border>
  </borders>
  <cellStyleXfs count="1">
    <xf numFmtId="0" fontId="0" fillId="0" borderId="0"/>
  </cellStyleXfs>
  <cellXfs count="117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6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0" fillId="0" borderId="0" xfId="0" applyFont="1" applyAlignment="1"/>
    <xf numFmtId="0" fontId="0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justify" vertical="center"/>
    </xf>
    <xf numFmtId="0" fontId="11" fillId="0" borderId="1" xfId="0" applyFont="1" applyBorder="1" applyAlignment="1">
      <alignment horizontal="justify" vertical="center" wrapText="1"/>
    </xf>
    <xf numFmtId="3" fontId="12" fillId="2" borderId="1" xfId="0" applyNumberFormat="1" applyFont="1" applyFill="1" applyBorder="1" applyAlignment="1">
      <alignment horizontal="right" vertical="center" wrapText="1"/>
    </xf>
    <xf numFmtId="0" fontId="11" fillId="0" borderId="2" xfId="0" applyFont="1" applyBorder="1" applyAlignment="1">
      <alignment horizontal="justify" vertical="center" wrapText="1"/>
    </xf>
    <xf numFmtId="0" fontId="12" fillId="2" borderId="2" xfId="0" applyFont="1" applyFill="1" applyBorder="1" applyAlignment="1">
      <alignment horizontal="right" vertical="center" wrapText="1"/>
    </xf>
    <xf numFmtId="3" fontId="12" fillId="2" borderId="2" xfId="0" applyNumberFormat="1" applyFont="1" applyFill="1" applyBorder="1" applyAlignment="1">
      <alignment horizontal="right" vertical="center" wrapText="1"/>
    </xf>
    <xf numFmtId="10" fontId="12" fillId="2" borderId="2" xfId="0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horizontal="justify" vertical="center"/>
    </xf>
    <xf numFmtId="0" fontId="11" fillId="0" borderId="3" xfId="0" applyFont="1" applyBorder="1" applyAlignment="1">
      <alignment horizontal="justify" vertical="center" wrapText="1"/>
    </xf>
    <xf numFmtId="3" fontId="10" fillId="2" borderId="3" xfId="0" applyNumberFormat="1" applyFont="1" applyFill="1" applyBorder="1" applyAlignment="1">
      <alignment horizontal="right" vertical="center" wrapText="1"/>
    </xf>
    <xf numFmtId="0" fontId="11" fillId="3" borderId="3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justify" vertical="center" wrapText="1"/>
    </xf>
    <xf numFmtId="0" fontId="10" fillId="2" borderId="0" xfId="0" applyFont="1" applyFill="1" applyAlignment="1">
      <alignment horizontal="right" vertical="center" wrapText="1"/>
    </xf>
    <xf numFmtId="0" fontId="15" fillId="0" borderId="1" xfId="0" applyFont="1" applyBorder="1" applyAlignment="1">
      <alignment horizontal="justify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0" fontId="15" fillId="0" borderId="2" xfId="0" applyFont="1" applyBorder="1" applyAlignment="1">
      <alignment horizontal="justify" vertical="center" wrapText="1"/>
    </xf>
    <xf numFmtId="3" fontId="12" fillId="0" borderId="2" xfId="0" applyNumberFormat="1" applyFont="1" applyBorder="1" applyAlignment="1">
      <alignment horizontal="right" vertical="center" wrapText="1"/>
    </xf>
    <xf numFmtId="0" fontId="12" fillId="0" borderId="2" xfId="0" applyFont="1" applyBorder="1" applyAlignment="1">
      <alignment horizontal="right" vertical="center" wrapText="1"/>
    </xf>
    <xf numFmtId="0" fontId="16" fillId="4" borderId="2" xfId="0" applyFont="1" applyFill="1" applyBorder="1" applyAlignment="1">
      <alignment horizontal="justify" vertical="center" wrapText="1"/>
    </xf>
    <xf numFmtId="3" fontId="17" fillId="4" borderId="2" xfId="0" applyNumberFormat="1" applyFont="1" applyFill="1" applyBorder="1" applyAlignment="1">
      <alignment horizontal="right" vertical="center" wrapText="1"/>
    </xf>
    <xf numFmtId="0" fontId="15" fillId="0" borderId="3" xfId="0" applyFont="1" applyBorder="1" applyAlignment="1">
      <alignment horizontal="justify" vertical="center" wrapText="1"/>
    </xf>
    <xf numFmtId="3" fontId="12" fillId="2" borderId="3" xfId="0" applyNumberFormat="1" applyFont="1" applyFill="1" applyBorder="1" applyAlignment="1">
      <alignment horizontal="right" vertical="center" wrapText="1"/>
    </xf>
    <xf numFmtId="0" fontId="15" fillId="0" borderId="0" xfId="0" applyFont="1" applyAlignment="1">
      <alignment horizontal="justify" vertical="center" wrapText="1"/>
    </xf>
    <xf numFmtId="3" fontId="12" fillId="2" borderId="0" xfId="0" applyNumberFormat="1" applyFont="1" applyFill="1" applyAlignment="1">
      <alignment horizontal="right" vertical="center" wrapText="1"/>
    </xf>
    <xf numFmtId="0" fontId="18" fillId="5" borderId="3" xfId="0" applyFont="1" applyFill="1" applyBorder="1" applyAlignment="1">
      <alignment horizontal="justify" vertical="center" wrapText="1"/>
    </xf>
    <xf numFmtId="0" fontId="19" fillId="5" borderId="3" xfId="0" applyFont="1" applyFill="1" applyBorder="1" applyAlignment="1">
      <alignment horizontal="center" vertical="center" wrapText="1"/>
    </xf>
    <xf numFmtId="3" fontId="10" fillId="2" borderId="3" xfId="0" applyNumberFormat="1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justify" vertical="center" wrapText="1"/>
    </xf>
    <xf numFmtId="3" fontId="10" fillId="2" borderId="0" xfId="0" applyNumberFormat="1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0" fillId="2" borderId="1" xfId="0" applyFont="1" applyFill="1" applyBorder="1" applyAlignment="1">
      <alignment horizontal="right" vertical="center" wrapText="1"/>
    </xf>
    <xf numFmtId="0" fontId="10" fillId="2" borderId="2" xfId="0" applyFont="1" applyFill="1" applyBorder="1" applyAlignment="1">
      <alignment horizontal="right" vertical="center" wrapText="1"/>
    </xf>
    <xf numFmtId="0" fontId="20" fillId="0" borderId="2" xfId="0" applyFont="1" applyBorder="1" applyAlignment="1">
      <alignment horizontal="justify" vertical="center" wrapText="1"/>
    </xf>
    <xf numFmtId="0" fontId="9" fillId="2" borderId="2" xfId="0" applyFont="1" applyFill="1" applyBorder="1" applyAlignment="1">
      <alignment horizontal="right" vertical="center" wrapText="1"/>
    </xf>
    <xf numFmtId="0" fontId="14" fillId="0" borderId="0" xfId="0" applyFont="1" applyAlignment="1">
      <alignment horizontal="justify" vertical="center"/>
    </xf>
    <xf numFmtId="0" fontId="21" fillId="0" borderId="0" xfId="0" applyFont="1" applyAlignment="1">
      <alignment horizontal="justify" vertical="center"/>
    </xf>
    <xf numFmtId="0" fontId="10" fillId="2" borderId="3" xfId="0" applyFont="1" applyFill="1" applyBorder="1" applyAlignment="1">
      <alignment horizontal="justify" vertical="center" wrapText="1"/>
    </xf>
    <xf numFmtId="0" fontId="10" fillId="2" borderId="0" xfId="0" applyFont="1" applyFill="1" applyAlignment="1">
      <alignment horizontal="justify" vertical="center" wrapText="1"/>
    </xf>
    <xf numFmtId="0" fontId="11" fillId="3" borderId="4" xfId="0" applyFont="1" applyFill="1" applyBorder="1" applyAlignment="1">
      <alignment horizontal="justify" vertical="center" wrapText="1"/>
    </xf>
    <xf numFmtId="0" fontId="11" fillId="3" borderId="3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justify" vertical="center" wrapText="1"/>
    </xf>
    <xf numFmtId="0" fontId="11" fillId="0" borderId="4" xfId="0" applyFont="1" applyBorder="1" applyAlignment="1">
      <alignment horizontal="justify" vertical="center" wrapText="1"/>
    </xf>
    <xf numFmtId="0" fontId="10" fillId="2" borderId="1" xfId="0" applyFont="1" applyFill="1" applyBorder="1" applyAlignment="1">
      <alignment horizontal="justify" vertical="center" wrapText="1"/>
    </xf>
    <xf numFmtId="0" fontId="10" fillId="2" borderId="2" xfId="0" applyFont="1" applyFill="1" applyBorder="1" applyAlignment="1">
      <alignment horizontal="justify" vertical="center" wrapText="1"/>
    </xf>
    <xf numFmtId="0" fontId="22" fillId="5" borderId="3" xfId="0" applyFont="1" applyFill="1" applyBorder="1" applyAlignment="1">
      <alignment horizontal="justify" vertical="center" wrapText="1"/>
    </xf>
    <xf numFmtId="0" fontId="23" fillId="5" borderId="3" xfId="0" applyFont="1" applyFill="1" applyBorder="1" applyAlignment="1">
      <alignment horizontal="left" vertical="center" wrapText="1"/>
    </xf>
    <xf numFmtId="0" fontId="23" fillId="5" borderId="3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right" vertical="center" wrapText="1"/>
    </xf>
    <xf numFmtId="3" fontId="10" fillId="3" borderId="3" xfId="0" applyNumberFormat="1" applyFont="1" applyFill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 wrapText="1"/>
    </xf>
    <xf numFmtId="3" fontId="10" fillId="0" borderId="3" xfId="0" applyNumberFormat="1" applyFont="1" applyBorder="1" applyAlignment="1">
      <alignment horizontal="right" vertical="center" wrapText="1"/>
    </xf>
    <xf numFmtId="0" fontId="10" fillId="2" borderId="3" xfId="0" applyFont="1" applyFill="1" applyBorder="1" applyAlignment="1">
      <alignment horizontal="right" vertical="center" wrapText="1"/>
    </xf>
    <xf numFmtId="3" fontId="19" fillId="4" borderId="0" xfId="0" applyNumberFormat="1" applyFont="1" applyFill="1" applyAlignment="1">
      <alignment horizontal="right" vertical="center" wrapText="1"/>
    </xf>
    <xf numFmtId="0" fontId="18" fillId="5" borderId="3" xfId="0" applyFont="1" applyFill="1" applyBorder="1" applyAlignment="1">
      <alignment horizontal="justify" vertical="center" wrapText="1"/>
    </xf>
    <xf numFmtId="0" fontId="23" fillId="5" borderId="5" xfId="0" applyFont="1" applyFill="1" applyBorder="1" applyAlignment="1">
      <alignment horizontal="center" vertical="center" wrapText="1"/>
    </xf>
    <xf numFmtId="17" fontId="23" fillId="5" borderId="5" xfId="0" applyNumberFormat="1" applyFont="1" applyFill="1" applyBorder="1" applyAlignment="1">
      <alignment horizontal="center" vertical="center" wrapText="1"/>
    </xf>
    <xf numFmtId="0" fontId="24" fillId="3" borderId="5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right" vertical="center" wrapText="1"/>
    </xf>
    <xf numFmtId="3" fontId="10" fillId="2" borderId="5" xfId="0" applyNumberFormat="1" applyFont="1" applyFill="1" applyBorder="1" applyAlignment="1">
      <alignment horizontal="right" vertical="center" wrapText="1"/>
    </xf>
    <xf numFmtId="3" fontId="10" fillId="3" borderId="5" xfId="0" applyNumberFormat="1" applyFont="1" applyFill="1" applyBorder="1" applyAlignment="1">
      <alignment horizontal="right" vertical="center" wrapText="1"/>
    </xf>
    <xf numFmtId="0" fontId="24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right" vertical="center" wrapText="1"/>
    </xf>
    <xf numFmtId="3" fontId="10" fillId="0" borderId="5" xfId="0" applyNumberFormat="1" applyFont="1" applyBorder="1" applyAlignment="1">
      <alignment horizontal="right" vertical="center" wrapText="1"/>
    </xf>
    <xf numFmtId="0" fontId="10" fillId="2" borderId="5" xfId="0" applyFont="1" applyFill="1" applyBorder="1" applyAlignment="1">
      <alignment horizontal="right" vertical="center" wrapText="1"/>
    </xf>
    <xf numFmtId="0" fontId="10" fillId="4" borderId="4" xfId="0" applyFont="1" applyFill="1" applyBorder="1" applyAlignment="1">
      <alignment horizontal="left" vertical="center" wrapText="1"/>
    </xf>
    <xf numFmtId="0" fontId="19" fillId="4" borderId="4" xfId="0" applyFont="1" applyFill="1" applyBorder="1" applyAlignment="1">
      <alignment horizontal="justify" vertical="center" wrapText="1"/>
    </xf>
    <xf numFmtId="3" fontId="19" fillId="4" borderId="4" xfId="0" applyNumberFormat="1" applyFont="1" applyFill="1" applyBorder="1" applyAlignment="1">
      <alignment horizontal="right" vertical="center" wrapText="1"/>
    </xf>
    <xf numFmtId="0" fontId="7" fillId="6" borderId="6" xfId="0" applyFont="1" applyFill="1" applyBorder="1" applyAlignment="1">
      <alignment horizontal="center"/>
    </xf>
    <xf numFmtId="0" fontId="0" fillId="0" borderId="6" xfId="0" applyBorder="1"/>
    <xf numFmtId="49" fontId="7" fillId="6" borderId="6" xfId="0" applyNumberFormat="1" applyFont="1" applyFill="1" applyBorder="1" applyAlignment="1">
      <alignment horizontal="center"/>
    </xf>
    <xf numFmtId="49" fontId="0" fillId="0" borderId="6" xfId="0" applyNumberFormat="1" applyBorder="1"/>
    <xf numFmtId="10" fontId="0" fillId="0" borderId="6" xfId="0" applyNumberFormat="1" applyBorder="1"/>
    <xf numFmtId="49" fontId="7" fillId="0" borderId="6" xfId="0" applyNumberFormat="1" applyFont="1" applyFill="1" applyBorder="1"/>
    <xf numFmtId="10" fontId="7" fillId="0" borderId="6" xfId="0" applyNumberFormat="1" applyFont="1" applyBorder="1"/>
    <xf numFmtId="0" fontId="25" fillId="5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26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26" fillId="0" borderId="2" xfId="0" applyFont="1" applyBorder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  <xf numFmtId="0" fontId="24" fillId="0" borderId="7" xfId="0" applyFont="1" applyBorder="1" applyAlignment="1">
      <alignment horizontal="left" vertical="center" wrapText="1"/>
    </xf>
    <xf numFmtId="0" fontId="24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5" fillId="5" borderId="1" xfId="0" applyFont="1" applyFill="1" applyBorder="1" applyAlignment="1">
      <alignment horizontal="justify" vertical="center" wrapText="1"/>
    </xf>
    <xf numFmtId="0" fontId="25" fillId="5" borderId="1" xfId="0" applyFont="1" applyFill="1" applyBorder="1" applyAlignment="1">
      <alignment horizontal="right" vertical="center" wrapText="1"/>
    </xf>
    <xf numFmtId="0" fontId="24" fillId="0" borderId="2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right" vertical="center" wrapText="1"/>
    </xf>
    <xf numFmtId="0" fontId="25" fillId="5" borderId="2" xfId="0" applyFont="1" applyFill="1" applyBorder="1" applyAlignment="1">
      <alignment horizontal="justify" vertical="center" wrapText="1"/>
    </xf>
    <xf numFmtId="0" fontId="20" fillId="4" borderId="2" xfId="0" applyFont="1" applyFill="1" applyBorder="1" applyAlignment="1">
      <alignment horizontal="justify" vertical="center" wrapText="1"/>
    </xf>
    <xf numFmtId="3" fontId="19" fillId="4" borderId="2" xfId="0" applyNumberFormat="1" applyFont="1" applyFill="1" applyBorder="1" applyAlignment="1">
      <alignment horizontal="center" vertical="center" wrapText="1"/>
    </xf>
    <xf numFmtId="3" fontId="19" fillId="4" borderId="2" xfId="0" applyNumberFormat="1" applyFont="1" applyFill="1" applyBorder="1" applyAlignment="1">
      <alignment horizontal="right" vertical="center" wrapText="1"/>
    </xf>
    <xf numFmtId="0" fontId="25" fillId="5" borderId="1" xfId="0" applyFont="1" applyFill="1" applyBorder="1" applyAlignment="1">
      <alignment horizontal="justify" vertical="center" wrapText="1"/>
    </xf>
    <xf numFmtId="0" fontId="28" fillId="5" borderId="2" xfId="0" applyFont="1" applyFill="1" applyBorder="1" applyAlignment="1">
      <alignment horizontal="right" vertical="center" wrapText="1"/>
    </xf>
    <xf numFmtId="0" fontId="29" fillId="0" borderId="0" xfId="0" applyFont="1" applyAlignment="1">
      <alignment horizontal="justify" vertical="center"/>
    </xf>
    <xf numFmtId="0" fontId="25" fillId="5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8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zoomScale="71" zoomScaleNormal="71" workbookViewId="0">
      <selection activeCell="A18" sqref="A18:G18"/>
    </sheetView>
  </sheetViews>
  <sheetFormatPr baseColWidth="10" defaultColWidth="11.44140625" defaultRowHeight="14.4" x14ac:dyDescent="0.3"/>
  <cols>
    <col min="1" max="3" width="11.44140625" style="2"/>
    <col min="4" max="4" width="69.21875" style="2" customWidth="1"/>
    <col min="5" max="259" width="11.44140625" style="2"/>
    <col min="260" max="260" width="69.21875" style="2" customWidth="1"/>
    <col min="261" max="515" width="11.44140625" style="2"/>
    <col min="516" max="516" width="69.21875" style="2" customWidth="1"/>
    <col min="517" max="771" width="11.44140625" style="2"/>
    <col min="772" max="772" width="69.21875" style="2" customWidth="1"/>
    <col min="773" max="1027" width="11.44140625" style="2"/>
    <col min="1028" max="1028" width="69.21875" style="2" customWidth="1"/>
    <col min="1029" max="1283" width="11.44140625" style="2"/>
    <col min="1284" max="1284" width="69.21875" style="2" customWidth="1"/>
    <col min="1285" max="1539" width="11.44140625" style="2"/>
    <col min="1540" max="1540" width="69.21875" style="2" customWidth="1"/>
    <col min="1541" max="1795" width="11.44140625" style="2"/>
    <col min="1796" max="1796" width="69.21875" style="2" customWidth="1"/>
    <col min="1797" max="2051" width="11.44140625" style="2"/>
    <col min="2052" max="2052" width="69.21875" style="2" customWidth="1"/>
    <col min="2053" max="2307" width="11.44140625" style="2"/>
    <col min="2308" max="2308" width="69.21875" style="2" customWidth="1"/>
    <col min="2309" max="2563" width="11.44140625" style="2"/>
    <col min="2564" max="2564" width="69.21875" style="2" customWidth="1"/>
    <col min="2565" max="2819" width="11.44140625" style="2"/>
    <col min="2820" max="2820" width="69.21875" style="2" customWidth="1"/>
    <col min="2821" max="3075" width="11.44140625" style="2"/>
    <col min="3076" max="3076" width="69.21875" style="2" customWidth="1"/>
    <col min="3077" max="3331" width="11.44140625" style="2"/>
    <col min="3332" max="3332" width="69.21875" style="2" customWidth="1"/>
    <col min="3333" max="3587" width="11.44140625" style="2"/>
    <col min="3588" max="3588" width="69.21875" style="2" customWidth="1"/>
    <col min="3589" max="3843" width="11.44140625" style="2"/>
    <col min="3844" max="3844" width="69.21875" style="2" customWidth="1"/>
    <col min="3845" max="4099" width="11.44140625" style="2"/>
    <col min="4100" max="4100" width="69.21875" style="2" customWidth="1"/>
    <col min="4101" max="4355" width="11.44140625" style="2"/>
    <col min="4356" max="4356" width="69.21875" style="2" customWidth="1"/>
    <col min="4357" max="4611" width="11.44140625" style="2"/>
    <col min="4612" max="4612" width="69.21875" style="2" customWidth="1"/>
    <col min="4613" max="4867" width="11.44140625" style="2"/>
    <col min="4868" max="4868" width="69.21875" style="2" customWidth="1"/>
    <col min="4869" max="5123" width="11.44140625" style="2"/>
    <col min="5124" max="5124" width="69.21875" style="2" customWidth="1"/>
    <col min="5125" max="5379" width="11.44140625" style="2"/>
    <col min="5380" max="5380" width="69.21875" style="2" customWidth="1"/>
    <col min="5381" max="5635" width="11.44140625" style="2"/>
    <col min="5636" max="5636" width="69.21875" style="2" customWidth="1"/>
    <col min="5637" max="5891" width="11.44140625" style="2"/>
    <col min="5892" max="5892" width="69.21875" style="2" customWidth="1"/>
    <col min="5893" max="6147" width="11.44140625" style="2"/>
    <col min="6148" max="6148" width="69.21875" style="2" customWidth="1"/>
    <col min="6149" max="6403" width="11.44140625" style="2"/>
    <col min="6404" max="6404" width="69.21875" style="2" customWidth="1"/>
    <col min="6405" max="6659" width="11.44140625" style="2"/>
    <col min="6660" max="6660" width="69.21875" style="2" customWidth="1"/>
    <col min="6661" max="6915" width="11.44140625" style="2"/>
    <col min="6916" max="6916" width="69.21875" style="2" customWidth="1"/>
    <col min="6917" max="7171" width="11.44140625" style="2"/>
    <col min="7172" max="7172" width="69.21875" style="2" customWidth="1"/>
    <col min="7173" max="7427" width="11.44140625" style="2"/>
    <col min="7428" max="7428" width="69.21875" style="2" customWidth="1"/>
    <col min="7429" max="7683" width="11.44140625" style="2"/>
    <col min="7684" max="7684" width="69.21875" style="2" customWidth="1"/>
    <col min="7685" max="7939" width="11.44140625" style="2"/>
    <col min="7940" max="7940" width="69.21875" style="2" customWidth="1"/>
    <col min="7941" max="8195" width="11.44140625" style="2"/>
    <col min="8196" max="8196" width="69.21875" style="2" customWidth="1"/>
    <col min="8197" max="8451" width="11.44140625" style="2"/>
    <col min="8452" max="8452" width="69.21875" style="2" customWidth="1"/>
    <col min="8453" max="8707" width="11.44140625" style="2"/>
    <col min="8708" max="8708" width="69.21875" style="2" customWidth="1"/>
    <col min="8709" max="8963" width="11.44140625" style="2"/>
    <col min="8964" max="8964" width="69.21875" style="2" customWidth="1"/>
    <col min="8965" max="9219" width="11.44140625" style="2"/>
    <col min="9220" max="9220" width="69.21875" style="2" customWidth="1"/>
    <col min="9221" max="9475" width="11.44140625" style="2"/>
    <col min="9476" max="9476" width="69.21875" style="2" customWidth="1"/>
    <col min="9477" max="9731" width="11.44140625" style="2"/>
    <col min="9732" max="9732" width="69.21875" style="2" customWidth="1"/>
    <col min="9733" max="9987" width="11.44140625" style="2"/>
    <col min="9988" max="9988" width="69.21875" style="2" customWidth="1"/>
    <col min="9989" max="10243" width="11.44140625" style="2"/>
    <col min="10244" max="10244" width="69.21875" style="2" customWidth="1"/>
    <col min="10245" max="10499" width="11.44140625" style="2"/>
    <col min="10500" max="10500" width="69.21875" style="2" customWidth="1"/>
    <col min="10501" max="10755" width="11.44140625" style="2"/>
    <col min="10756" max="10756" width="69.21875" style="2" customWidth="1"/>
    <col min="10757" max="11011" width="11.44140625" style="2"/>
    <col min="11012" max="11012" width="69.21875" style="2" customWidth="1"/>
    <col min="11013" max="11267" width="11.44140625" style="2"/>
    <col min="11268" max="11268" width="69.21875" style="2" customWidth="1"/>
    <col min="11269" max="11523" width="11.44140625" style="2"/>
    <col min="11524" max="11524" width="69.21875" style="2" customWidth="1"/>
    <col min="11525" max="11779" width="11.44140625" style="2"/>
    <col min="11780" max="11780" width="69.21875" style="2" customWidth="1"/>
    <col min="11781" max="12035" width="11.44140625" style="2"/>
    <col min="12036" max="12036" width="69.21875" style="2" customWidth="1"/>
    <col min="12037" max="12291" width="11.44140625" style="2"/>
    <col min="12292" max="12292" width="69.21875" style="2" customWidth="1"/>
    <col min="12293" max="12547" width="11.44140625" style="2"/>
    <col min="12548" max="12548" width="69.21875" style="2" customWidth="1"/>
    <col min="12549" max="12803" width="11.44140625" style="2"/>
    <col min="12804" max="12804" width="69.21875" style="2" customWidth="1"/>
    <col min="12805" max="13059" width="11.44140625" style="2"/>
    <col min="13060" max="13060" width="69.21875" style="2" customWidth="1"/>
    <col min="13061" max="13315" width="11.44140625" style="2"/>
    <col min="13316" max="13316" width="69.21875" style="2" customWidth="1"/>
    <col min="13317" max="13571" width="11.44140625" style="2"/>
    <col min="13572" max="13572" width="69.21875" style="2" customWidth="1"/>
    <col min="13573" max="13827" width="11.44140625" style="2"/>
    <col min="13828" max="13828" width="69.21875" style="2" customWidth="1"/>
    <col min="13829" max="14083" width="11.44140625" style="2"/>
    <col min="14084" max="14084" width="69.21875" style="2" customWidth="1"/>
    <col min="14085" max="14339" width="11.44140625" style="2"/>
    <col min="14340" max="14340" width="69.21875" style="2" customWidth="1"/>
    <col min="14341" max="14595" width="11.44140625" style="2"/>
    <col min="14596" max="14596" width="69.21875" style="2" customWidth="1"/>
    <col min="14597" max="14851" width="11.44140625" style="2"/>
    <col min="14852" max="14852" width="69.21875" style="2" customWidth="1"/>
    <col min="14853" max="15107" width="11.44140625" style="2"/>
    <col min="15108" max="15108" width="69.21875" style="2" customWidth="1"/>
    <col min="15109" max="15363" width="11.44140625" style="2"/>
    <col min="15364" max="15364" width="69.21875" style="2" customWidth="1"/>
    <col min="15365" max="15619" width="11.44140625" style="2"/>
    <col min="15620" max="15620" width="69.21875" style="2" customWidth="1"/>
    <col min="15621" max="15875" width="11.44140625" style="2"/>
    <col min="15876" max="15876" width="69.21875" style="2" customWidth="1"/>
    <col min="15877" max="16131" width="11.44140625" style="2"/>
    <col min="16132" max="16132" width="69.21875" style="2" customWidth="1"/>
    <col min="16133" max="16384" width="11.44140625" style="2"/>
  </cols>
  <sheetData>
    <row r="3" spans="1:7" x14ac:dyDescent="0.3">
      <c r="B3" s="3"/>
    </row>
    <row r="4" spans="1:7" ht="46.2" x14ac:dyDescent="0.3">
      <c r="A4" s="8" t="s">
        <v>1</v>
      </c>
      <c r="B4" s="8"/>
      <c r="C4" s="8"/>
      <c r="D4" s="8"/>
      <c r="E4" s="8"/>
      <c r="F4" s="8"/>
      <c r="G4" s="8"/>
    </row>
    <row r="5" spans="1:7" x14ac:dyDescent="0.3">
      <c r="A5" s="1"/>
      <c r="B5" s="1"/>
      <c r="C5" s="1"/>
      <c r="D5" s="1"/>
      <c r="E5" s="1"/>
      <c r="F5" s="1"/>
      <c r="G5" s="1"/>
    </row>
    <row r="6" spans="1:7" x14ac:dyDescent="0.3">
      <c r="A6" s="1"/>
      <c r="B6" s="1"/>
      <c r="C6" s="1"/>
      <c r="D6" s="1"/>
      <c r="E6" s="1"/>
      <c r="F6" s="1"/>
      <c r="G6" s="1"/>
    </row>
    <row r="7" spans="1:7" x14ac:dyDescent="0.3">
      <c r="A7" s="1"/>
      <c r="B7" s="1"/>
      <c r="C7" s="1"/>
      <c r="D7" s="1"/>
      <c r="E7" s="1"/>
      <c r="F7" s="1"/>
      <c r="G7" s="1"/>
    </row>
    <row r="8" spans="1:7" x14ac:dyDescent="0.3">
      <c r="A8" s="1"/>
      <c r="B8" s="1"/>
      <c r="C8" s="1"/>
      <c r="D8" s="1"/>
      <c r="E8" s="1"/>
      <c r="F8" s="1"/>
      <c r="G8" s="1"/>
    </row>
    <row r="9" spans="1:7" x14ac:dyDescent="0.3">
      <c r="A9" s="1"/>
      <c r="B9" s="1"/>
      <c r="C9" s="1"/>
      <c r="D9" s="1"/>
      <c r="E9" s="1"/>
      <c r="F9" s="1"/>
      <c r="G9" s="1"/>
    </row>
    <row r="10" spans="1:7" ht="36.6" x14ac:dyDescent="0.3">
      <c r="A10" s="9" t="s">
        <v>2</v>
      </c>
      <c r="B10" s="9"/>
      <c r="C10" s="9"/>
      <c r="D10" s="9"/>
      <c r="E10" s="9"/>
      <c r="F10" s="9"/>
      <c r="G10" s="9"/>
    </row>
    <row r="14" spans="1:7" ht="36.6" x14ac:dyDescent="0.3">
      <c r="A14" s="10" t="s">
        <v>0</v>
      </c>
      <c r="B14" s="10"/>
      <c r="C14" s="10"/>
      <c r="D14" s="10"/>
      <c r="E14" s="10"/>
      <c r="F14" s="10"/>
      <c r="G14" s="10"/>
    </row>
    <row r="18" spans="1:8" ht="36.6" x14ac:dyDescent="0.3">
      <c r="A18" s="10"/>
      <c r="B18" s="10"/>
      <c r="C18" s="10"/>
      <c r="D18" s="10"/>
      <c r="E18" s="10"/>
      <c r="F18" s="10"/>
      <c r="G18" s="10"/>
      <c r="H18" s="4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4"/>
  <sheetViews>
    <sheetView workbookViewId="0">
      <selection sqref="A1:D64"/>
    </sheetView>
  </sheetViews>
  <sheetFormatPr baseColWidth="10" defaultColWidth="11.44140625" defaultRowHeight="14.4" x14ac:dyDescent="0.3"/>
  <cols>
    <col min="1" max="1" width="11.44140625" style="6"/>
    <col min="2" max="16384" width="11.44140625" style="2"/>
  </cols>
  <sheetData>
    <row r="1" spans="1:4" ht="18" x14ac:dyDescent="0.3">
      <c r="A1" s="11" t="s">
        <v>3</v>
      </c>
      <c r="B1"/>
      <c r="C1"/>
      <c r="D1"/>
    </row>
    <row r="2" spans="1:4" ht="65.400000000000006" thickBot="1" x14ac:dyDescent="0.35">
      <c r="A2" s="12" t="s">
        <v>4</v>
      </c>
      <c r="B2"/>
      <c r="C2"/>
      <c r="D2"/>
    </row>
    <row r="3" spans="1:4" ht="15" thickBot="1" x14ac:dyDescent="0.35">
      <c r="A3" s="13" t="s">
        <v>5</v>
      </c>
      <c r="B3" s="14">
        <v>27351</v>
      </c>
      <c r="C3"/>
      <c r="D3"/>
    </row>
    <row r="4" spans="1:4" ht="29.4" thickBot="1" x14ac:dyDescent="0.35">
      <c r="A4" s="15" t="s">
        <v>6</v>
      </c>
      <c r="B4" s="16">
        <v>6.66</v>
      </c>
      <c r="C4"/>
      <c r="D4"/>
    </row>
    <row r="5" spans="1:4" ht="15" thickBot="1" x14ac:dyDescent="0.35">
      <c r="A5" s="15" t="s">
        <v>7</v>
      </c>
      <c r="B5" s="16">
        <v>1.2169000000000001</v>
      </c>
      <c r="C5"/>
      <c r="D5"/>
    </row>
    <row r="6" spans="1:4" ht="29.4" thickBot="1" x14ac:dyDescent="0.35">
      <c r="A6" s="15" t="s">
        <v>8</v>
      </c>
      <c r="B6" s="17">
        <v>27365</v>
      </c>
      <c r="C6"/>
      <c r="D6"/>
    </row>
    <row r="7" spans="1:4" ht="29.4" thickBot="1" x14ac:dyDescent="0.35">
      <c r="A7" s="15" t="s">
        <v>9</v>
      </c>
      <c r="B7" s="17">
        <v>23819</v>
      </c>
      <c r="C7"/>
      <c r="D7"/>
    </row>
    <row r="8" spans="1:4" ht="29.4" thickBot="1" x14ac:dyDescent="0.35">
      <c r="A8" s="15" t="s">
        <v>10</v>
      </c>
      <c r="B8" s="17">
        <v>195817</v>
      </c>
      <c r="C8"/>
      <c r="D8"/>
    </row>
    <row r="9" spans="1:4" ht="29.4" thickBot="1" x14ac:dyDescent="0.35">
      <c r="A9" s="15" t="s">
        <v>11</v>
      </c>
      <c r="B9" s="18">
        <v>9.5899999999999999E-2</v>
      </c>
      <c r="C9"/>
      <c r="D9"/>
    </row>
    <row r="10" spans="1:4" ht="43.8" thickBot="1" x14ac:dyDescent="0.35">
      <c r="A10" s="15" t="s">
        <v>12</v>
      </c>
      <c r="B10" s="17">
        <v>83788</v>
      </c>
      <c r="C10"/>
      <c r="D10"/>
    </row>
    <row r="11" spans="1:4" ht="101.4" thickBot="1" x14ac:dyDescent="0.35">
      <c r="A11" s="15" t="s">
        <v>13</v>
      </c>
      <c r="B11" s="17">
        <v>6847</v>
      </c>
      <c r="C11"/>
      <c r="D11"/>
    </row>
    <row r="12" spans="1:4" ht="101.4" thickBot="1" x14ac:dyDescent="0.35">
      <c r="A12" s="15" t="s">
        <v>14</v>
      </c>
      <c r="B12" s="17">
        <v>2779</v>
      </c>
      <c r="C12"/>
      <c r="D12"/>
    </row>
    <row r="13" spans="1:4" ht="15" thickBot="1" x14ac:dyDescent="0.35">
      <c r="A13" s="15" t="s">
        <v>15</v>
      </c>
      <c r="B13" s="17">
        <v>2625</v>
      </c>
      <c r="C13"/>
      <c r="D13"/>
    </row>
    <row r="14" spans="1:4" ht="15" thickBot="1" x14ac:dyDescent="0.35">
      <c r="A14" s="15" t="s">
        <v>16</v>
      </c>
      <c r="B14" s="18">
        <v>0.17599999999999999</v>
      </c>
      <c r="C14"/>
      <c r="D14"/>
    </row>
    <row r="15" spans="1:4" x14ac:dyDescent="0.3">
      <c r="A15" s="19"/>
      <c r="B15"/>
      <c r="C15"/>
      <c r="D15"/>
    </row>
    <row r="16" spans="1:4" x14ac:dyDescent="0.3">
      <c r="A16" s="19"/>
      <c r="B16"/>
      <c r="C16"/>
      <c r="D16"/>
    </row>
    <row r="17" spans="1:4" ht="97.2" x14ac:dyDescent="0.3">
      <c r="A17" s="12" t="s">
        <v>17</v>
      </c>
      <c r="B17"/>
      <c r="C17"/>
      <c r="D17"/>
    </row>
    <row r="18" spans="1:4" ht="15" thickBot="1" x14ac:dyDescent="0.35">
      <c r="A18" s="20" t="s">
        <v>18</v>
      </c>
      <c r="B18" s="21">
        <v>21006</v>
      </c>
      <c r="C18"/>
      <c r="D18"/>
    </row>
    <row r="19" spans="1:4" ht="15" thickBot="1" x14ac:dyDescent="0.35">
      <c r="A19" s="22" t="s">
        <v>19</v>
      </c>
      <c r="B19" s="21">
        <v>31687</v>
      </c>
      <c r="C19"/>
      <c r="D19"/>
    </row>
    <row r="20" spans="1:4" ht="28.8" x14ac:dyDescent="0.3">
      <c r="A20" s="23" t="s">
        <v>20</v>
      </c>
      <c r="B20" s="24">
        <v>815</v>
      </c>
      <c r="C20"/>
      <c r="D20"/>
    </row>
    <row r="21" spans="1:4" ht="16.2" x14ac:dyDescent="0.3">
      <c r="A21" s="12"/>
      <c r="B21"/>
      <c r="C21"/>
      <c r="D21"/>
    </row>
    <row r="22" spans="1:4" ht="33" thickBot="1" x14ac:dyDescent="0.35">
      <c r="A22" s="12" t="s">
        <v>21</v>
      </c>
      <c r="B22"/>
      <c r="C22"/>
      <c r="D22"/>
    </row>
    <row r="23" spans="1:4" ht="29.4" thickBot="1" x14ac:dyDescent="0.35">
      <c r="A23" s="25" t="s">
        <v>22</v>
      </c>
      <c r="B23" s="26">
        <v>204807</v>
      </c>
      <c r="C23"/>
      <c r="D23"/>
    </row>
    <row r="24" spans="1:4" ht="29.4" thickBot="1" x14ac:dyDescent="0.35">
      <c r="A24" s="27" t="s">
        <v>23</v>
      </c>
      <c r="B24" s="28">
        <v>442080</v>
      </c>
      <c r="C24"/>
      <c r="D24"/>
    </row>
    <row r="25" spans="1:4" ht="101.4" thickBot="1" x14ac:dyDescent="0.35">
      <c r="A25" s="27" t="s">
        <v>24</v>
      </c>
      <c r="B25" s="29">
        <v>42.95</v>
      </c>
      <c r="C25"/>
      <c r="D25"/>
    </row>
    <row r="26" spans="1:4" ht="43.8" thickBot="1" x14ac:dyDescent="0.35">
      <c r="A26" s="27" t="s">
        <v>25</v>
      </c>
      <c r="B26" s="29">
        <v>2.16</v>
      </c>
      <c r="C26"/>
      <c r="D26"/>
    </row>
    <row r="27" spans="1:4" ht="15" thickBot="1" x14ac:dyDescent="0.35">
      <c r="A27" s="30" t="s">
        <v>26</v>
      </c>
      <c r="B27" s="31">
        <v>646887</v>
      </c>
      <c r="C27"/>
      <c r="D27"/>
    </row>
    <row r="28" spans="1:4" ht="16.2" x14ac:dyDescent="0.3">
      <c r="A28" s="12"/>
      <c r="B28"/>
      <c r="C28"/>
      <c r="D28"/>
    </row>
    <row r="29" spans="1:4" ht="113.4" x14ac:dyDescent="0.3">
      <c r="A29" s="12" t="s">
        <v>27</v>
      </c>
      <c r="B29"/>
      <c r="C29"/>
      <c r="D29"/>
    </row>
    <row r="30" spans="1:4" ht="43.8" thickBot="1" x14ac:dyDescent="0.35">
      <c r="A30" s="32" t="s">
        <v>28</v>
      </c>
      <c r="B30" s="33">
        <v>3139</v>
      </c>
      <c r="C30"/>
      <c r="D30"/>
    </row>
    <row r="31" spans="1:4" ht="43.2" x14ac:dyDescent="0.3">
      <c r="A31" s="34" t="s">
        <v>29</v>
      </c>
      <c r="B31" s="35">
        <v>7678</v>
      </c>
      <c r="C31"/>
      <c r="D31"/>
    </row>
    <row r="32" spans="1:4" ht="16.2" x14ac:dyDescent="0.3">
      <c r="A32" s="12"/>
      <c r="B32"/>
      <c r="C32"/>
      <c r="D32"/>
    </row>
    <row r="33" spans="1:4" ht="16.2" x14ac:dyDescent="0.3">
      <c r="A33" s="12"/>
      <c r="B33"/>
      <c r="C33"/>
      <c r="D33"/>
    </row>
    <row r="34" spans="1:4" ht="32.4" x14ac:dyDescent="0.3">
      <c r="A34" s="12" t="s">
        <v>30</v>
      </c>
      <c r="B34"/>
      <c r="C34"/>
      <c r="D34"/>
    </row>
    <row r="35" spans="1:4" ht="29.4" thickBot="1" x14ac:dyDescent="0.35">
      <c r="A35" s="36"/>
      <c r="B35" s="37" t="s">
        <v>31</v>
      </c>
      <c r="C35" s="37" t="s">
        <v>6</v>
      </c>
      <c r="D35" s="37" t="s">
        <v>7</v>
      </c>
    </row>
    <row r="36" spans="1:4" ht="29.4" thickBot="1" x14ac:dyDescent="0.35">
      <c r="A36" s="20" t="s">
        <v>32</v>
      </c>
      <c r="B36" s="38">
        <v>17226</v>
      </c>
      <c r="C36" s="39">
        <v>6.56</v>
      </c>
      <c r="D36" s="40">
        <v>0.82489999999999997</v>
      </c>
    </row>
    <row r="37" spans="1:4" ht="28.8" x14ac:dyDescent="0.3">
      <c r="A37" s="41" t="s">
        <v>33</v>
      </c>
      <c r="B37" s="42">
        <v>10125</v>
      </c>
      <c r="C37" s="43">
        <v>6.82</v>
      </c>
      <c r="D37" s="44">
        <v>1.8837999999999999</v>
      </c>
    </row>
    <row r="38" spans="1:4" ht="16.2" x14ac:dyDescent="0.3">
      <c r="A38" s="12"/>
      <c r="B38"/>
      <c r="C38"/>
      <c r="D38"/>
    </row>
    <row r="39" spans="1:4" ht="16.2" x14ac:dyDescent="0.3">
      <c r="A39" s="12"/>
      <c r="B39"/>
      <c r="C39"/>
      <c r="D39"/>
    </row>
    <row r="40" spans="1:4" ht="16.2" x14ac:dyDescent="0.3">
      <c r="A40" s="12"/>
      <c r="B40"/>
      <c r="C40"/>
      <c r="D40"/>
    </row>
    <row r="41" spans="1:4" ht="33" thickBot="1" x14ac:dyDescent="0.35">
      <c r="A41" s="12" t="s">
        <v>34</v>
      </c>
      <c r="B41"/>
      <c r="C41"/>
      <c r="D41"/>
    </row>
    <row r="42" spans="1:4" ht="29.4" thickBot="1" x14ac:dyDescent="0.35">
      <c r="A42" s="13" t="s">
        <v>35</v>
      </c>
      <c r="B42" s="45">
        <v>12</v>
      </c>
      <c r="C42"/>
      <c r="D42"/>
    </row>
    <row r="43" spans="1:4" ht="29.4" thickBot="1" x14ac:dyDescent="0.35">
      <c r="A43" s="15" t="s">
        <v>36</v>
      </c>
      <c r="B43" s="46">
        <v>729</v>
      </c>
      <c r="C43"/>
      <c r="D43"/>
    </row>
    <row r="44" spans="1:4" ht="29.4" thickBot="1" x14ac:dyDescent="0.35">
      <c r="A44" s="15" t="s">
        <v>37</v>
      </c>
      <c r="B44" s="46">
        <v>1951</v>
      </c>
      <c r="C44"/>
      <c r="D44"/>
    </row>
    <row r="45" spans="1:4" ht="29.4" thickBot="1" x14ac:dyDescent="0.35">
      <c r="A45" s="15" t="s">
        <v>38</v>
      </c>
      <c r="B45" s="46">
        <v>57</v>
      </c>
      <c r="C45"/>
      <c r="D45"/>
    </row>
    <row r="46" spans="1:4" ht="15" thickBot="1" x14ac:dyDescent="0.35">
      <c r="A46" s="15" t="s">
        <v>39</v>
      </c>
      <c r="B46" s="46">
        <v>379</v>
      </c>
      <c r="C46"/>
      <c r="D46"/>
    </row>
    <row r="47" spans="1:4" ht="16.8" thickBot="1" x14ac:dyDescent="0.35">
      <c r="A47" s="47" t="s">
        <v>26</v>
      </c>
      <c r="B47" s="48">
        <v>3128</v>
      </c>
      <c r="C47"/>
      <c r="D47"/>
    </row>
    <row r="48" spans="1:4" ht="16.2" x14ac:dyDescent="0.3">
      <c r="A48" s="49"/>
      <c r="B48"/>
      <c r="C48"/>
      <c r="D48"/>
    </row>
    <row r="49" spans="1:4" ht="16.2" x14ac:dyDescent="0.3">
      <c r="A49" s="50"/>
      <c r="B49"/>
      <c r="C49"/>
      <c r="D49"/>
    </row>
    <row r="50" spans="1:4" ht="64.8" x14ac:dyDescent="0.3">
      <c r="A50" s="12" t="s">
        <v>40</v>
      </c>
      <c r="B50"/>
      <c r="C50"/>
      <c r="D50"/>
    </row>
    <row r="51" spans="1:4" ht="29.4" thickBot="1" x14ac:dyDescent="0.35">
      <c r="A51" s="20" t="s">
        <v>41</v>
      </c>
      <c r="B51" s="51" t="s">
        <v>42</v>
      </c>
      <c r="C51"/>
      <c r="D51"/>
    </row>
    <row r="52" spans="1:4" ht="24" x14ac:dyDescent="0.3">
      <c r="A52" s="53" t="s">
        <v>43</v>
      </c>
      <c r="B52" s="52" t="s">
        <v>44</v>
      </c>
      <c r="C52"/>
      <c r="D52"/>
    </row>
    <row r="53" spans="1:4" ht="36.6" thickBot="1" x14ac:dyDescent="0.35">
      <c r="A53" s="54"/>
      <c r="B53" s="51" t="s">
        <v>45</v>
      </c>
      <c r="C53"/>
      <c r="D53"/>
    </row>
    <row r="54" spans="1:4" ht="29.4" thickBot="1" x14ac:dyDescent="0.35">
      <c r="A54" s="20" t="s">
        <v>46</v>
      </c>
      <c r="B54" s="51" t="s">
        <v>47</v>
      </c>
      <c r="C54"/>
      <c r="D54"/>
    </row>
    <row r="55" spans="1:4" ht="58.2" thickBot="1" x14ac:dyDescent="0.35">
      <c r="A55" s="22" t="s">
        <v>48</v>
      </c>
      <c r="B55" s="51" t="s">
        <v>49</v>
      </c>
      <c r="C55"/>
      <c r="D55"/>
    </row>
    <row r="56" spans="1:4" ht="36" x14ac:dyDescent="0.3">
      <c r="A56" s="56" t="s">
        <v>50</v>
      </c>
      <c r="B56" s="52" t="s">
        <v>51</v>
      </c>
      <c r="C56"/>
      <c r="D56"/>
    </row>
    <row r="57" spans="1:4" ht="36" x14ac:dyDescent="0.3">
      <c r="A57" s="55"/>
      <c r="B57" s="52" t="s">
        <v>52</v>
      </c>
      <c r="C57"/>
      <c r="D57"/>
    </row>
    <row r="58" spans="1:4" ht="48" x14ac:dyDescent="0.3">
      <c r="A58" s="55"/>
      <c r="B58" s="52" t="s">
        <v>53</v>
      </c>
      <c r="C58"/>
      <c r="D58"/>
    </row>
    <row r="59" spans="1:4" ht="16.2" x14ac:dyDescent="0.3">
      <c r="A59" s="12"/>
      <c r="B59"/>
      <c r="C59"/>
      <c r="D59"/>
    </row>
    <row r="60" spans="1:4" ht="16.2" x14ac:dyDescent="0.3">
      <c r="A60" s="12"/>
      <c r="B60"/>
      <c r="C60"/>
      <c r="D60"/>
    </row>
    <row r="61" spans="1:4" ht="33" thickBot="1" x14ac:dyDescent="0.35">
      <c r="A61" s="12" t="s">
        <v>54</v>
      </c>
      <c r="B61"/>
      <c r="C61"/>
      <c r="D61"/>
    </row>
    <row r="62" spans="1:4" ht="58.2" thickBot="1" x14ac:dyDescent="0.35">
      <c r="A62" s="13" t="s">
        <v>55</v>
      </c>
      <c r="B62" s="57">
        <v>61</v>
      </c>
      <c r="C62"/>
      <c r="D62"/>
    </row>
    <row r="63" spans="1:4" ht="58.2" thickBot="1" x14ac:dyDescent="0.35">
      <c r="A63" s="15" t="s">
        <v>56</v>
      </c>
      <c r="B63" s="58">
        <v>13</v>
      </c>
      <c r="C63"/>
      <c r="D63"/>
    </row>
    <row r="64" spans="1:4" ht="58.2" thickBot="1" x14ac:dyDescent="0.35">
      <c r="A64" s="15" t="s">
        <v>57</v>
      </c>
      <c r="B64" s="58">
        <v>740</v>
      </c>
      <c r="C64"/>
      <c r="D64"/>
    </row>
  </sheetData>
  <mergeCells count="2">
    <mergeCell ref="A52:A53"/>
    <mergeCell ref="A56:A5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workbookViewId="0">
      <selection sqref="A1:N21"/>
    </sheetView>
  </sheetViews>
  <sheetFormatPr baseColWidth="10" defaultColWidth="11.44140625" defaultRowHeight="14.4" x14ac:dyDescent="0.3"/>
  <cols>
    <col min="1" max="1" width="11.44140625" style="6"/>
    <col min="2" max="16384" width="11.44140625" style="2"/>
  </cols>
  <sheetData>
    <row r="1" spans="1:14" ht="15" thickBot="1" x14ac:dyDescent="0.35">
      <c r="A1" s="59"/>
      <c r="B1" s="68"/>
      <c r="C1" s="68"/>
      <c r="D1" s="68" t="s">
        <v>58</v>
      </c>
      <c r="E1" s="68"/>
      <c r="F1" s="68"/>
      <c r="G1" s="68"/>
      <c r="H1" s="68"/>
      <c r="I1" s="68"/>
      <c r="J1" s="68"/>
      <c r="K1" s="68"/>
      <c r="L1" s="68"/>
      <c r="M1" s="68"/>
      <c r="N1" s="68"/>
    </row>
    <row r="2" spans="1:14" ht="24.6" thickBot="1" x14ac:dyDescent="0.35">
      <c r="A2" s="60" t="s">
        <v>59</v>
      </c>
      <c r="B2" s="69" t="s">
        <v>60</v>
      </c>
      <c r="C2" s="69"/>
      <c r="D2" s="69"/>
      <c r="E2" s="69"/>
      <c r="F2" s="69" t="s">
        <v>61</v>
      </c>
      <c r="G2" s="69"/>
      <c r="H2" s="70">
        <v>42064</v>
      </c>
      <c r="I2" s="70"/>
      <c r="J2" s="69" t="s">
        <v>62</v>
      </c>
      <c r="K2" s="69"/>
      <c r="L2" s="61" t="s">
        <v>63</v>
      </c>
      <c r="M2" s="61" t="s">
        <v>64</v>
      </c>
      <c r="N2" s="61" t="s">
        <v>26</v>
      </c>
    </row>
    <row r="3" spans="1:14" ht="15" thickBot="1" x14ac:dyDescent="0.35">
      <c r="A3" s="71" t="s">
        <v>65</v>
      </c>
      <c r="B3" s="71"/>
      <c r="C3" s="72" t="s">
        <v>66</v>
      </c>
      <c r="D3" s="72"/>
      <c r="E3" s="72"/>
      <c r="F3" s="73">
        <v>891</v>
      </c>
      <c r="G3" s="73"/>
      <c r="H3" s="74">
        <v>6185</v>
      </c>
      <c r="I3" s="74"/>
      <c r="J3" s="75">
        <v>31132</v>
      </c>
      <c r="K3" s="75"/>
      <c r="L3" s="21">
        <v>7158</v>
      </c>
      <c r="M3" s="63">
        <v>2379</v>
      </c>
      <c r="N3" s="21">
        <v>47745</v>
      </c>
    </row>
    <row r="4" spans="1:14" ht="24" customHeight="1" thickBot="1" x14ac:dyDescent="0.35">
      <c r="A4" s="76" t="s">
        <v>67</v>
      </c>
      <c r="B4" s="76"/>
      <c r="C4" s="72" t="s">
        <v>68</v>
      </c>
      <c r="D4" s="72"/>
      <c r="E4" s="72"/>
      <c r="F4" s="77">
        <v>459</v>
      </c>
      <c r="G4" s="77"/>
      <c r="H4" s="74">
        <v>3348</v>
      </c>
      <c r="I4" s="74"/>
      <c r="J4" s="78">
        <v>17887</v>
      </c>
      <c r="K4" s="78"/>
      <c r="L4" s="21">
        <v>2628</v>
      </c>
      <c r="M4" s="65">
        <v>1091</v>
      </c>
      <c r="N4" s="21">
        <v>25413</v>
      </c>
    </row>
    <row r="5" spans="1:14" ht="15" thickBot="1" x14ac:dyDescent="0.35">
      <c r="A5" s="71" t="s">
        <v>69</v>
      </c>
      <c r="B5" s="71"/>
      <c r="C5" s="72" t="s">
        <v>70</v>
      </c>
      <c r="D5" s="72"/>
      <c r="E5" s="72"/>
      <c r="F5" s="73">
        <v>819</v>
      </c>
      <c r="G5" s="73"/>
      <c r="H5" s="74">
        <v>5411</v>
      </c>
      <c r="I5" s="74"/>
      <c r="J5" s="75">
        <v>23534</v>
      </c>
      <c r="K5" s="75"/>
      <c r="L5" s="21">
        <v>4277</v>
      </c>
      <c r="M5" s="63">
        <v>1769</v>
      </c>
      <c r="N5" s="21">
        <v>35810</v>
      </c>
    </row>
    <row r="6" spans="1:14" ht="15" thickBot="1" x14ac:dyDescent="0.35">
      <c r="A6" s="76" t="s">
        <v>71</v>
      </c>
      <c r="B6" s="76"/>
      <c r="C6" s="72" t="s">
        <v>70</v>
      </c>
      <c r="D6" s="72"/>
      <c r="E6" s="72"/>
      <c r="F6" s="77">
        <v>719</v>
      </c>
      <c r="G6" s="77"/>
      <c r="H6" s="74">
        <v>6154</v>
      </c>
      <c r="I6" s="74"/>
      <c r="J6" s="78">
        <v>25462</v>
      </c>
      <c r="K6" s="78"/>
      <c r="L6" s="21">
        <v>3663</v>
      </c>
      <c r="M6" s="65">
        <v>1269</v>
      </c>
      <c r="N6" s="21">
        <v>37267</v>
      </c>
    </row>
    <row r="7" spans="1:14" ht="15" thickBot="1" x14ac:dyDescent="0.35">
      <c r="A7" s="71" t="s">
        <v>72</v>
      </c>
      <c r="B7" s="71"/>
      <c r="C7" s="72" t="s">
        <v>73</v>
      </c>
      <c r="D7" s="72"/>
      <c r="E7" s="72"/>
      <c r="F7" s="73">
        <v>836</v>
      </c>
      <c r="G7" s="73"/>
      <c r="H7" s="74">
        <v>5419</v>
      </c>
      <c r="I7" s="74"/>
      <c r="J7" s="75">
        <v>23435</v>
      </c>
      <c r="K7" s="75"/>
      <c r="L7" s="21">
        <v>4929</v>
      </c>
      <c r="M7" s="63">
        <v>1961</v>
      </c>
      <c r="N7" s="21">
        <v>36580</v>
      </c>
    </row>
    <row r="8" spans="1:14" ht="15" thickBot="1" x14ac:dyDescent="0.35">
      <c r="A8" s="76" t="s">
        <v>74</v>
      </c>
      <c r="B8" s="76"/>
      <c r="C8" s="72" t="s">
        <v>73</v>
      </c>
      <c r="D8" s="72"/>
      <c r="E8" s="72"/>
      <c r="F8" s="77">
        <v>449</v>
      </c>
      <c r="G8" s="77"/>
      <c r="H8" s="74">
        <v>3314</v>
      </c>
      <c r="I8" s="74"/>
      <c r="J8" s="78">
        <v>20460</v>
      </c>
      <c r="K8" s="78"/>
      <c r="L8" s="21">
        <v>4157</v>
      </c>
      <c r="M8" s="65">
        <v>2000</v>
      </c>
      <c r="N8" s="21">
        <v>30380</v>
      </c>
    </row>
    <row r="9" spans="1:14" ht="15" thickBot="1" x14ac:dyDescent="0.35">
      <c r="A9" s="71" t="s">
        <v>75</v>
      </c>
      <c r="B9" s="71"/>
      <c r="C9" s="72" t="s">
        <v>73</v>
      </c>
      <c r="D9" s="72"/>
      <c r="E9" s="72"/>
      <c r="F9" s="73">
        <v>431</v>
      </c>
      <c r="G9" s="73"/>
      <c r="H9" s="74">
        <v>3512</v>
      </c>
      <c r="I9" s="74"/>
      <c r="J9" s="75">
        <v>15828</v>
      </c>
      <c r="K9" s="75"/>
      <c r="L9" s="21">
        <v>2768</v>
      </c>
      <c r="M9" s="62">
        <v>815</v>
      </c>
      <c r="N9" s="21">
        <v>23354</v>
      </c>
    </row>
    <row r="10" spans="1:14" ht="15" thickBot="1" x14ac:dyDescent="0.35">
      <c r="A10" s="76" t="s">
        <v>76</v>
      </c>
      <c r="B10" s="76"/>
      <c r="C10" s="72" t="s">
        <v>77</v>
      </c>
      <c r="D10" s="72"/>
      <c r="E10" s="72"/>
      <c r="F10" s="77">
        <v>498</v>
      </c>
      <c r="G10" s="77"/>
      <c r="H10" s="74">
        <v>3984</v>
      </c>
      <c r="I10" s="74"/>
      <c r="J10" s="78">
        <v>18130</v>
      </c>
      <c r="K10" s="78"/>
      <c r="L10" s="21">
        <v>2941</v>
      </c>
      <c r="M10" s="65">
        <v>1245</v>
      </c>
      <c r="N10" s="21">
        <v>26798</v>
      </c>
    </row>
    <row r="11" spans="1:14" ht="15" thickBot="1" x14ac:dyDescent="0.35">
      <c r="A11" s="71" t="s">
        <v>78</v>
      </c>
      <c r="B11" s="71"/>
      <c r="C11" s="72" t="s">
        <v>66</v>
      </c>
      <c r="D11" s="72"/>
      <c r="E11" s="72"/>
      <c r="F11" s="73">
        <v>679</v>
      </c>
      <c r="G11" s="73"/>
      <c r="H11" s="74">
        <v>5518</v>
      </c>
      <c r="I11" s="74"/>
      <c r="J11" s="75">
        <v>21218</v>
      </c>
      <c r="K11" s="75"/>
      <c r="L11" s="21">
        <v>2745</v>
      </c>
      <c r="M11" s="63">
        <v>1066</v>
      </c>
      <c r="N11" s="21">
        <v>31226</v>
      </c>
    </row>
    <row r="12" spans="1:14" ht="24" customHeight="1" thickBot="1" x14ac:dyDescent="0.35">
      <c r="A12" s="76" t="s">
        <v>79</v>
      </c>
      <c r="B12" s="76"/>
      <c r="C12" s="72" t="s">
        <v>80</v>
      </c>
      <c r="D12" s="72"/>
      <c r="E12" s="72"/>
      <c r="F12" s="77">
        <v>578</v>
      </c>
      <c r="G12" s="77"/>
      <c r="H12" s="74">
        <v>3925</v>
      </c>
      <c r="I12" s="74"/>
      <c r="J12" s="78">
        <v>14057</v>
      </c>
      <c r="K12" s="78"/>
      <c r="L12" s="21">
        <v>1669</v>
      </c>
      <c r="M12" s="64">
        <v>856</v>
      </c>
      <c r="N12" s="21">
        <v>21085</v>
      </c>
    </row>
    <row r="13" spans="1:14" ht="15" thickBot="1" x14ac:dyDescent="0.35">
      <c r="A13" s="71" t="s">
        <v>81</v>
      </c>
      <c r="B13" s="71"/>
      <c r="C13" s="72" t="s">
        <v>82</v>
      </c>
      <c r="D13" s="72"/>
      <c r="E13" s="72"/>
      <c r="F13" s="73">
        <v>209</v>
      </c>
      <c r="G13" s="73"/>
      <c r="H13" s="74">
        <v>1624</v>
      </c>
      <c r="I13" s="74"/>
      <c r="J13" s="75">
        <v>8054</v>
      </c>
      <c r="K13" s="75"/>
      <c r="L13" s="21">
        <v>1138</v>
      </c>
      <c r="M13" s="62">
        <v>497</v>
      </c>
      <c r="N13" s="21">
        <v>11522</v>
      </c>
    </row>
    <row r="14" spans="1:14" ht="24" customHeight="1" thickBot="1" x14ac:dyDescent="0.35">
      <c r="A14" s="76" t="s">
        <v>83</v>
      </c>
      <c r="B14" s="76"/>
      <c r="C14" s="72" t="s">
        <v>84</v>
      </c>
      <c r="D14" s="72"/>
      <c r="E14" s="72"/>
      <c r="F14" s="77">
        <v>146</v>
      </c>
      <c r="G14" s="77"/>
      <c r="H14" s="74">
        <v>1086</v>
      </c>
      <c r="I14" s="74"/>
      <c r="J14" s="78">
        <v>5483</v>
      </c>
      <c r="K14" s="78"/>
      <c r="L14" s="66">
        <v>900</v>
      </c>
      <c r="M14" s="64">
        <v>312</v>
      </c>
      <c r="N14" s="21">
        <v>7927</v>
      </c>
    </row>
    <row r="15" spans="1:14" ht="24" customHeight="1" thickBot="1" x14ac:dyDescent="0.35">
      <c r="A15" s="71" t="s">
        <v>85</v>
      </c>
      <c r="B15" s="71"/>
      <c r="C15" s="72" t="s">
        <v>68</v>
      </c>
      <c r="D15" s="72"/>
      <c r="E15" s="72"/>
      <c r="F15" s="73">
        <v>839</v>
      </c>
      <c r="G15" s="73"/>
      <c r="H15" s="74">
        <v>7281</v>
      </c>
      <c r="I15" s="74"/>
      <c r="J15" s="75">
        <v>23394</v>
      </c>
      <c r="K15" s="75"/>
      <c r="L15" s="21">
        <v>2554</v>
      </c>
      <c r="M15" s="62">
        <v>914</v>
      </c>
      <c r="N15" s="21">
        <v>34982</v>
      </c>
    </row>
    <row r="16" spans="1:14" ht="15" thickBot="1" x14ac:dyDescent="0.35">
      <c r="A16" s="76" t="s">
        <v>86</v>
      </c>
      <c r="B16" s="76"/>
      <c r="C16" s="72" t="s">
        <v>70</v>
      </c>
      <c r="D16" s="72"/>
      <c r="E16" s="72"/>
      <c r="F16" s="77">
        <v>523</v>
      </c>
      <c r="G16" s="77"/>
      <c r="H16" s="74">
        <v>2045</v>
      </c>
      <c r="I16" s="74"/>
      <c r="J16" s="78">
        <v>9286</v>
      </c>
      <c r="K16" s="78"/>
      <c r="L16" s="21">
        <v>1427</v>
      </c>
      <c r="M16" s="64">
        <v>341</v>
      </c>
      <c r="N16" s="21">
        <v>13622</v>
      </c>
    </row>
    <row r="17" spans="1:14" ht="15" thickBot="1" x14ac:dyDescent="0.35">
      <c r="A17" s="71" t="s">
        <v>87</v>
      </c>
      <c r="B17" s="71"/>
      <c r="C17" s="72" t="s">
        <v>70</v>
      </c>
      <c r="D17" s="72"/>
      <c r="E17" s="72"/>
      <c r="F17" s="73">
        <v>156</v>
      </c>
      <c r="G17" s="73"/>
      <c r="H17" s="74">
        <v>1343</v>
      </c>
      <c r="I17" s="74"/>
      <c r="J17" s="75">
        <v>8060</v>
      </c>
      <c r="K17" s="75"/>
      <c r="L17" s="21">
        <v>1554</v>
      </c>
      <c r="M17" s="62">
        <v>588</v>
      </c>
      <c r="N17" s="21">
        <v>11701</v>
      </c>
    </row>
    <row r="18" spans="1:14" ht="15" thickBot="1" x14ac:dyDescent="0.35">
      <c r="A18" s="76" t="s">
        <v>88</v>
      </c>
      <c r="B18" s="76"/>
      <c r="C18" s="72" t="s">
        <v>89</v>
      </c>
      <c r="D18" s="72"/>
      <c r="E18" s="72"/>
      <c r="F18" s="77"/>
      <c r="G18" s="77"/>
      <c r="H18" s="79">
        <v>26</v>
      </c>
      <c r="I18" s="79"/>
      <c r="J18" s="78">
        <v>1590</v>
      </c>
      <c r="K18" s="78"/>
      <c r="L18" s="66">
        <v>272</v>
      </c>
      <c r="M18" s="64">
        <v>207</v>
      </c>
      <c r="N18" s="21">
        <v>2095</v>
      </c>
    </row>
    <row r="19" spans="1:14" ht="24" customHeight="1" thickBot="1" x14ac:dyDescent="0.35">
      <c r="A19" s="71" t="s">
        <v>90</v>
      </c>
      <c r="B19" s="71"/>
      <c r="C19" s="72" t="s">
        <v>91</v>
      </c>
      <c r="D19" s="72"/>
      <c r="E19" s="72"/>
      <c r="F19" s="73">
        <v>3</v>
      </c>
      <c r="G19" s="73"/>
      <c r="H19" s="79">
        <v>55</v>
      </c>
      <c r="I19" s="79"/>
      <c r="J19" s="75">
        <v>3070</v>
      </c>
      <c r="K19" s="75"/>
      <c r="L19" s="66">
        <v>644</v>
      </c>
      <c r="M19" s="62">
        <v>182</v>
      </c>
      <c r="N19" s="21">
        <v>3954</v>
      </c>
    </row>
    <row r="20" spans="1:14" ht="24" customHeight="1" thickBot="1" x14ac:dyDescent="0.35">
      <c r="A20" s="76" t="s">
        <v>92</v>
      </c>
      <c r="B20" s="76"/>
      <c r="C20" s="72" t="s">
        <v>93</v>
      </c>
      <c r="D20" s="72"/>
      <c r="E20" s="72"/>
      <c r="F20" s="77">
        <v>322</v>
      </c>
      <c r="G20" s="77"/>
      <c r="H20" s="74">
        <v>2935</v>
      </c>
      <c r="I20" s="74"/>
      <c r="J20" s="78">
        <v>12123</v>
      </c>
      <c r="K20" s="78"/>
      <c r="L20" s="21">
        <v>1198</v>
      </c>
      <c r="M20" s="64">
        <v>496</v>
      </c>
      <c r="N20" s="21">
        <v>17074</v>
      </c>
    </row>
    <row r="21" spans="1:14" ht="14.4" customHeight="1" x14ac:dyDescent="0.3">
      <c r="A21" s="80"/>
      <c r="B21" s="80"/>
      <c r="C21" s="81" t="s">
        <v>26</v>
      </c>
      <c r="D21" s="81"/>
      <c r="E21" s="82">
        <v>8557</v>
      </c>
      <c r="F21" s="82"/>
      <c r="G21" s="82">
        <v>63165</v>
      </c>
      <c r="H21" s="82"/>
      <c r="I21" s="82">
        <v>282203</v>
      </c>
      <c r="J21" s="82"/>
      <c r="K21" s="82">
        <v>46622</v>
      </c>
      <c r="L21" s="82"/>
      <c r="M21" s="67">
        <v>17988</v>
      </c>
      <c r="N21" s="67">
        <v>418535</v>
      </c>
    </row>
  </sheetData>
  <mergeCells count="102">
    <mergeCell ref="A21:B21"/>
    <mergeCell ref="C21:D21"/>
    <mergeCell ref="E21:F21"/>
    <mergeCell ref="G21:H21"/>
    <mergeCell ref="I21:J21"/>
    <mergeCell ref="K21:L21"/>
    <mergeCell ref="A19:B19"/>
    <mergeCell ref="C19:E19"/>
    <mergeCell ref="F19:G19"/>
    <mergeCell ref="H19:I19"/>
    <mergeCell ref="J19:K19"/>
    <mergeCell ref="A20:B20"/>
    <mergeCell ref="C20:E20"/>
    <mergeCell ref="F20:G20"/>
    <mergeCell ref="H20:I20"/>
    <mergeCell ref="J20:K20"/>
    <mergeCell ref="A17:B17"/>
    <mergeCell ref="C17:E17"/>
    <mergeCell ref="F17:G17"/>
    <mergeCell ref="H17:I17"/>
    <mergeCell ref="J17:K17"/>
    <mergeCell ref="A18:B18"/>
    <mergeCell ref="C18:E18"/>
    <mergeCell ref="F18:G18"/>
    <mergeCell ref="H18:I18"/>
    <mergeCell ref="J18:K18"/>
    <mergeCell ref="A15:B15"/>
    <mergeCell ref="C15:E15"/>
    <mergeCell ref="F15:G15"/>
    <mergeCell ref="H15:I15"/>
    <mergeCell ref="J15:K15"/>
    <mergeCell ref="A16:B16"/>
    <mergeCell ref="C16:E16"/>
    <mergeCell ref="F16:G16"/>
    <mergeCell ref="H16:I16"/>
    <mergeCell ref="J16:K16"/>
    <mergeCell ref="A13:B13"/>
    <mergeCell ref="C13:E13"/>
    <mergeCell ref="F13:G13"/>
    <mergeCell ref="H13:I13"/>
    <mergeCell ref="J13:K13"/>
    <mergeCell ref="A14:B14"/>
    <mergeCell ref="C14:E14"/>
    <mergeCell ref="F14:G14"/>
    <mergeCell ref="H14:I14"/>
    <mergeCell ref="J14:K14"/>
    <mergeCell ref="A11:B11"/>
    <mergeCell ref="C11:E11"/>
    <mergeCell ref="F11:G11"/>
    <mergeCell ref="H11:I11"/>
    <mergeCell ref="J11:K11"/>
    <mergeCell ref="A12:B12"/>
    <mergeCell ref="C12:E12"/>
    <mergeCell ref="F12:G12"/>
    <mergeCell ref="H12:I12"/>
    <mergeCell ref="J12:K12"/>
    <mergeCell ref="A9:B9"/>
    <mergeCell ref="C9:E9"/>
    <mergeCell ref="F9:G9"/>
    <mergeCell ref="H9:I9"/>
    <mergeCell ref="J9:K9"/>
    <mergeCell ref="A10:B10"/>
    <mergeCell ref="C10:E10"/>
    <mergeCell ref="F10:G10"/>
    <mergeCell ref="H10:I10"/>
    <mergeCell ref="J10:K10"/>
    <mergeCell ref="A7:B7"/>
    <mergeCell ref="C7:E7"/>
    <mergeCell ref="F7:G7"/>
    <mergeCell ref="H7:I7"/>
    <mergeCell ref="J7:K7"/>
    <mergeCell ref="A8:B8"/>
    <mergeCell ref="C8:E8"/>
    <mergeCell ref="F8:G8"/>
    <mergeCell ref="H8:I8"/>
    <mergeCell ref="J8:K8"/>
    <mergeCell ref="A5:B5"/>
    <mergeCell ref="C5:E5"/>
    <mergeCell ref="F5:G5"/>
    <mergeCell ref="H5:I5"/>
    <mergeCell ref="J5:K5"/>
    <mergeCell ref="A6:B6"/>
    <mergeCell ref="C6:E6"/>
    <mergeCell ref="F6:G6"/>
    <mergeCell ref="H6:I6"/>
    <mergeCell ref="J6:K6"/>
    <mergeCell ref="A3:B3"/>
    <mergeCell ref="C3:E3"/>
    <mergeCell ref="F3:G3"/>
    <mergeCell ref="H3:I3"/>
    <mergeCell ref="J3:K3"/>
    <mergeCell ref="A4:B4"/>
    <mergeCell ref="C4:E4"/>
    <mergeCell ref="F4:G4"/>
    <mergeCell ref="H4:I4"/>
    <mergeCell ref="J4:K4"/>
    <mergeCell ref="B1:C1"/>
    <mergeCell ref="D1:N1"/>
    <mergeCell ref="B2:E2"/>
    <mergeCell ref="F2:G2"/>
    <mergeCell ref="H2:I2"/>
    <mergeCell ref="J2:K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zoomScale="86" zoomScaleNormal="86" workbookViewId="0">
      <selection activeCell="M19" sqref="M19"/>
    </sheetView>
  </sheetViews>
  <sheetFormatPr baseColWidth="10" defaultColWidth="11.44140625" defaultRowHeight="14.4" x14ac:dyDescent="0.3"/>
  <cols>
    <col min="1" max="16384" width="11.44140625" style="2"/>
  </cols>
  <sheetData>
    <row r="1" spans="1:5" x14ac:dyDescent="0.3">
      <c r="A1" s="83" t="s">
        <v>94</v>
      </c>
      <c r="B1"/>
      <c r="C1"/>
      <c r="D1"/>
      <c r="E1"/>
    </row>
    <row r="2" spans="1:5" x14ac:dyDescent="0.3">
      <c r="A2" s="84" t="s">
        <v>2</v>
      </c>
      <c r="B2"/>
      <c r="C2"/>
      <c r="D2"/>
      <c r="E2"/>
    </row>
    <row r="3" spans="1:5" x14ac:dyDescent="0.3">
      <c r="A3"/>
      <c r="B3"/>
      <c r="C3"/>
      <c r="D3"/>
      <c r="E3"/>
    </row>
    <row r="4" spans="1:5" x14ac:dyDescent="0.3">
      <c r="A4" s="85" t="s">
        <v>95</v>
      </c>
      <c r="B4" s="83" t="s">
        <v>96</v>
      </c>
      <c r="C4" s="83" t="s">
        <v>97</v>
      </c>
      <c r="D4" s="83" t="s">
        <v>98</v>
      </c>
      <c r="E4" s="83" t="s">
        <v>99</v>
      </c>
    </row>
    <row r="5" spans="1:5" x14ac:dyDescent="0.3">
      <c r="A5" s="86" t="s">
        <v>100</v>
      </c>
      <c r="B5" s="84">
        <v>7845</v>
      </c>
      <c r="C5" s="84">
        <v>7416</v>
      </c>
      <c r="D5" s="87">
        <f>(B5/$B$25)*-1</f>
        <v>-3.8944212229822979E-2</v>
      </c>
      <c r="E5" s="87">
        <f>C5/$C$25</f>
        <v>3.4160475003800213E-2</v>
      </c>
    </row>
    <row r="6" spans="1:5" x14ac:dyDescent="0.3">
      <c r="A6" s="86" t="s">
        <v>101</v>
      </c>
      <c r="B6" s="84">
        <v>11395</v>
      </c>
      <c r="C6" s="84">
        <v>10766</v>
      </c>
      <c r="D6" s="87">
        <f t="shared" ref="D6:D24" si="0">(B6/$B$25)*-1</f>
        <v>-5.6567150842426105E-2</v>
      </c>
      <c r="E6" s="87">
        <f t="shared" ref="E6:E24" si="1">C6/$C$25</f>
        <v>4.9591649661665738E-2</v>
      </c>
    </row>
    <row r="7" spans="1:5" x14ac:dyDescent="0.3">
      <c r="A7" s="86" t="s">
        <v>102</v>
      </c>
      <c r="B7" s="84">
        <v>14392</v>
      </c>
      <c r="C7" s="84">
        <v>13590</v>
      </c>
      <c r="D7" s="87">
        <f t="shared" si="0"/>
        <v>-7.1444882397911066E-2</v>
      </c>
      <c r="E7" s="87">
        <f t="shared" si="1"/>
        <v>6.25998995822067E-2</v>
      </c>
    </row>
    <row r="8" spans="1:5" x14ac:dyDescent="0.3">
      <c r="A8" s="86" t="s">
        <v>103</v>
      </c>
      <c r="B8" s="84">
        <v>15855</v>
      </c>
      <c r="C8" s="84">
        <v>15125</v>
      </c>
      <c r="D8" s="87">
        <f t="shared" si="0"/>
        <v>-7.8707518789527503E-2</v>
      </c>
      <c r="E8" s="87">
        <f t="shared" si="1"/>
        <v>6.9670602000064488E-2</v>
      </c>
    </row>
    <row r="9" spans="1:5" x14ac:dyDescent="0.3">
      <c r="A9" s="86" t="s">
        <v>104</v>
      </c>
      <c r="B9" s="84">
        <v>13858</v>
      </c>
      <c r="C9" s="84">
        <v>13304</v>
      </c>
      <c r="D9" s="87">
        <f t="shared" si="0"/>
        <v>-6.8793995293930765E-2</v>
      </c>
      <c r="E9" s="87">
        <f t="shared" si="1"/>
        <v>6.1282491835296396E-2</v>
      </c>
    </row>
    <row r="10" spans="1:5" x14ac:dyDescent="0.3">
      <c r="A10" s="86" t="s">
        <v>105</v>
      </c>
      <c r="B10" s="84">
        <v>11166</v>
      </c>
      <c r="C10" s="84">
        <v>11207</v>
      </c>
      <c r="D10" s="87">
        <f t="shared" si="0"/>
        <v>-5.5430347196711707E-2</v>
      </c>
      <c r="E10" s="87">
        <f t="shared" si="1"/>
        <v>5.1623037131551919E-2</v>
      </c>
    </row>
    <row r="11" spans="1:5" x14ac:dyDescent="0.3">
      <c r="A11" s="86" t="s">
        <v>106</v>
      </c>
      <c r="B11" s="84">
        <v>10122</v>
      </c>
      <c r="C11" s="84">
        <v>10652</v>
      </c>
      <c r="D11" s="87">
        <f t="shared" si="0"/>
        <v>-5.024771398218842E-2</v>
      </c>
      <c r="E11" s="87">
        <f t="shared" si="1"/>
        <v>4.9066529091218967E-2</v>
      </c>
    </row>
    <row r="12" spans="1:5" x14ac:dyDescent="0.3">
      <c r="A12" s="86" t="s">
        <v>107</v>
      </c>
      <c r="B12" s="84">
        <v>10830</v>
      </c>
      <c r="C12" s="84">
        <v>12671</v>
      </c>
      <c r="D12" s="87">
        <f t="shared" si="0"/>
        <v>-5.3762373288589273E-2</v>
      </c>
      <c r="E12" s="87">
        <f t="shared" si="1"/>
        <v>5.8366690773078822E-2</v>
      </c>
    </row>
    <row r="13" spans="1:5" x14ac:dyDescent="0.3">
      <c r="A13" s="86" t="s">
        <v>108</v>
      </c>
      <c r="B13" s="84">
        <v>13530</v>
      </c>
      <c r="C13" s="84">
        <v>15553</v>
      </c>
      <c r="D13" s="87">
        <f t="shared" si="0"/>
        <v>-6.7165735050287431E-2</v>
      </c>
      <c r="E13" s="87">
        <f t="shared" si="1"/>
        <v>7.1642107299636562E-2</v>
      </c>
    </row>
    <row r="14" spans="1:5" x14ac:dyDescent="0.3">
      <c r="A14" s="86" t="s">
        <v>109</v>
      </c>
      <c r="B14" s="84">
        <v>17402</v>
      </c>
      <c r="C14" s="84">
        <v>19949</v>
      </c>
      <c r="D14" s="87">
        <f t="shared" si="0"/>
        <v>-8.6387148658174567E-2</v>
      </c>
      <c r="E14" s="87">
        <f t="shared" si="1"/>
        <v>9.1891493507390842E-2</v>
      </c>
    </row>
    <row r="15" spans="1:5" x14ac:dyDescent="0.3">
      <c r="A15" s="86" t="s">
        <v>110</v>
      </c>
      <c r="B15" s="84">
        <v>18551</v>
      </c>
      <c r="C15" s="84">
        <v>20820</v>
      </c>
      <c r="D15" s="87">
        <f t="shared" si="0"/>
        <v>-9.2091023718986115E-2</v>
      </c>
      <c r="E15" s="87">
        <f t="shared" si="1"/>
        <v>9.5903598918435876E-2</v>
      </c>
    </row>
    <row r="16" spans="1:5" x14ac:dyDescent="0.3">
      <c r="A16" s="86" t="s">
        <v>111</v>
      </c>
      <c r="B16" s="84">
        <v>15882</v>
      </c>
      <c r="C16" s="84">
        <v>16984</v>
      </c>
      <c r="D16" s="87">
        <f t="shared" si="0"/>
        <v>-7.8841552407144494E-2</v>
      </c>
      <c r="E16" s="87">
        <f t="shared" si="1"/>
        <v>7.8233752354981506E-2</v>
      </c>
    </row>
    <row r="17" spans="1:5" x14ac:dyDescent="0.3">
      <c r="A17" s="86" t="s">
        <v>112</v>
      </c>
      <c r="B17" s="84">
        <v>12149</v>
      </c>
      <c r="C17" s="84">
        <v>12911</v>
      </c>
      <c r="D17" s="87">
        <f t="shared" si="0"/>
        <v>-6.0310163719581818E-2</v>
      </c>
      <c r="E17" s="87">
        <f t="shared" si="1"/>
        <v>5.9472207763493067E-2</v>
      </c>
    </row>
    <row r="18" spans="1:5" x14ac:dyDescent="0.3">
      <c r="A18" s="86" t="s">
        <v>113</v>
      </c>
      <c r="B18" s="84">
        <v>8569</v>
      </c>
      <c r="C18" s="84">
        <v>9647</v>
      </c>
      <c r="D18" s="87">
        <f t="shared" si="0"/>
        <v>-4.2538298865182039E-2</v>
      </c>
      <c r="E18" s="87">
        <f t="shared" si="1"/>
        <v>4.4437176693859312E-2</v>
      </c>
    </row>
    <row r="19" spans="1:5" x14ac:dyDescent="0.3">
      <c r="A19" s="86" t="s">
        <v>114</v>
      </c>
      <c r="B19" s="84">
        <v>7094</v>
      </c>
      <c r="C19" s="84">
        <v>8347</v>
      </c>
      <c r="D19" s="87">
        <f t="shared" si="0"/>
        <v>-3.5216091976846935E-2</v>
      </c>
      <c r="E19" s="87">
        <f t="shared" si="1"/>
        <v>3.8448959662448809E-2</v>
      </c>
    </row>
    <row r="20" spans="1:5" x14ac:dyDescent="0.3">
      <c r="A20" s="86" t="s">
        <v>115</v>
      </c>
      <c r="B20" s="84">
        <v>5925</v>
      </c>
      <c r="C20" s="84">
        <v>7040</v>
      </c>
      <c r="D20" s="87">
        <f t="shared" si="0"/>
        <v>-2.9412932754837622E-2</v>
      </c>
      <c r="E20" s="87">
        <f t="shared" si="1"/>
        <v>3.2428498385484561E-2</v>
      </c>
    </row>
    <row r="21" spans="1:5" x14ac:dyDescent="0.3">
      <c r="A21" s="86" t="s">
        <v>116</v>
      </c>
      <c r="B21" s="84">
        <v>3734</v>
      </c>
      <c r="C21" s="84">
        <v>4579</v>
      </c>
      <c r="D21" s="87">
        <f t="shared" si="0"/>
        <v>-1.8536352895622561E-2</v>
      </c>
      <c r="E21" s="87">
        <f t="shared" si="1"/>
        <v>2.1092342912945143E-2</v>
      </c>
    </row>
    <row r="22" spans="1:5" x14ac:dyDescent="0.3">
      <c r="A22" s="86" t="s">
        <v>117</v>
      </c>
      <c r="B22" s="84">
        <v>2017</v>
      </c>
      <c r="C22" s="84">
        <v>3325</v>
      </c>
      <c r="D22" s="87">
        <f t="shared" si="0"/>
        <v>-1.0012807656794511E-2</v>
      </c>
      <c r="E22" s="87">
        <f t="shared" si="1"/>
        <v>1.5316016638030706E-2</v>
      </c>
    </row>
    <row r="23" spans="1:5" x14ac:dyDescent="0.3">
      <c r="A23" s="86" t="s">
        <v>118</v>
      </c>
      <c r="B23" s="84">
        <v>875</v>
      </c>
      <c r="C23" s="84">
        <v>2189</v>
      </c>
      <c r="D23" s="87">
        <f t="shared" si="0"/>
        <v>-4.3436820524021804E-3</v>
      </c>
      <c r="E23" s="87">
        <f t="shared" si="1"/>
        <v>1.0083236216736607E-2</v>
      </c>
    </row>
    <row r="24" spans="1:5" x14ac:dyDescent="0.3">
      <c r="A24" s="86" t="s">
        <v>119</v>
      </c>
      <c r="B24" s="84">
        <v>251</v>
      </c>
      <c r="C24" s="84">
        <v>1018</v>
      </c>
      <c r="D24" s="87">
        <f t="shared" si="0"/>
        <v>-1.2460162230319397E-3</v>
      </c>
      <c r="E24" s="87">
        <f t="shared" si="1"/>
        <v>4.6892345676737618E-3</v>
      </c>
    </row>
    <row r="25" spans="1:5" x14ac:dyDescent="0.3">
      <c r="A25" s="88" t="s">
        <v>26</v>
      </c>
      <c r="B25" s="84">
        <v>201442</v>
      </c>
      <c r="C25" s="84">
        <v>217093</v>
      </c>
      <c r="D25" s="89">
        <f t="shared" ref="D25:E25" si="2">SUM(D5:D24)</f>
        <v>-1</v>
      </c>
      <c r="E25" s="89">
        <f t="shared" si="2"/>
        <v>1</v>
      </c>
    </row>
    <row r="26" spans="1:5" x14ac:dyDescent="0.3">
      <c r="A26"/>
      <c r="B26"/>
      <c r="C26"/>
      <c r="D26"/>
      <c r="E26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opLeftCell="B1" workbookViewId="0">
      <selection activeCell="B1" sqref="B1:E14"/>
    </sheetView>
  </sheetViews>
  <sheetFormatPr baseColWidth="10" defaultColWidth="11.44140625" defaultRowHeight="14.4" x14ac:dyDescent="0.3"/>
  <cols>
    <col min="1" max="2" width="11.44140625" style="5"/>
    <col min="3" max="16384" width="11.44140625" style="2"/>
  </cols>
  <sheetData>
    <row r="1" spans="2:5" ht="49.2" thickBot="1" x14ac:dyDescent="0.35">
      <c r="B1" s="90" t="s">
        <v>120</v>
      </c>
      <c r="C1" s="90" t="s">
        <v>121</v>
      </c>
      <c r="D1" s="90" t="s">
        <v>122</v>
      </c>
      <c r="E1" s="90" t="s">
        <v>123</v>
      </c>
    </row>
    <row r="2" spans="2:5" x14ac:dyDescent="0.3">
      <c r="B2" s="97" t="s">
        <v>124</v>
      </c>
      <c r="C2" s="100" t="s">
        <v>125</v>
      </c>
      <c r="D2" s="103">
        <v>2009</v>
      </c>
      <c r="E2" s="92"/>
    </row>
    <row r="3" spans="2:5" ht="24" x14ac:dyDescent="0.3">
      <c r="B3" s="96"/>
      <c r="C3" s="99"/>
      <c r="D3" s="102"/>
      <c r="E3" s="92" t="s">
        <v>126</v>
      </c>
    </row>
    <row r="4" spans="2:5" ht="48.6" thickBot="1" x14ac:dyDescent="0.35">
      <c r="B4" s="98"/>
      <c r="C4" s="101"/>
      <c r="D4" s="104"/>
      <c r="E4" s="93" t="s">
        <v>127</v>
      </c>
    </row>
    <row r="5" spans="2:5" ht="105" customHeight="1" x14ac:dyDescent="0.3">
      <c r="B5" s="97" t="s">
        <v>128</v>
      </c>
      <c r="C5" s="100" t="s">
        <v>129</v>
      </c>
      <c r="D5" s="103">
        <v>2009</v>
      </c>
      <c r="E5" s="43" t="s">
        <v>130</v>
      </c>
    </row>
    <row r="6" spans="2:5" ht="15" thickBot="1" x14ac:dyDescent="0.35">
      <c r="B6" s="98"/>
      <c r="C6" s="101"/>
      <c r="D6" s="104"/>
      <c r="E6" s="93">
        <v>1</v>
      </c>
    </row>
    <row r="7" spans="2:5" ht="36" x14ac:dyDescent="0.3">
      <c r="B7" s="97" t="s">
        <v>131</v>
      </c>
      <c r="C7" s="100" t="s">
        <v>132</v>
      </c>
      <c r="D7" s="103">
        <v>2013</v>
      </c>
      <c r="E7" s="91" t="s">
        <v>133</v>
      </c>
    </row>
    <row r="8" spans="2:5" ht="36.6" thickBot="1" x14ac:dyDescent="0.35">
      <c r="B8" s="98"/>
      <c r="C8" s="101"/>
      <c r="D8" s="104"/>
      <c r="E8" s="94" t="s">
        <v>134</v>
      </c>
    </row>
    <row r="9" spans="2:5" ht="24" x14ac:dyDescent="0.3">
      <c r="B9" s="97" t="s">
        <v>135</v>
      </c>
      <c r="C9" s="100" t="s">
        <v>136</v>
      </c>
      <c r="D9" s="103">
        <v>2013</v>
      </c>
      <c r="E9" s="91" t="s">
        <v>137</v>
      </c>
    </row>
    <row r="10" spans="2:5" ht="36.6" thickBot="1" x14ac:dyDescent="0.35">
      <c r="B10" s="98"/>
      <c r="C10" s="101"/>
      <c r="D10" s="104"/>
      <c r="E10" s="94" t="s">
        <v>138</v>
      </c>
    </row>
    <row r="11" spans="2:5" ht="33" customHeight="1" x14ac:dyDescent="0.3">
      <c r="B11" s="97" t="s">
        <v>139</v>
      </c>
      <c r="C11" s="100" t="s">
        <v>140</v>
      </c>
      <c r="D11" s="103">
        <v>2017</v>
      </c>
      <c r="E11" s="92"/>
    </row>
    <row r="12" spans="2:5" ht="15" thickBot="1" x14ac:dyDescent="0.35">
      <c r="B12" s="98"/>
      <c r="C12" s="101"/>
      <c r="D12" s="104"/>
      <c r="E12" s="95">
        <v>11</v>
      </c>
    </row>
    <row r="13" spans="2:5" x14ac:dyDescent="0.3">
      <c r="B13" s="19"/>
      <c r="C13"/>
      <c r="D13"/>
      <c r="E13"/>
    </row>
    <row r="14" spans="2:5" ht="72" x14ac:dyDescent="0.3">
      <c r="B14" s="19" t="s">
        <v>141</v>
      </c>
      <c r="C14"/>
      <c r="D14"/>
      <c r="E14"/>
    </row>
  </sheetData>
  <mergeCells count="15">
    <mergeCell ref="B11:B12"/>
    <mergeCell ref="C11:C12"/>
    <mergeCell ref="D11:D12"/>
    <mergeCell ref="B7:B8"/>
    <mergeCell ref="C7:C8"/>
    <mergeCell ref="D7:D8"/>
    <mergeCell ref="B9:B10"/>
    <mergeCell ref="C9:C10"/>
    <mergeCell ref="D9:D10"/>
    <mergeCell ref="B2:B4"/>
    <mergeCell ref="C2:C4"/>
    <mergeCell ref="D2:D4"/>
    <mergeCell ref="B5:B6"/>
    <mergeCell ref="C5:C6"/>
    <mergeCell ref="D5:D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topLeftCell="A13" workbookViewId="0">
      <selection sqref="A1:C29"/>
    </sheetView>
  </sheetViews>
  <sheetFormatPr baseColWidth="10" defaultColWidth="11.44140625" defaultRowHeight="14.4" x14ac:dyDescent="0.3"/>
  <cols>
    <col min="1" max="1" width="11.44140625" style="5"/>
    <col min="2" max="2" width="11.44140625" style="7"/>
    <col min="3" max="16384" width="11.44140625" style="2"/>
  </cols>
  <sheetData>
    <row r="1" spans="1:3" ht="65.400000000000006" thickBot="1" x14ac:dyDescent="0.35">
      <c r="A1" s="105" t="s">
        <v>142</v>
      </c>
      <c r="B1" s="106">
        <v>2022</v>
      </c>
      <c r="C1" s="106">
        <v>2023</v>
      </c>
    </row>
    <row r="2" spans="1:3" ht="24.6" thickBot="1" x14ac:dyDescent="0.35">
      <c r="A2" s="107" t="s">
        <v>143</v>
      </c>
      <c r="B2" s="108">
        <v>1</v>
      </c>
      <c r="C2" s="108">
        <v>1</v>
      </c>
    </row>
    <row r="3" spans="1:3" ht="24.6" thickBot="1" x14ac:dyDescent="0.35">
      <c r="A3" s="107" t="s">
        <v>144</v>
      </c>
      <c r="B3" s="108">
        <v>1</v>
      </c>
      <c r="C3" s="108">
        <v>1</v>
      </c>
    </row>
    <row r="4" spans="1:3" ht="36.6" thickBot="1" x14ac:dyDescent="0.35">
      <c r="A4" s="107" t="s">
        <v>145</v>
      </c>
      <c r="B4" s="108">
        <v>1</v>
      </c>
      <c r="C4" s="108">
        <v>1</v>
      </c>
    </row>
    <row r="5" spans="1:3" ht="24.6" thickBot="1" x14ac:dyDescent="0.35">
      <c r="A5" s="107" t="s">
        <v>146</v>
      </c>
      <c r="B5" s="108">
        <v>2</v>
      </c>
      <c r="C5" s="108">
        <v>2</v>
      </c>
    </row>
    <row r="6" spans="1:3" ht="24.6" thickBot="1" x14ac:dyDescent="0.35">
      <c r="A6" s="107" t="s">
        <v>147</v>
      </c>
      <c r="B6" s="108">
        <v>1</v>
      </c>
      <c r="C6" s="108">
        <v>1</v>
      </c>
    </row>
    <row r="7" spans="1:3" ht="24.6" thickBot="1" x14ac:dyDescent="0.35">
      <c r="A7" s="107" t="s">
        <v>148</v>
      </c>
      <c r="B7" s="108">
        <v>3</v>
      </c>
      <c r="C7" s="108">
        <v>3</v>
      </c>
    </row>
    <row r="8" spans="1:3" ht="24.6" thickBot="1" x14ac:dyDescent="0.35">
      <c r="A8" s="107" t="s">
        <v>149</v>
      </c>
      <c r="B8" s="108">
        <v>1</v>
      </c>
      <c r="C8" s="108">
        <v>1</v>
      </c>
    </row>
    <row r="9" spans="1:3" ht="36.6" thickBot="1" x14ac:dyDescent="0.35">
      <c r="A9" s="107" t="s">
        <v>150</v>
      </c>
      <c r="B9" s="108">
        <v>2</v>
      </c>
      <c r="C9" s="108">
        <v>2</v>
      </c>
    </row>
    <row r="10" spans="1:3" ht="16.8" thickBot="1" x14ac:dyDescent="0.35">
      <c r="A10" s="113" t="s">
        <v>151</v>
      </c>
      <c r="B10" s="113"/>
      <c r="C10" s="113"/>
    </row>
    <row r="11" spans="1:3" ht="24.6" thickBot="1" x14ac:dyDescent="0.35">
      <c r="A11" s="107" t="s">
        <v>152</v>
      </c>
      <c r="B11" s="108">
        <v>715</v>
      </c>
      <c r="C11" s="108">
        <v>729</v>
      </c>
    </row>
    <row r="12" spans="1:3" ht="16.8" thickBot="1" x14ac:dyDescent="0.35">
      <c r="A12" s="113" t="s">
        <v>153</v>
      </c>
      <c r="B12" s="113"/>
      <c r="C12" s="113"/>
    </row>
    <row r="13" spans="1:3" ht="24.6" thickBot="1" x14ac:dyDescent="0.35">
      <c r="A13" s="107" t="s">
        <v>154</v>
      </c>
      <c r="B13" s="108">
        <v>1044</v>
      </c>
      <c r="C13" s="108">
        <v>1004</v>
      </c>
    </row>
    <row r="14" spans="1:3" ht="15" thickBot="1" x14ac:dyDescent="0.35">
      <c r="A14" s="107" t="s">
        <v>155</v>
      </c>
      <c r="B14" s="108">
        <v>33</v>
      </c>
      <c r="C14" s="108">
        <v>32</v>
      </c>
    </row>
    <row r="15" spans="1:3" ht="24.6" thickBot="1" x14ac:dyDescent="0.35">
      <c r="A15" s="107" t="s">
        <v>156</v>
      </c>
      <c r="B15" s="108">
        <v>33</v>
      </c>
      <c r="C15" s="108">
        <v>33</v>
      </c>
    </row>
    <row r="16" spans="1:3" ht="36.6" thickBot="1" x14ac:dyDescent="0.35">
      <c r="A16" s="107" t="s">
        <v>157</v>
      </c>
      <c r="B16" s="108">
        <v>244</v>
      </c>
      <c r="C16" s="108">
        <v>239</v>
      </c>
    </row>
    <row r="17" spans="1:3" ht="48.6" thickBot="1" x14ac:dyDescent="0.35">
      <c r="A17" s="107" t="s">
        <v>158</v>
      </c>
      <c r="B17" s="108">
        <v>646</v>
      </c>
      <c r="C17" s="108">
        <v>621</v>
      </c>
    </row>
    <row r="18" spans="1:3" ht="48.6" thickBot="1" x14ac:dyDescent="0.35">
      <c r="A18" s="107" t="s">
        <v>159</v>
      </c>
      <c r="B18" s="108">
        <v>8</v>
      </c>
      <c r="C18" s="108">
        <v>8</v>
      </c>
    </row>
    <row r="19" spans="1:3" ht="48.6" thickBot="1" x14ac:dyDescent="0.35">
      <c r="A19" s="107" t="s">
        <v>160</v>
      </c>
      <c r="B19" s="108">
        <v>13</v>
      </c>
      <c r="C19" s="108">
        <v>14</v>
      </c>
    </row>
    <row r="20" spans="1:3" ht="16.8" thickBot="1" x14ac:dyDescent="0.35">
      <c r="A20" s="113" t="s">
        <v>161</v>
      </c>
      <c r="B20" s="113"/>
      <c r="C20" s="113"/>
    </row>
    <row r="21" spans="1:3" ht="72.599999999999994" thickBot="1" x14ac:dyDescent="0.35">
      <c r="A21" s="107" t="s">
        <v>162</v>
      </c>
      <c r="B21" s="108">
        <v>15</v>
      </c>
      <c r="C21" s="108">
        <v>16</v>
      </c>
    </row>
    <row r="22" spans="1:3" ht="72.599999999999994" thickBot="1" x14ac:dyDescent="0.35">
      <c r="A22" s="107" t="s">
        <v>163</v>
      </c>
      <c r="B22" s="108">
        <v>29</v>
      </c>
      <c r="C22" s="108">
        <v>30</v>
      </c>
    </row>
    <row r="23" spans="1:3" ht="36.6" thickBot="1" x14ac:dyDescent="0.35">
      <c r="A23" s="107" t="s">
        <v>164</v>
      </c>
      <c r="B23" s="108">
        <v>4</v>
      </c>
      <c r="C23" s="108">
        <v>3</v>
      </c>
    </row>
    <row r="24" spans="1:3" ht="36.6" thickBot="1" x14ac:dyDescent="0.35">
      <c r="A24" s="107" t="s">
        <v>165</v>
      </c>
      <c r="B24" s="108">
        <v>7</v>
      </c>
      <c r="C24" s="108">
        <v>8</v>
      </c>
    </row>
    <row r="25" spans="1:3" ht="16.8" thickBot="1" x14ac:dyDescent="0.35">
      <c r="A25" s="113" t="s">
        <v>166</v>
      </c>
      <c r="B25" s="113"/>
      <c r="C25" s="113"/>
    </row>
    <row r="26" spans="1:3" ht="36.6" thickBot="1" x14ac:dyDescent="0.35">
      <c r="A26" s="107" t="s">
        <v>167</v>
      </c>
      <c r="B26" s="108">
        <v>325</v>
      </c>
      <c r="C26" s="108">
        <v>334</v>
      </c>
    </row>
    <row r="27" spans="1:3" ht="60.6" thickBot="1" x14ac:dyDescent="0.35">
      <c r="A27" s="107" t="s">
        <v>168</v>
      </c>
      <c r="B27" s="108">
        <v>30</v>
      </c>
      <c r="C27" s="108">
        <v>30</v>
      </c>
    </row>
    <row r="28" spans="1:3" ht="36.6" thickBot="1" x14ac:dyDescent="0.35">
      <c r="A28" s="107" t="s">
        <v>169</v>
      </c>
      <c r="B28" s="108">
        <v>13</v>
      </c>
      <c r="C28" s="108">
        <v>15</v>
      </c>
    </row>
    <row r="29" spans="1:3" ht="15" thickBot="1" x14ac:dyDescent="0.35">
      <c r="A29" s="110" t="s">
        <v>26</v>
      </c>
      <c r="B29" s="111">
        <v>3172</v>
      </c>
      <c r="C29" s="112">
        <v>3128</v>
      </c>
    </row>
  </sheetData>
  <mergeCells count="4">
    <mergeCell ref="A10:C10"/>
    <mergeCell ref="A12:C12"/>
    <mergeCell ref="A20:C20"/>
    <mergeCell ref="A25:C2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workbookViewId="0">
      <selection sqref="A1:C28"/>
    </sheetView>
  </sheetViews>
  <sheetFormatPr baseColWidth="10" defaultColWidth="11.44140625" defaultRowHeight="14.4" x14ac:dyDescent="0.3"/>
  <cols>
    <col min="1" max="1" width="11.44140625" style="6"/>
    <col min="2" max="16384" width="11.44140625" style="2"/>
  </cols>
  <sheetData>
    <row r="1" spans="1:3" ht="16.8" thickBot="1" x14ac:dyDescent="0.35">
      <c r="A1" s="105" t="s">
        <v>170</v>
      </c>
      <c r="B1" s="90">
        <v>2022</v>
      </c>
      <c r="C1" s="90">
        <v>2023</v>
      </c>
    </row>
    <row r="2" spans="1:3" ht="25.8" thickBot="1" x14ac:dyDescent="0.35">
      <c r="A2" s="107" t="s">
        <v>171</v>
      </c>
      <c r="B2" s="108">
        <v>613</v>
      </c>
      <c r="C2" s="108">
        <v>613</v>
      </c>
    </row>
    <row r="3" spans="1:3" ht="25.8" thickBot="1" x14ac:dyDescent="0.35">
      <c r="A3" s="107" t="s">
        <v>172</v>
      </c>
      <c r="B3" s="108">
        <v>549</v>
      </c>
      <c r="C3" s="108">
        <v>548</v>
      </c>
    </row>
    <row r="4" spans="1:3" ht="33" thickBot="1" x14ac:dyDescent="0.35">
      <c r="A4" s="109" t="s">
        <v>173</v>
      </c>
      <c r="B4" s="114"/>
      <c r="C4" s="114"/>
    </row>
    <row r="5" spans="1:3" ht="24.6" thickBot="1" x14ac:dyDescent="0.35">
      <c r="A5" s="107" t="s">
        <v>174</v>
      </c>
      <c r="B5" s="93">
        <v>21</v>
      </c>
      <c r="C5" s="108">
        <v>21</v>
      </c>
    </row>
    <row r="6" spans="1:3" ht="49.2" thickBot="1" x14ac:dyDescent="0.35">
      <c r="A6" s="109" t="s">
        <v>175</v>
      </c>
      <c r="B6" s="114"/>
      <c r="C6" s="114"/>
    </row>
    <row r="7" spans="1:3" ht="15" thickBot="1" x14ac:dyDescent="0.35">
      <c r="A7" s="107" t="s">
        <v>176</v>
      </c>
      <c r="B7" s="108">
        <v>12</v>
      </c>
      <c r="C7" s="108">
        <v>12</v>
      </c>
    </row>
    <row r="8" spans="1:3" ht="24.6" thickBot="1" x14ac:dyDescent="0.35">
      <c r="A8" s="107" t="s">
        <v>177</v>
      </c>
      <c r="B8" s="108">
        <v>151</v>
      </c>
      <c r="C8" s="108">
        <v>151</v>
      </c>
    </row>
    <row r="9" spans="1:3" ht="49.2" thickBot="1" x14ac:dyDescent="0.35">
      <c r="A9" s="109" t="s">
        <v>178</v>
      </c>
      <c r="B9" s="114"/>
      <c r="C9" s="114"/>
    </row>
    <row r="10" spans="1:3" ht="15" thickBot="1" x14ac:dyDescent="0.35">
      <c r="A10" s="107" t="s">
        <v>179</v>
      </c>
      <c r="B10" s="108">
        <v>25</v>
      </c>
      <c r="C10" s="108">
        <v>25</v>
      </c>
    </row>
    <row r="11" spans="1:3" ht="24.6" thickBot="1" x14ac:dyDescent="0.35">
      <c r="A11" s="107" t="s">
        <v>180</v>
      </c>
      <c r="B11" s="108">
        <v>72</v>
      </c>
      <c r="C11" s="108">
        <v>72</v>
      </c>
    </row>
    <row r="12" spans="1:3" ht="15" thickBot="1" x14ac:dyDescent="0.35">
      <c r="A12" s="107" t="s">
        <v>181</v>
      </c>
      <c r="B12" s="108">
        <v>42</v>
      </c>
      <c r="C12" s="108">
        <v>42</v>
      </c>
    </row>
    <row r="13" spans="1:3" ht="33" thickBot="1" x14ac:dyDescent="0.35">
      <c r="A13" s="109" t="s">
        <v>182</v>
      </c>
      <c r="B13" s="114"/>
      <c r="C13" s="114"/>
    </row>
    <row r="14" spans="1:3" ht="24.6" thickBot="1" x14ac:dyDescent="0.35">
      <c r="A14" s="107" t="s">
        <v>183</v>
      </c>
      <c r="B14" s="93">
        <v>22</v>
      </c>
      <c r="C14" s="108">
        <v>22</v>
      </c>
    </row>
    <row r="15" spans="1:3" ht="49.2" thickBot="1" x14ac:dyDescent="0.35">
      <c r="A15" s="109" t="s">
        <v>184</v>
      </c>
      <c r="B15" s="114"/>
      <c r="C15" s="114"/>
    </row>
    <row r="16" spans="1:3" ht="15" thickBot="1" x14ac:dyDescent="0.35">
      <c r="A16" s="107" t="s">
        <v>185</v>
      </c>
      <c r="B16" s="108">
        <v>3</v>
      </c>
      <c r="C16" s="108">
        <v>3</v>
      </c>
    </row>
    <row r="17" spans="1:3" ht="15" thickBot="1" x14ac:dyDescent="0.35">
      <c r="A17" s="107" t="s">
        <v>186</v>
      </c>
      <c r="B17" s="108">
        <v>3</v>
      </c>
      <c r="C17" s="108">
        <v>3</v>
      </c>
    </row>
    <row r="18" spans="1:3" ht="15" thickBot="1" x14ac:dyDescent="0.35">
      <c r="A18" s="107" t="s">
        <v>187</v>
      </c>
      <c r="B18" s="108">
        <v>3</v>
      </c>
      <c r="C18" s="108">
        <v>3</v>
      </c>
    </row>
    <row r="19" spans="1:3" ht="48.6" thickBot="1" x14ac:dyDescent="0.35">
      <c r="A19" s="107" t="s">
        <v>188</v>
      </c>
      <c r="B19" s="108">
        <v>11</v>
      </c>
      <c r="C19" s="108">
        <v>11</v>
      </c>
    </row>
    <row r="20" spans="1:3" ht="36.6" thickBot="1" x14ac:dyDescent="0.35">
      <c r="A20" s="107" t="s">
        <v>189</v>
      </c>
      <c r="B20" s="108">
        <v>5</v>
      </c>
      <c r="C20" s="108">
        <v>5</v>
      </c>
    </row>
    <row r="21" spans="1:3" ht="36.6" thickBot="1" x14ac:dyDescent="0.35">
      <c r="A21" s="107" t="s">
        <v>190</v>
      </c>
      <c r="B21" s="108">
        <v>61</v>
      </c>
      <c r="C21" s="108">
        <v>61</v>
      </c>
    </row>
    <row r="22" spans="1:3" ht="36.6" thickBot="1" x14ac:dyDescent="0.35">
      <c r="A22" s="107" t="s">
        <v>191</v>
      </c>
      <c r="B22" s="108">
        <v>9</v>
      </c>
      <c r="C22" s="108">
        <v>9</v>
      </c>
    </row>
    <row r="23" spans="1:3" ht="15" thickBot="1" x14ac:dyDescent="0.35">
      <c r="A23" s="107" t="s">
        <v>192</v>
      </c>
      <c r="B23" s="108">
        <v>2</v>
      </c>
      <c r="C23" s="108">
        <v>2</v>
      </c>
    </row>
    <row r="24" spans="1:3" x14ac:dyDescent="0.3">
      <c r="A24" s="19" t="s">
        <v>193</v>
      </c>
      <c r="B24"/>
      <c r="C24"/>
    </row>
    <row r="25" spans="1:3" ht="205.2" x14ac:dyDescent="0.3">
      <c r="A25" s="115" t="s">
        <v>194</v>
      </c>
      <c r="B25"/>
      <c r="C25"/>
    </row>
    <row r="26" spans="1:3" ht="288" x14ac:dyDescent="0.3">
      <c r="A26" s="19" t="s">
        <v>195</v>
      </c>
      <c r="B26"/>
      <c r="C26"/>
    </row>
    <row r="27" spans="1:3" ht="108" x14ac:dyDescent="0.3">
      <c r="A27" s="19" t="s">
        <v>196</v>
      </c>
      <c r="B27"/>
      <c r="C27"/>
    </row>
    <row r="28" spans="1:3" ht="349.2" x14ac:dyDescent="0.3">
      <c r="A28" s="115" t="s">
        <v>197</v>
      </c>
      <c r="B28"/>
      <c r="C28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sqref="A1:C11"/>
    </sheetView>
  </sheetViews>
  <sheetFormatPr baseColWidth="10" defaultColWidth="11.44140625" defaultRowHeight="14.4" x14ac:dyDescent="0.3"/>
  <cols>
    <col min="1" max="1" width="11.44140625" style="6"/>
    <col min="2" max="16384" width="11.44140625" style="2"/>
  </cols>
  <sheetData>
    <row r="1" spans="1:3" ht="49.2" thickBot="1" x14ac:dyDescent="0.35">
      <c r="A1" s="116" t="s">
        <v>198</v>
      </c>
      <c r="B1" s="106">
        <v>2022</v>
      </c>
      <c r="C1" s="106">
        <v>2023</v>
      </c>
    </row>
    <row r="2" spans="1:3" ht="36.6" thickBot="1" x14ac:dyDescent="0.35">
      <c r="A2" s="107" t="s">
        <v>199</v>
      </c>
      <c r="B2" s="108">
        <v>1</v>
      </c>
      <c r="C2" s="108">
        <v>1</v>
      </c>
    </row>
    <row r="3" spans="1:3" ht="24.6" thickBot="1" x14ac:dyDescent="0.35">
      <c r="A3" s="107" t="s">
        <v>200</v>
      </c>
      <c r="B3" s="108">
        <v>4</v>
      </c>
      <c r="C3" s="108">
        <v>4</v>
      </c>
    </row>
    <row r="4" spans="1:3" ht="15" thickBot="1" x14ac:dyDescent="0.35">
      <c r="A4" s="107" t="s">
        <v>201</v>
      </c>
      <c r="B4" s="108">
        <v>4</v>
      </c>
      <c r="C4" s="108">
        <v>4</v>
      </c>
    </row>
    <row r="5" spans="1:3" ht="15" thickBot="1" x14ac:dyDescent="0.35">
      <c r="A5" s="107" t="s">
        <v>202</v>
      </c>
      <c r="B5" s="108">
        <v>2</v>
      </c>
      <c r="C5" s="108">
        <v>2</v>
      </c>
    </row>
    <row r="6" spans="1:3" ht="24.6" thickBot="1" x14ac:dyDescent="0.35">
      <c r="A6" s="107" t="s">
        <v>203</v>
      </c>
      <c r="B6" s="108">
        <v>4</v>
      </c>
      <c r="C6" s="108">
        <v>4</v>
      </c>
    </row>
    <row r="7" spans="1:3" ht="15" thickBot="1" x14ac:dyDescent="0.35">
      <c r="A7" s="107" t="s">
        <v>204</v>
      </c>
      <c r="B7" s="108">
        <v>1</v>
      </c>
      <c r="C7" s="108">
        <v>1</v>
      </c>
    </row>
    <row r="8" spans="1:3" ht="24.6" thickBot="1" x14ac:dyDescent="0.35">
      <c r="A8" s="107" t="s">
        <v>205</v>
      </c>
      <c r="B8" s="108">
        <v>3</v>
      </c>
      <c r="C8" s="108">
        <v>3</v>
      </c>
    </row>
    <row r="9" spans="1:3" ht="36.6" thickBot="1" x14ac:dyDescent="0.35">
      <c r="A9" s="107" t="s">
        <v>206</v>
      </c>
      <c r="B9" s="108">
        <v>2</v>
      </c>
      <c r="C9" s="108">
        <v>2</v>
      </c>
    </row>
    <row r="10" spans="1:3" ht="36.6" thickBot="1" x14ac:dyDescent="0.35">
      <c r="A10" s="107" t="s">
        <v>207</v>
      </c>
      <c r="B10" s="108">
        <v>2</v>
      </c>
      <c r="C10" s="108">
        <v>2</v>
      </c>
    </row>
    <row r="11" spans="1:3" x14ac:dyDescent="0.3">
      <c r="A11" s="19" t="s">
        <v>208</v>
      </c>
      <c r="B11"/>
      <c r="C11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sqref="A1:C17"/>
    </sheetView>
  </sheetViews>
  <sheetFormatPr baseColWidth="10" defaultColWidth="11.44140625" defaultRowHeight="14.4" x14ac:dyDescent="0.3"/>
  <cols>
    <col min="1" max="16384" width="11.44140625" style="2"/>
  </cols>
  <sheetData>
    <row r="1" spans="1:3" ht="33" thickBot="1" x14ac:dyDescent="0.35">
      <c r="A1" s="116" t="s">
        <v>209</v>
      </c>
      <c r="B1" s="106">
        <v>2022</v>
      </c>
      <c r="C1" s="106">
        <v>2023</v>
      </c>
    </row>
    <row r="2" spans="1:3" ht="36.6" thickBot="1" x14ac:dyDescent="0.35">
      <c r="A2" s="107" t="s">
        <v>210</v>
      </c>
      <c r="B2" s="108">
        <v>7</v>
      </c>
      <c r="C2" s="108">
        <v>7</v>
      </c>
    </row>
    <row r="3" spans="1:3" ht="36.6" thickBot="1" x14ac:dyDescent="0.35">
      <c r="A3" s="107" t="s">
        <v>211</v>
      </c>
      <c r="B3" s="108">
        <v>8</v>
      </c>
      <c r="C3" s="108">
        <v>8</v>
      </c>
    </row>
    <row r="4" spans="1:3" ht="24.6" thickBot="1" x14ac:dyDescent="0.35">
      <c r="A4" s="107" t="s">
        <v>212</v>
      </c>
      <c r="B4" s="108">
        <v>1</v>
      </c>
      <c r="C4" s="108">
        <v>5</v>
      </c>
    </row>
    <row r="5" spans="1:3" ht="24.6" thickBot="1" x14ac:dyDescent="0.35">
      <c r="A5" s="107" t="s">
        <v>213</v>
      </c>
      <c r="B5" s="108">
        <v>2</v>
      </c>
      <c r="C5" s="108">
        <v>2</v>
      </c>
    </row>
    <row r="6" spans="1:3" ht="36.6" thickBot="1" x14ac:dyDescent="0.35">
      <c r="A6" s="107" t="s">
        <v>214</v>
      </c>
      <c r="B6" s="108">
        <v>7</v>
      </c>
      <c r="C6" s="108">
        <v>7</v>
      </c>
    </row>
    <row r="7" spans="1:3" ht="24.6" thickBot="1" x14ac:dyDescent="0.35">
      <c r="A7" s="107" t="s">
        <v>215</v>
      </c>
      <c r="B7" s="108">
        <v>6</v>
      </c>
      <c r="C7" s="108">
        <v>6</v>
      </c>
    </row>
    <row r="8" spans="1:3" ht="24.6" thickBot="1" x14ac:dyDescent="0.35">
      <c r="A8" s="107" t="s">
        <v>216</v>
      </c>
      <c r="B8" s="108">
        <v>8</v>
      </c>
      <c r="C8" s="108">
        <v>8</v>
      </c>
    </row>
    <row r="9" spans="1:3" ht="48.6" thickBot="1" x14ac:dyDescent="0.35">
      <c r="A9" s="107" t="s">
        <v>217</v>
      </c>
      <c r="B9" s="108">
        <v>25</v>
      </c>
      <c r="C9" s="108">
        <v>25</v>
      </c>
    </row>
    <row r="10" spans="1:3" ht="36.6" thickBot="1" x14ac:dyDescent="0.35">
      <c r="A10" s="107" t="s">
        <v>218</v>
      </c>
      <c r="B10" s="108">
        <v>16</v>
      </c>
      <c r="C10" s="108">
        <v>16</v>
      </c>
    </row>
    <row r="11" spans="1:3" ht="24.6" thickBot="1" x14ac:dyDescent="0.35">
      <c r="A11" s="107" t="s">
        <v>219</v>
      </c>
      <c r="B11" s="108">
        <v>1</v>
      </c>
      <c r="C11" s="108">
        <v>1</v>
      </c>
    </row>
    <row r="12" spans="1:3" ht="15" thickBot="1" x14ac:dyDescent="0.35">
      <c r="A12" s="107" t="s">
        <v>220</v>
      </c>
      <c r="B12" s="108">
        <v>3</v>
      </c>
      <c r="C12" s="108">
        <v>3</v>
      </c>
    </row>
    <row r="13" spans="1:3" ht="24.6" thickBot="1" x14ac:dyDescent="0.35">
      <c r="A13" s="107" t="s">
        <v>221</v>
      </c>
      <c r="B13" s="108">
        <v>4</v>
      </c>
      <c r="C13" s="108">
        <v>4</v>
      </c>
    </row>
    <row r="14" spans="1:3" ht="36.6" thickBot="1" x14ac:dyDescent="0.35">
      <c r="A14" s="107" t="s">
        <v>222</v>
      </c>
      <c r="B14" s="108">
        <v>4</v>
      </c>
      <c r="C14" s="108">
        <v>4</v>
      </c>
    </row>
    <row r="15" spans="1:3" ht="15" thickBot="1" x14ac:dyDescent="0.35">
      <c r="A15" s="107" t="s">
        <v>223</v>
      </c>
      <c r="B15" s="108">
        <v>1</v>
      </c>
      <c r="C15" s="108">
        <v>1</v>
      </c>
    </row>
    <row r="16" spans="1:3" ht="24.6" thickBot="1" x14ac:dyDescent="0.35">
      <c r="A16" s="107" t="s">
        <v>224</v>
      </c>
      <c r="B16" s="108">
        <v>1</v>
      </c>
      <c r="C16" s="108">
        <v>1</v>
      </c>
    </row>
    <row r="17" spans="1:3" ht="24.6" thickBot="1" x14ac:dyDescent="0.35">
      <c r="A17" s="107" t="s">
        <v>225</v>
      </c>
      <c r="B17" s="108">
        <v>1</v>
      </c>
      <c r="C17" s="108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1</vt:i4>
      </vt:variant>
    </vt:vector>
  </HeadingPairs>
  <TitlesOfParts>
    <vt:vector size="10" baseType="lpstr">
      <vt:lpstr>Portada 1</vt:lpstr>
      <vt:lpstr>2023 en Cifras</vt:lpstr>
      <vt:lpstr>Población de Referencia</vt:lpstr>
      <vt:lpstr>Pirámide Población</vt:lpstr>
      <vt:lpstr>CSUR</vt:lpstr>
      <vt:lpstr>Recursos Humanos</vt:lpstr>
      <vt:lpstr>Recursos Materiales</vt:lpstr>
      <vt:lpstr>Alta Tecnología</vt:lpstr>
      <vt:lpstr>Otros Equipos</vt:lpstr>
      <vt:lpstr>'2023 en Cifras'!_Toc74228244</vt:lpstr>
    </vt:vector>
  </TitlesOfParts>
  <Manager/>
  <Company>Comunidad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Madrid Digital</dc:creator>
  <cp:keywords/>
  <dc:description/>
  <cp:lastModifiedBy>Madrid Digital</cp:lastModifiedBy>
  <cp:revision/>
  <dcterms:created xsi:type="dcterms:W3CDTF">2022-06-29T09:33:43Z</dcterms:created>
  <dcterms:modified xsi:type="dcterms:W3CDTF">2024-10-14T07:41:51Z</dcterms:modified>
  <cp:category/>
  <cp:contentStatus/>
</cp:coreProperties>
</file>