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dsvwpr1524\Trabajo\Produccion\SISPE\Paro y Contratos Excel Web\DEMANDANTES\2025\"/>
    </mc:Choice>
  </mc:AlternateContent>
  <xr:revisionPtr revIDLastSave="0" documentId="13_ncr:1_{8D6C2D52-BE28-4719-8130-C36B136D5AD2}" xr6:coauthVersionLast="47" xr6:coauthVersionMax="47" xr10:uidLastSave="{00000000-0000-0000-0000-000000000000}"/>
  <bookViews>
    <workbookView xWindow="28680" yWindow="-120" windowWidth="29040" windowHeight="16440" xr2:uid="{83A4F9F7-B04A-44F4-9556-33A19E5DBD66}"/>
  </bookViews>
  <sheets>
    <sheet name="ÍNDICE" sheetId="2" r:id="rId1"/>
    <sheet name="1.1" sheetId="3" r:id="rId2"/>
    <sheet name="1.2" sheetId="4" r:id="rId3"/>
    <sheet name="2.1" sheetId="5" r:id="rId4"/>
    <sheet name="2.2" sheetId="6" r:id="rId5"/>
    <sheet name="2.3" sheetId="7" r:id="rId6"/>
    <sheet name="2.4" sheetId="8" r:id="rId7"/>
    <sheet name="2.5" sheetId="9" r:id="rId8"/>
    <sheet name="2.6" sheetId="10" r:id="rId9"/>
    <sheet name="2.7" sheetId="11" r:id="rId10"/>
    <sheet name="2.8" sheetId="12" r:id="rId11"/>
    <sheet name="2.9" sheetId="13" r:id="rId12"/>
    <sheet name="2.10" sheetId="14" r:id="rId13"/>
    <sheet name="2.11" sheetId="15" r:id="rId14"/>
    <sheet name="2.12" sheetId="16" r:id="rId15"/>
    <sheet name="2.13" sheetId="17" r:id="rId16"/>
    <sheet name="2.14" sheetId="18" r:id="rId17"/>
    <sheet name="2.15" sheetId="19" r:id="rId18"/>
    <sheet name="2.16" sheetId="20" r:id="rId19"/>
    <sheet name="2.17" sheetId="21" r:id="rId20"/>
    <sheet name="2.18" sheetId="22" r:id="rId21"/>
    <sheet name="3.1" sheetId="23" r:id="rId22"/>
    <sheet name="3.2" sheetId="24" r:id="rId23"/>
    <sheet name="4.1" sheetId="25" r:id="rId24"/>
    <sheet name="5.1" sheetId="26" r:id="rId25"/>
    <sheet name="5.2" sheetId="27" r:id="rId26"/>
    <sheet name="5.3" sheetId="28" r:id="rId27"/>
    <sheet name="6.1" sheetId="29" r:id="rId28"/>
    <sheet name="6.2" sheetId="30" r:id="rId29"/>
    <sheet name="6.3" sheetId="31" r:id="rId30"/>
    <sheet name="6.4" sheetId="32" r:id="rId31"/>
    <sheet name="6.5" sheetId="33" r:id="rId32"/>
    <sheet name="7.1" sheetId="34" r:id="rId33"/>
    <sheet name="8.1" sheetId="35" r:id="rId34"/>
    <sheet name="8.2" sheetId="36" r:id="rId35"/>
    <sheet name="9.1" sheetId="37" r:id="rId36"/>
    <sheet name="9.2" sheetId="38" r:id="rId37"/>
    <sheet name="9.3" sheetId="39" r:id="rId38"/>
    <sheet name="9.4" sheetId="40" r:id="rId39"/>
    <sheet name="9.5" sheetId="41" r:id="rId40"/>
    <sheet name="9.6" sheetId="42" r:id="rId41"/>
    <sheet name="9.7" sheetId="43" r:id="rId42"/>
    <sheet name="9.8" sheetId="44" r:id="rId43"/>
    <sheet name="10.1" sheetId="45" r:id="rId44"/>
    <sheet name="NOTAS METODOLÓGICAS" sheetId="46" r:id="rId45"/>
  </sheets>
  <definedNames>
    <definedName name="_xlnm.Print_Area" localSheetId="1">'1.1'!$A$1:$P$79</definedName>
    <definedName name="_xlnm.Print_Area" localSheetId="2">'1.2'!$A$1:$P$78</definedName>
    <definedName name="_xlnm.Print_Area" localSheetId="43">'10.1'!$A$1:$F$30</definedName>
    <definedName name="_xlnm.Print_Area" localSheetId="3">'2.1'!$A$1:$K$68</definedName>
    <definedName name="_xlnm.Print_Area" localSheetId="12">'2.10'!$A$1:$K$122</definedName>
    <definedName name="_xlnm.Print_Area" localSheetId="13">'2.11'!$A$1:$K$69</definedName>
    <definedName name="_xlnm.Print_Area" localSheetId="14">'2.12'!$A$1:$K$50</definedName>
    <definedName name="_xlnm.Print_Area" localSheetId="15">'2.13'!$A$1:$K$76</definedName>
    <definedName name="_xlnm.Print_Area" localSheetId="16">'2.14'!$A$1:$K$40</definedName>
    <definedName name="_xlnm.Print_Area" localSheetId="17">'2.15'!$A$1:$K$34</definedName>
    <definedName name="_xlnm.Print_Area" localSheetId="18">'2.16'!$A$1:$K$31</definedName>
    <definedName name="_xlnm.Print_Area" localSheetId="19">'2.17'!$A$1:$K$34</definedName>
    <definedName name="_xlnm.Print_Area" localSheetId="20">'2.18'!$A$1:$K$23</definedName>
    <definedName name="_xlnm.Print_Area" localSheetId="4">'2.2'!$A$1:$K$69</definedName>
    <definedName name="_xlnm.Print_Area" localSheetId="5">'2.3'!$A$1:$K$50</definedName>
    <definedName name="_xlnm.Print_Area" localSheetId="6">'2.4'!$A$1:$K$87</definedName>
    <definedName name="_xlnm.Print_Area" localSheetId="7">'2.5'!$A$1:$K$35</definedName>
    <definedName name="_xlnm.Print_Area" localSheetId="8">'2.6'!$A$1:$K$64</definedName>
    <definedName name="_xlnm.Print_Area" localSheetId="9">'2.7'!$A$1:$K$50</definedName>
    <definedName name="_xlnm.Print_Area" localSheetId="10">'2.8'!$A$1:$K$108</definedName>
    <definedName name="_xlnm.Print_Area" localSheetId="11">'2.9'!$A$1:$K$67</definedName>
    <definedName name="_xlnm.Print_Area" localSheetId="21">'3.1'!$A$1:$E$39</definedName>
    <definedName name="_xlnm.Print_Area" localSheetId="22">'3.2'!$A$1:$E$43</definedName>
    <definedName name="_xlnm.Print_Area" localSheetId="23">'4.1'!$A$1:$K$199</definedName>
    <definedName name="_xlnm.Print_Area" localSheetId="24">'5.1'!$A$1:$G$107</definedName>
    <definedName name="_xlnm.Print_Area" localSheetId="25">'5.2'!$A$1:$G$32</definedName>
    <definedName name="_xlnm.Print_Area" localSheetId="26">'5.3'!$A$1:$G$22</definedName>
    <definedName name="_xlnm.Print_Area" localSheetId="27">'6.1'!$A$1:$K$112</definedName>
    <definedName name="_xlnm.Print_Area" localSheetId="28">'6.2'!$A$1:$K$111</definedName>
    <definedName name="_xlnm.Print_Area" localSheetId="29">'6.3'!$A$1:$K$111</definedName>
    <definedName name="_xlnm.Print_Area" localSheetId="30">'6.4'!$A$1:$K$68</definedName>
    <definedName name="_xlnm.Print_Area" localSheetId="31">'6.5'!$A$1:$K$41</definedName>
    <definedName name="_xlnm.Print_Area" localSheetId="32">'7.1'!$A$1:$P$48</definedName>
    <definedName name="_xlnm.Print_Area" localSheetId="33">'8.1'!$A$1:$K$56</definedName>
    <definedName name="_xlnm.Print_Area" localSheetId="34">'8.2'!$A$1:$K$121</definedName>
    <definedName name="_xlnm.Print_Area" localSheetId="35">'9.1'!$A$1:$K$264</definedName>
    <definedName name="_xlnm.Print_Area" localSheetId="36">'9.2'!$A$1:$K$266</definedName>
    <definedName name="_xlnm.Print_Area" localSheetId="37">'9.3'!$A$1:$K$267</definedName>
    <definedName name="_xlnm.Print_Area" localSheetId="38">'9.4'!$A$1:$K$269</definedName>
    <definedName name="_xlnm.Print_Area" localSheetId="39">'9.5'!$A$1:$K$269</definedName>
    <definedName name="_xlnm.Print_Area" localSheetId="40">'9.6'!$A$1:$K$270</definedName>
    <definedName name="_xlnm.Print_Area" localSheetId="41">'9.7'!$A$1:$K$271</definedName>
    <definedName name="_xlnm.Print_Area" localSheetId="42">'9.8'!$A$1:$K$270</definedName>
    <definedName name="_xlnm.Print_Area" localSheetId="0">ÍNDICE!$A$1:$C$101</definedName>
    <definedName name="_xlnm.Print_Area" localSheetId="44">'NOTAS METODOLÓGICAS'!$A$1:$H$238</definedName>
    <definedName name="_xlnm.Print_Titles" localSheetId="1">'1.1'!$6:$8</definedName>
    <definedName name="_xlnm.Print_Titles" localSheetId="3">'2.1'!$6:$8</definedName>
    <definedName name="_xlnm.Print_Titles" localSheetId="12">'2.10'!$6:$8</definedName>
    <definedName name="_xlnm.Print_Titles" localSheetId="13">'2.11'!$6:$8</definedName>
    <definedName name="_xlnm.Print_Titles" localSheetId="14">'2.12'!$6:$8</definedName>
    <definedName name="_xlnm.Print_Titles" localSheetId="15">'2.13'!$6:$8</definedName>
    <definedName name="_xlnm.Print_Titles" localSheetId="4">'2.2'!$6:$8</definedName>
    <definedName name="_xlnm.Print_Titles" localSheetId="6">'2.4'!$6:$8</definedName>
    <definedName name="_xlnm.Print_Titles" localSheetId="8">'2.6'!$6:$8</definedName>
    <definedName name="_xlnm.Print_Titles" localSheetId="10">'2.8'!$7:$9</definedName>
    <definedName name="_xlnm.Print_Titles" localSheetId="11">'2.9'!$6:$8</definedName>
    <definedName name="_xlnm.Print_Titles" localSheetId="23">'4.1'!$6:$8</definedName>
    <definedName name="_xlnm.Print_Titles" localSheetId="24">'5.1'!$6:$7</definedName>
    <definedName name="_xlnm.Print_Titles" localSheetId="27">'6.1'!$6:$9</definedName>
    <definedName name="_xlnm.Print_Titles" localSheetId="28">'6.2'!$6:$9</definedName>
    <definedName name="_xlnm.Print_Titles" localSheetId="29">'6.3'!$6:$9</definedName>
    <definedName name="_xlnm.Print_Titles" localSheetId="30">'6.4'!$6:$9</definedName>
    <definedName name="_xlnm.Print_Titles" localSheetId="32">'7.1'!$6:$10</definedName>
    <definedName name="_xlnm.Print_Titles" localSheetId="33">'8.1'!$6:$8</definedName>
    <definedName name="_xlnm.Print_Titles" localSheetId="34">'8.2'!$6:$8</definedName>
    <definedName name="_xlnm.Print_Titles" localSheetId="35">'9.1'!$6:$9</definedName>
    <definedName name="_xlnm.Print_Titles" localSheetId="36">'9.2'!$6:$9</definedName>
    <definedName name="_xlnm.Print_Titles" localSheetId="37">'9.3'!$6:$9</definedName>
    <definedName name="_xlnm.Print_Titles" localSheetId="38">'9.4'!$6:$9</definedName>
    <definedName name="_xlnm.Print_Titles" localSheetId="39">'9.5'!$6:$9</definedName>
    <definedName name="_xlnm.Print_Titles" localSheetId="40">'9.6'!$6:$9</definedName>
    <definedName name="_xlnm.Print_Titles" localSheetId="41">'9.7'!$6:$9</definedName>
    <definedName name="_xlnm.Print_Titles" localSheetId="42">'9.8'!$6:$9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59" i="44" l="1"/>
  <c r="K259" i="44" s="1"/>
  <c r="E259" i="44"/>
  <c r="F259" i="44" s="1"/>
  <c r="C259" i="44"/>
  <c r="D259" i="44" s="1"/>
  <c r="J259" i="43"/>
  <c r="K259" i="43" s="1"/>
  <c r="C259" i="43"/>
  <c r="D259" i="43" s="1"/>
  <c r="E259" i="43"/>
  <c r="F259" i="43" s="1"/>
  <c r="J259" i="42"/>
  <c r="K259" i="42" s="1"/>
  <c r="H259" i="42"/>
  <c r="I259" i="42" s="1"/>
  <c r="E259" i="42"/>
  <c r="F259" i="42" s="1"/>
  <c r="C259" i="42"/>
  <c r="D259" i="42" s="1"/>
  <c r="J259" i="41"/>
  <c r="K259" i="41" s="1"/>
  <c r="E259" i="41"/>
  <c r="F259" i="41" s="1"/>
  <c r="C259" i="41"/>
  <c r="D259" i="41" s="1"/>
  <c r="H259" i="40"/>
  <c r="I259" i="40" s="1"/>
  <c r="J259" i="40"/>
  <c r="K259" i="40" s="1"/>
  <c r="C259" i="40"/>
  <c r="D259" i="40" s="1"/>
  <c r="E259" i="40"/>
  <c r="F259" i="40" s="1"/>
  <c r="J259" i="39"/>
  <c r="K259" i="39" s="1"/>
  <c r="E259" i="39"/>
  <c r="F259" i="39" s="1"/>
  <c r="C259" i="39"/>
  <c r="D259" i="39" s="1"/>
  <c r="J216" i="39"/>
  <c r="K216" i="39" s="1"/>
  <c r="H216" i="39"/>
  <c r="I216" i="39" s="1"/>
  <c r="F216" i="39"/>
  <c r="E216" i="39"/>
  <c r="C216" i="39"/>
  <c r="D216" i="39" s="1"/>
  <c r="E194" i="39"/>
  <c r="F194" i="39" s="1"/>
  <c r="C194" i="39"/>
  <c r="D194" i="39" s="1"/>
  <c r="H259" i="38"/>
  <c r="I259" i="38" s="1"/>
  <c r="J259" i="38"/>
  <c r="K259" i="38" s="1"/>
  <c r="C259" i="38"/>
  <c r="D259" i="38" s="1"/>
  <c r="J234" i="38"/>
  <c r="K234" i="38" s="1"/>
  <c r="H234" i="38"/>
  <c r="I234" i="38" s="1"/>
  <c r="J258" i="37"/>
  <c r="K258" i="37" s="1"/>
  <c r="E258" i="37"/>
  <c r="F258" i="37" s="1"/>
  <c r="C258" i="37"/>
  <c r="D258" i="37" s="1"/>
  <c r="C116" i="36"/>
  <c r="C115" i="36"/>
  <c r="C114" i="36"/>
  <c r="C113" i="36"/>
  <c r="C112" i="36"/>
  <c r="C111" i="36"/>
  <c r="C110" i="36"/>
  <c r="C109" i="36"/>
  <c r="C108" i="36"/>
  <c r="C107" i="36"/>
  <c r="C106" i="36"/>
  <c r="C105" i="36"/>
  <c r="C104" i="36"/>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C51" i="35"/>
  <c r="C50" i="35"/>
  <c r="G45" i="35"/>
  <c r="E45" i="35"/>
  <c r="C49" i="35"/>
  <c r="C48" i="35"/>
  <c r="C47" i="35"/>
  <c r="J45" i="35"/>
  <c r="H45" i="35"/>
  <c r="K45" i="35"/>
  <c r="I45" i="35"/>
  <c r="F45" i="35"/>
  <c r="D45" i="35"/>
  <c r="C44" i="35"/>
  <c r="C43" i="35"/>
  <c r="F38" i="35"/>
  <c r="C42" i="35"/>
  <c r="C41" i="35"/>
  <c r="C40" i="35"/>
  <c r="I38" i="35"/>
  <c r="G38" i="35"/>
  <c r="C39" i="35"/>
  <c r="C38" i="35" s="1"/>
  <c r="K38" i="35"/>
  <c r="J38" i="35"/>
  <c r="H38" i="35"/>
  <c r="E38" i="35"/>
  <c r="C37" i="35"/>
  <c r="C36" i="35"/>
  <c r="K31" i="35"/>
  <c r="C35" i="35"/>
  <c r="C34" i="35"/>
  <c r="C33" i="35"/>
  <c r="C32" i="35"/>
  <c r="F31" i="35"/>
  <c r="J31" i="35"/>
  <c r="I31" i="35"/>
  <c r="G31" i="35"/>
  <c r="D31" i="35"/>
  <c r="C30" i="35"/>
  <c r="C29" i="35"/>
  <c r="J24" i="35"/>
  <c r="J9" i="35" s="1"/>
  <c r="D24" i="35"/>
  <c r="C27" i="35"/>
  <c r="C26" i="35"/>
  <c r="G24" i="35"/>
  <c r="E24" i="35"/>
  <c r="C25" i="35"/>
  <c r="K24" i="35"/>
  <c r="I24" i="35"/>
  <c r="H24" i="35"/>
  <c r="F24" i="35"/>
  <c r="C23" i="35"/>
  <c r="C22" i="35"/>
  <c r="K17" i="35"/>
  <c r="K9" i="35" s="1"/>
  <c r="I17" i="35"/>
  <c r="I9" i="35" s="1"/>
  <c r="C21" i="35"/>
  <c r="C20" i="35"/>
  <c r="C19" i="35"/>
  <c r="F17" i="35"/>
  <c r="C18" i="35"/>
  <c r="C17" i="35" s="1"/>
  <c r="J17" i="35"/>
  <c r="H17" i="35"/>
  <c r="G17" i="35"/>
  <c r="G9" i="35" s="1"/>
  <c r="E17" i="35"/>
  <c r="C16" i="35"/>
  <c r="C15" i="35"/>
  <c r="J10" i="35"/>
  <c r="H10" i="35"/>
  <c r="C14" i="35"/>
  <c r="C13" i="35"/>
  <c r="C12" i="35"/>
  <c r="K10" i="35"/>
  <c r="C11" i="35"/>
  <c r="C10" i="35" s="1"/>
  <c r="I10" i="35"/>
  <c r="G10" i="35"/>
  <c r="F10" i="35"/>
  <c r="D10" i="35"/>
  <c r="D36" i="24"/>
  <c r="E36" i="24"/>
  <c r="C36" i="24"/>
  <c r="C26" i="24"/>
  <c r="C23" i="24" s="1"/>
  <c r="E26" i="24"/>
  <c r="D26" i="24"/>
  <c r="D23" i="24" s="1"/>
  <c r="E13" i="24"/>
  <c r="C13" i="24"/>
  <c r="C16" i="24"/>
  <c r="E16" i="24"/>
  <c r="D16" i="24"/>
  <c r="C74" i="4"/>
  <c r="C73" i="4"/>
  <c r="C72" i="4"/>
  <c r="B70" i="4"/>
  <c r="C70" i="4" s="1"/>
  <c r="C69" i="4"/>
  <c r="C68" i="4"/>
  <c r="C67" i="4"/>
  <c r="C66" i="4"/>
  <c r="C65" i="4"/>
  <c r="C64" i="4"/>
  <c r="C62" i="4"/>
  <c r="C61" i="4"/>
  <c r="C75" i="3"/>
  <c r="C74" i="3"/>
  <c r="C73" i="3"/>
  <c r="C72" i="3"/>
  <c r="C71" i="3"/>
  <c r="C70" i="3"/>
  <c r="C68" i="3"/>
  <c r="C67" i="3"/>
  <c r="C66" i="3"/>
  <c r="C65" i="3"/>
  <c r="B64" i="3"/>
  <c r="C64" i="3" s="1"/>
  <c r="C63" i="3"/>
  <c r="C62" i="3"/>
  <c r="H259" i="44" l="1"/>
  <c r="I259" i="44" s="1"/>
  <c r="H259" i="43"/>
  <c r="I259" i="43" s="1"/>
  <c r="H259" i="41"/>
  <c r="I259" i="41" s="1"/>
  <c r="H259" i="39"/>
  <c r="I259" i="39" s="1"/>
  <c r="E259" i="38"/>
  <c r="F259" i="38" s="1"/>
  <c r="H258" i="37"/>
  <c r="I258" i="37" s="1"/>
  <c r="C31" i="35"/>
  <c r="F9" i="35"/>
  <c r="H9" i="35"/>
  <c r="E10" i="35"/>
  <c r="C28" i="35"/>
  <c r="C24" i="35" s="1"/>
  <c r="C9" i="35" s="1"/>
  <c r="H31" i="35"/>
  <c r="C46" i="35"/>
  <c r="C45" i="35" s="1"/>
  <c r="D38" i="35"/>
  <c r="E31" i="35"/>
  <c r="E9" i="35" s="1"/>
  <c r="D17" i="35"/>
  <c r="D9" i="35" s="1"/>
  <c r="D13" i="24"/>
  <c r="E23" i="24"/>
  <c r="B63" i="4"/>
  <c r="C63" i="4" s="1"/>
  <c r="C71" i="4"/>
  <c r="B69" i="3"/>
  <c r="C69" i="3" s="1"/>
</calcChain>
</file>

<file path=xl/sharedStrings.xml><?xml version="1.0" encoding="utf-8"?>
<sst xmlns="http://schemas.openxmlformats.org/spreadsheetml/2006/main" count="3028" uniqueCount="653">
  <si>
    <t xml:space="preserve"> ÍNDICE</t>
  </si>
  <si>
    <t>DEMANDANTES DE EMPLEO Y PARADOS REGISTRADOS. COMUNIDAD DE MADRID</t>
  </si>
  <si>
    <t>A</t>
  </si>
  <si>
    <t xml:space="preserve"> NOTAS METODOLÓGICAS</t>
  </si>
  <si>
    <t>B</t>
  </si>
  <si>
    <t>TABULACIÓN</t>
  </si>
  <si>
    <t>DEMANDANTES DE EMPLEO Y PARADOS REGISTRADOS: PRINCIPALES INDICADORES - RESUMEN</t>
  </si>
  <si>
    <t>1.1 DEMANDANTES DE EMPLEO. PRINCIPALES INDICADORES</t>
  </si>
  <si>
    <t>1.2 PARADOS REGISTRADOS. PRINCIPALES INDICADORES</t>
  </si>
  <si>
    <t>DEMANDANTES DE EMPLEO Y PARADOS REGISTRADOS: PRINCIPALES MAGNITUDES EN EL MES ACTUAL, Y SUS VARIACIONES</t>
  </si>
  <si>
    <t>2.1 DEMANDANTES DE EMPLEO Y PARADOS REGISTRADOS POR SEXO Y GRUPOS DE EDAD. COMUNIDAD DE MADRID</t>
  </si>
  <si>
    <t>2.2 DEMANDANTES DE EMPLEO Y PARADOS REGISTRADOS POR NIVEL DE ESTUDIOS Y POR GRUPOS DE EDAD. COMUNIDAD DE MADRID</t>
  </si>
  <si>
    <t>2.3 DEMANDANTES DE EMPLEO Y PARADOS REGISTRADOS POR NACIONALIDAD Y GRUPOS DE EDAD. COMUNIDAD DE MADRID</t>
  </si>
  <si>
    <t>2.4 DEMANDANTES DE EMPLEO Y PARADOS REGISTRADOS POR ACTIVIDAD ECONÓMICA ANTERIOR Y GRUPOS DE EDAD. COMUNIDAD DE MADRID</t>
  </si>
  <si>
    <t>2.5 DEMANDANTES DE EMPLEO Y PARADOS REGISTRADOS POR SEXO Y ACTIVIDAD ECONÓMICA DEL EMPLEO ANTERIOR. COMUNIDAD DE MADRID</t>
  </si>
  <si>
    <t>2.6 DEMANDANTES DE EMPLEO Y PARADOS REGISTRADOS POR ACTIVIDAD ECONÓMICA DEL EMPLEO ANTERIOR Y NIVEL DE ESTUDIOS. COMUNIDAD DE MADRID</t>
  </si>
  <si>
    <t>2.7 DEMANDANTES DE EMPLEO Y PARADOS REGISTRADOS POR ACTIVIDAD ECONÓMICA DEL EMPLEO ANTERIOR Y TIEMPO ININTERRUMPIDO DE INSCRIPCIÓN. COMUNIDAD DE MADRID</t>
  </si>
  <si>
    <t>2.8 DEMANDANTES DE EMPLEO Y PARADOS REGISTRADOS POR ACTIVIDAD ECONÓMICA DEL EMPLEO ANTERIOR (CNAE A 2 DÍGITOS) Y SEXO. COMUNIDAD DE MADRID</t>
  </si>
  <si>
    <t>2.9 DEMANDANTES DE EMPLEO Y PARADOS REGISTRADOS POR SEXO Y OCUPACIÓN PRINCIPAL QUE SOLICITA. COMUNIDAD DE MADRID</t>
  </si>
  <si>
    <t>2.10 DEMANDANTES DE EMPLEO Y PARADOS REGISTRADOS POR GRUPO DE EDAD Y OCUPACIÓN PRINCIPAL QUE SOLICITA. COMUNIDAD DE MADRID</t>
  </si>
  <si>
    <t>2.11 DEMANDANTES DE EMPLEO Y PARADOS REGISTRADOS POR NIVEL DE ESTUDIOS Y OCUPACIÓN PRINCIPAL QUE SOLICITA. COMUNIDAD DE MADRID</t>
  </si>
  <si>
    <t>2.12 DEMANDANTES DE EMPLEO Y PARADOS REGISTRADOS POR TIEMPO ININTERRUMPIDO DE INSCRIPCIÓN Y OCUPACIÓN PRINCIPAL QUE SOLICITA. COMUNIDAD DE MADRID</t>
  </si>
  <si>
    <t>2.13 DEMANDANTES DE EMPLEO Y PARADOS REGISTRADOS POR OCUPACIÓN PRINCIPAL QUE SOLICITA (CNO A 2 DÍGITOS). COMUNIDAD DE MADRID</t>
  </si>
  <si>
    <t>2.14 DEMANDANTES DE EMPLEO Y PARADOS REGISTRADOS POR SEXO Y NIVEL DE ESTUDIOS. COMUNIDAD DE MADRID</t>
  </si>
  <si>
    <t>2.15 DEMANDANTES DE EMPLEO POR SEXO Y TIEMPO ININTERRUMPIDO DE INSCRIPCIÓN. COMUNIDAD DE MADRID</t>
  </si>
  <si>
    <t>2.16 DEMANDANTES DE EMPLEO POR SEXO Y TIEMPO DE INSCRIPCIÓN EN LOS ÚLTIMOS 18 MESES. COMUNIDAD DE MADRID</t>
  </si>
  <si>
    <t>2.17 DEMANDANTES DE EMPLEO Y PARADOS REGISTRADOS POR SEXO Y NACIONALIDAD. COMUNIDAD DE MADRID</t>
  </si>
  <si>
    <t>2.18 DEMANDANTES DE EMPLEO Y PARADOS REGISTRADOS POR SEXO Y DISCAPACIDAD. COMUNIDAD DE MADRID</t>
  </si>
  <si>
    <t>DEMANDANTES DE EMPLEO Y PARADOS REGISTRADOS: FLUJOS INTERMENSUALES</t>
  </si>
  <si>
    <t>3.1 FLUJOS. DEMANDANTES DE EMPLEO DEL MES ACTUAL, SEGÚN SU SITUACIÓN EN EL MES ANTERIOR</t>
  </si>
  <si>
    <t>3.2 FLUJOS. DEMANDANTES DE EMPLEO DEL MES ANTERIOR, SEGÚN SU SITUACIÓN EN EL MES ACTUAL</t>
  </si>
  <si>
    <t>DEMANDANTES DE EMPLEO Y PARADOS REGISTRADOS: INFORMACIÓN A NIVEL MUNICIPAL</t>
  </si>
  <si>
    <t>4.1 DEMANDANTES DE EMPLEO Y PARADOS REGISTRADOS POR MUNICIPIO DE RESIDENCIA. COMUNIDAD DE MADRID</t>
  </si>
  <si>
    <t>DEMANDANTES DE EMPLEO Y PARADOS REGISTRADOS: NUEVOS DEMANDANTES DE EMPLEO DEL MES ACTUAL</t>
  </si>
  <si>
    <t>5.1 NUEVOS DEMANDANTES DE EMPLEO Y PARADOS REGISTRADOS POR ACTIVIDAD ECONÓMICA ANTERIOR SEGÚN SEXO. COMUNIDAD DE MADRID</t>
  </si>
  <si>
    <t>5.2 NUEVOS DEMANDANTES DE EMPLEO Y PARADOS REGISTRADOS POR GRUPO DE EDAD SEGÚN SEXO. COMUNIDAD DE MADRID</t>
  </si>
  <si>
    <t>5.3 NUEVOS DEMANDANTES DE EMPLEO Y PARADOS REGISTRADOS POR NIVEL DE ESTUDIOS SEGÚN SEXO. COMUNIDAD DE MADRID</t>
  </si>
  <si>
    <t>DEMANDANTES DE EMPLEO Y PARADOS REGISTRADOS: INSCRIPCIÓN ININTERRUMPIDA COMO DEMANDANTES DE EMPLEO DURANTE UN AÑO O MÁS</t>
  </si>
  <si>
    <t>6.1 DEMANDANTES DE EMPLEO Y PARADOS REGISTRADOS CON TIEMPO ININTERRUMPIDO DE INSCRIPCIÓN DE UN AÑO O MÁS, POR ACTIVIDAD ECONÓMICA ANTERIOR. AMBOS SEXOS, COMUNIDAD DE MADRID</t>
  </si>
  <si>
    <t>6.2 DEMANDANTES DE EMPLEO Y PARADOS REGISTRADOS CON TIEMPO ININTERRUMPIDO DE INSCRIPCIÓN DE UN AÑO O MÁS, POR ACTIVIDAD ECONÓMICA ANTERIOR. MUJERES, COMUNIDAD DE MADRID</t>
  </si>
  <si>
    <t>6.3 DEMANDANTES DE EMPLEO Y PARADOS REGISTRADOS CON TIEMPO ININTERRUMPIDO DE INSCRIPCIÓN DE UN AÑO O MÁS) POR ACTIVIDAD ECONÓMICA ANTERIOR. HOMBRES, COMUNIDAD DE MADRID</t>
  </si>
  <si>
    <t>6.4 DEMANDANTES DE EMPLEO Y PARADOS REGISTRADOS CON TIEMPO ININTERRUMPIDO DE INSCRIPCIÓN DE UN AÑO O MÁS POR GRUPO DE EDAD Y SEXO. COMUNIDAD DE MADRID</t>
  </si>
  <si>
    <t>6.5 DEMANDANTES DE EMPLEO Y PARADOS REGISTRADOS CON TIEMPO ININTERRUMPIDO DE INSCRIPCIÓN DE UN AÑO O MÁS POR SEXO Y NIVEL DE ESTUDIOS. COMUNIDAD DE MADRID</t>
  </si>
  <si>
    <t>DEMANDANTES INSCRITOS NO PARADOS: CAUSAS DE EXCLUSIÓN DE PARO</t>
  </si>
  <si>
    <t>7.1 DEMANDANTES INSCRITOS NO PARADOS POR MOTIVO DE NO PERTENENCIA AL PARO POR SEXO. COMUNIDAD DE MADRID</t>
  </si>
  <si>
    <t>PARADOS REGISTRADOS: OTRAS MAGNITUDES EN EL MES ACTUAL</t>
  </si>
  <si>
    <t>8.1 PARADOS REGISTRADOS POR GRUPO DE EDAD Y TIEMPO ININTERRUMPIDO DE INSCRIPCIÓN SEGÚN NIVEL DE ESTUDIOS. COMUNIDAD DE MADRID</t>
  </si>
  <si>
    <t>8.2 PARADOS REGISTRADOS POR GRUPO DE EDAD Y ACTIVIDAD ECONÓMICA ANTERIOR SEGÚN NIVEL DE ESTUDIOS. COMUNIDAD DE MADRID</t>
  </si>
  <si>
    <t>SERIES TEMPORALES</t>
  </si>
  <si>
    <t>9.1 SERIES: PARO REGISTRADO. COMUNIDAD DE MADRID Y ESPAÑA</t>
  </si>
  <si>
    <t>9.2 SERIES: PARO REGISTRADO. MUJERES. COMUNIDAD DE MADRID Y ESPAÑA</t>
  </si>
  <si>
    <t>9.3 SERIES: PARO REGISTRADO. HOMBRES. COMUNIDAD DE MADRID Y ESPAÑA</t>
  </si>
  <si>
    <t>9.4 SERIES: PARO REGISTRADO. SECTOR SERVICIOS. COMUNIDAD DE MADRID Y ESPAÑA</t>
  </si>
  <si>
    <t>9.5 SERIES: PARO REGISTRADO. SECTOR CONSTRUCCIÓN. COMUNIDAD DE MADRID Y ESPAÑA</t>
  </si>
  <si>
    <t>9.6 SERIES: PARO REGISTRADO. SECTOR INDUSTRIA. COMUNIDAD DE MADRID Y ESPAÑA</t>
  </si>
  <si>
    <t>9.7 SERIES: PARO REGISTRADO. SECTOR PERSONAS SIN EMPLEO ANTERIOR. COMUNIDAD DE MADRID Y ESPAÑA</t>
  </si>
  <si>
    <t>9.8 SERIES: PARO REGISTRADO. SECTOR AGRICULTURA. COMUNIDAD DE MADRID Y ESPAÑA</t>
  </si>
  <si>
    <t>PARO REGISTRADO POR COMUNIDADES AUTÓNOMAS</t>
  </si>
  <si>
    <t>10.1 PARO REGISTRADO POR COMUNIDADES AUTÓNOMAS</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</si>
  <si>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</si>
  <si>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</si>
  <si>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</si>
  <si>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</si>
  <si>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</si>
  <si>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</si>
  <si>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</si>
  <si>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</si>
  <si>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</si>
  <si>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</si>
  <si>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</si>
  <si>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TOTAL</t>
  </si>
  <si>
    <t>&lt;25</t>
  </si>
  <si>
    <t>&lt;30</t>
  </si>
  <si>
    <t>30-54</t>
  </si>
  <si>
    <t>55-64</t>
  </si>
  <si>
    <t>16-64</t>
  </si>
  <si>
    <t>16 y más</t>
  </si>
  <si>
    <t>TOTAL TIEMPO ININTERRUMPIDO DE INSCRIPCIÓN EN EL DESEMPLEO</t>
  </si>
  <si>
    <t>&lt;= 1 año</t>
  </si>
  <si>
    <t>0-6 meses</t>
  </si>
  <si>
    <t>6-12 meses</t>
  </si>
  <si>
    <t>&gt; 1 año</t>
  </si>
  <si>
    <t>12-24 meses</t>
  </si>
  <si>
    <t>&gt;= 24 meses</t>
  </si>
  <si>
    <t>TOTAL ACTIVIDAD ECONÓMICA DEL EMPLEO ANTERIOR</t>
  </si>
  <si>
    <t>AGRICULTURA Y PESCA</t>
  </si>
  <si>
    <t>INDUSTRIA</t>
  </si>
  <si>
    <t>CONSTRUCCIÓN</t>
  </si>
  <si>
    <t>SERVICIOS</t>
  </si>
  <si>
    <t>SIN EMPLEO ANTERIOR</t>
  </si>
  <si>
    <t>TOTAL NIVEL DE ESTUDIOS</t>
  </si>
  <si>
    <t>ESTUDIOS DE EDUCACIÓN PRIMARIA O MENOS</t>
  </si>
  <si>
    <t>ESTUDIOS SECUNDARIOS</t>
  </si>
  <si>
    <t>FP GRADO MEDIO</t>
  </si>
  <si>
    <t>EDUCACIÓN GENERAL</t>
  </si>
  <si>
    <t>ESTUDIOS SUPERIORES</t>
  </si>
  <si>
    <t>FP GRADO SUPERIOR</t>
  </si>
  <si>
    <t>UNIVERSITARIOS</t>
  </si>
  <si>
    <t>OTROS</t>
  </si>
  <si>
    <t>OCUPACIÓN PRINCIPAL QUE DEMANDA</t>
  </si>
  <si>
    <t>A. DIRECTORES Y GERENTES</t>
  </si>
  <si>
    <t>B. TÉC. PROF. DE LA SALUD Y  LA ENSEÑANZA</t>
  </si>
  <si>
    <t>C. OTROS TÉC. PROF. CIENTÍF. E INTELECTUALES</t>
  </si>
  <si>
    <t>D. TÉCNICOS; PROFESIONALES DE APOYO</t>
  </si>
  <si>
    <t>E. EMP. OFICINA QUE NO ATIENDEN PÚBLICO</t>
  </si>
  <si>
    <t>F. EMP. OFIC. QUE ATIENDEN AL PÚBLICO</t>
  </si>
  <si>
    <t>G. TRABAJ. SERVIC. RESTAUR. Y COMERCIO</t>
  </si>
  <si>
    <t>H. TRABAJ. SERVIC. SALUD Y CUIDADO PERSONAS</t>
  </si>
  <si>
    <t>I. TRABAJ. SERVICIO PROTECCION Y SEGURIDAD</t>
  </si>
  <si>
    <t>J. TRABAJ. CUALIF. SECTOR AGRÍC/GANAD/FOR/PESQUERO</t>
  </si>
  <si>
    <t>K. TRABAJ. CUALIF. CONSTRUC. EXC. OPERADORES DE MÁQUINAS</t>
  </si>
  <si>
    <t>L. TRABAJ. CUALIF. INDUST. MANUF, EXCEPTO OPERADORES DE INSTAL. Y MÁQUINAS</t>
  </si>
  <si>
    <t>M. OPERAD. INSTALAC, MAQUIN. FIJAS, Y MONTADORES</t>
  </si>
  <si>
    <t>N. CONDUCT. Y OPERADORES DE MAQUIN. MÓVIL</t>
  </si>
  <si>
    <t>O. TRABAJ. NO CUALIF. SERV. (EXCEPTO TRANSPORTES)</t>
  </si>
  <si>
    <t>P. PEONES AGRIC/PESCA/CONSTRUC/INDUS. MANUF./TRANSPORTES</t>
  </si>
  <si>
    <t>Q. OCUPACIONES MILITARES</t>
  </si>
  <si>
    <t>NACIONALIDAD</t>
  </si>
  <si>
    <t>ESPAÑOLA</t>
  </si>
  <si>
    <t>EXTRANJERA</t>
  </si>
  <si>
    <t>FLUJOS</t>
  </si>
  <si>
    <t>% VERTICAL</t>
  </si>
  <si>
    <t>Flujos: Demandantes de empleo del MES ANTERIOR</t>
  </si>
  <si>
    <t>Que continúan como demandantes de empleo en el mes actual</t>
  </si>
  <si>
    <t>Que dejan de ser demandantes (bajas)</t>
  </si>
  <si>
    <t>Que se han colocado este mes</t>
  </si>
  <si>
    <t>No renuevan la demanda</t>
  </si>
  <si>
    <t>Otros</t>
  </si>
  <si>
    <t>Flujos: Demandantes de empleo del MES ACTUAL</t>
  </si>
  <si>
    <t>Eran demandantes inscritos en el mes anterior</t>
  </si>
  <si>
    <t>Que eran demandantes de empleo en el mes anterior</t>
  </si>
  <si>
    <t>Otros demandantes inscritos en el mes anterior que pasan a tener disponibilidad</t>
  </si>
  <si>
    <t xml:space="preserve">Nuevas personas demandantes de empleo </t>
  </si>
  <si>
    <t>Por reactivación de la demanda</t>
  </si>
  <si>
    <t xml:space="preserve">Inscritos por primera vez </t>
  </si>
  <si>
    <t>Fuente: Dirección General del Servicio Público de Empleo de la Comunidad de Madrid.</t>
  </si>
  <si>
    <t>1.2 PERSONAS PARADAS REGISTRADAS. PRINCIPALES INDICADORES</t>
  </si>
  <si>
    <t>VARIACIÓN        ANUAL</t>
  </si>
  <si>
    <t>Flujos: Paro Registrado del MES ANTERIOR</t>
  </si>
  <si>
    <t>Que continúan como personas paradas registradas en el mes actual</t>
  </si>
  <si>
    <t>Que dejan de ser personas paradas registradas</t>
  </si>
  <si>
    <t>Pasan de paradas registradas a demandantes de empleo</t>
  </si>
  <si>
    <t xml:space="preserve">Otros </t>
  </si>
  <si>
    <t>Flujos: Paro Registrado del MES ACTUAL</t>
  </si>
  <si>
    <t>Eran personas paradas registradas en el mes anterior</t>
  </si>
  <si>
    <t>Nuevas personas paradas registradas</t>
  </si>
  <si>
    <t>Pasan de demandantes de empleo a paradas registradas</t>
  </si>
  <si>
    <t>Otras personas demandantes inscritas en el mes pasado</t>
  </si>
  <si>
    <t>Fuente: Dirección General del Servicio Público de Empleo de la Comunidad de Madrid y Servicio Público de Empleo Estatal (SEPE).</t>
  </si>
  <si>
    <t>DEMANDANTES DE EMPLEO</t>
  </si>
  <si>
    <t>PARADOS REGISTRADOS</t>
  </si>
  <si>
    <t>Absoluta</t>
  </si>
  <si>
    <t>TOTAL AMBOS SEXOS</t>
  </si>
  <si>
    <t>de 16-19 años</t>
  </si>
  <si>
    <t>de 20-24 años</t>
  </si>
  <si>
    <t>de 25-29 años</t>
  </si>
  <si>
    <t>de 30-34 años</t>
  </si>
  <si>
    <t>de 35-39 años</t>
  </si>
  <si>
    <t>de 40-44 años</t>
  </si>
  <si>
    <t>de 45-49 años</t>
  </si>
  <si>
    <t>de 50-54 años</t>
  </si>
  <si>
    <t>de 55-59 años</t>
  </si>
  <si>
    <t>de 60-64 años</t>
  </si>
  <si>
    <t>mayor de 64 años</t>
  </si>
  <si>
    <t>TOTAL MUJERES</t>
  </si>
  <si>
    <t>TOTAL HOMBRES</t>
  </si>
  <si>
    <r>
      <t>2.2 DEMANDANTES DE EMPLEO Y PARADOS REGISTRADOS POR NIVEL DE ESTUDIOS</t>
    </r>
    <r>
      <rPr>
        <b/>
        <sz val="12"/>
        <color indexed="16"/>
        <rFont val="Arial"/>
        <family val="2"/>
      </rPr>
      <t xml:space="preserve"> Y POR GRUPOS DE EDAD. COMUNIDAD DE MADRID</t>
    </r>
  </si>
  <si>
    <t>EDUCACIÓN PRIMARIA O MENOS</t>
  </si>
  <si>
    <t>EDUCACIÓN SECUNDARIA (INCLUYE FP GRADO MEDIO)</t>
  </si>
  <si>
    <t>EDUCACIÓN SUPERIOR (INCLUYE FP GRADO SUPERIOR)</t>
  </si>
  <si>
    <t>NO CONSTA</t>
  </si>
  <si>
    <t xml:space="preserve">TOTAL </t>
  </si>
  <si>
    <t>EXTRANJEROS</t>
  </si>
  <si>
    <t>NACIONALES</t>
  </si>
  <si>
    <r>
      <t>2.4 DEMANDANTES DE EMPLEO Y PARADOS REGISTRADOS POR ACTIVIDAD ECONÓMICA ANTERIOR</t>
    </r>
    <r>
      <rPr>
        <b/>
        <sz val="12"/>
        <color indexed="16"/>
        <rFont val="Arial"/>
        <family val="2"/>
      </rPr>
      <t xml:space="preserve"> Y GRUPOS DE EDAD. COMUNIDAD DE MADRID</t>
    </r>
  </si>
  <si>
    <r>
      <t>2.5 DEMANDANTES DE EMPLEO Y PARADOS REGISTRADOS POR SEXO Y ACTIVIDAD ECONÓMICA DEL EMPLEO ANTERIOR</t>
    </r>
    <r>
      <rPr>
        <b/>
        <sz val="12"/>
        <color indexed="16"/>
        <rFont val="Arial"/>
        <family val="2"/>
      </rPr>
      <t>. COMUNIDAD DE MADRID</t>
    </r>
  </si>
  <si>
    <r>
      <t>2.6 DEMANDANTES DE EMPLEO Y PARADOS REGISTRADOS POR ACTIVIDAD ECONÓMICA DEL EMPLEO ANTERIOR</t>
    </r>
    <r>
      <rPr>
        <b/>
        <sz val="12"/>
        <color indexed="16"/>
        <rFont val="Arial"/>
        <family val="2"/>
      </rPr>
      <t xml:space="preserve"> Y NIVEL DE ESTUDIOS</t>
    </r>
    <r>
      <rPr>
        <b/>
        <sz val="12"/>
        <color indexed="16"/>
        <rFont val="Arial"/>
        <family val="2"/>
      </rPr>
      <t>. COMUNIDAD DE MADRID</t>
    </r>
  </si>
  <si>
    <r>
      <t>2.7 DEMANDANTES DE EMPLEO Y PARADOS REGISTRADOS POR ACTIVIDAD ECONÓMICA DEL EMPLEO ANTERIOR</t>
    </r>
    <r>
      <rPr>
        <b/>
        <vertAlign val="superscript"/>
        <sz val="12"/>
        <color indexed="16"/>
        <rFont val="Arial"/>
        <family val="2"/>
      </rPr>
      <t xml:space="preserve"> </t>
    </r>
    <r>
      <rPr>
        <b/>
        <sz val="12"/>
        <color indexed="16"/>
        <rFont val="Arial"/>
        <family val="2"/>
      </rPr>
      <t>Y TIEMPO ININTERRUMPIDO DE INSCRIPCIÓN. COMUNIDAD DE MADRID</t>
    </r>
  </si>
  <si>
    <t xml:space="preserve"> &lt; 6 meses</t>
  </si>
  <si>
    <t>01 Agricultura, ganadería, caza y servicios relacionados con las mismas</t>
  </si>
  <si>
    <t>02 Silvicultura y explotación forestal</t>
  </si>
  <si>
    <t>03 Pesca y acuicultura</t>
  </si>
  <si>
    <t>05 Extracción de antracita, hulla y lignito</t>
  </si>
  <si>
    <t>06 Extracción de crudo de petróleo y gas natural</t>
  </si>
  <si>
    <t>07 Extracción de minerales metálicos</t>
  </si>
  <si>
    <t>08 Otras industrias extractivas</t>
  </si>
  <si>
    <t>09 Actividades de apoyo a las industrias extractivas</t>
  </si>
  <si>
    <t>10 Industria de la alimentación</t>
  </si>
  <si>
    <t>11 Fabricación de bebidas</t>
  </si>
  <si>
    <t>12 Industria del tabaco</t>
  </si>
  <si>
    <t>13 Industria textil</t>
  </si>
  <si>
    <t>14 Confección de prendas de vestir</t>
  </si>
  <si>
    <t>15 Industria del cuero y del calzado</t>
  </si>
  <si>
    <t>16 Industria de la madera y del corcho, excepto muebles; cestería y espartería</t>
  </si>
  <si>
    <t>17 Industria del papel</t>
  </si>
  <si>
    <t>18 Artes gráficas y reproducción de soportes grabados</t>
  </si>
  <si>
    <t>19 Coquerías y refino de petróleo</t>
  </si>
  <si>
    <t>20 Industria química</t>
  </si>
  <si>
    <t>21 Fabricación de productos farmacéuticos</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</si>
  <si>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</si>
  <si>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</si>
  <si>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</si>
  <si>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</si>
  <si>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26 Fabricación de productos informáticos, electrónicos y ópticos</t>
  </si>
  <si>
    <t>27 Fabricación de material y equipo eléctrico</t>
  </si>
  <si>
    <t>28 Fabricación de maquinaria y equipo n.c.o.p.</t>
  </si>
  <si>
    <t>29 Fabricación de vehículos de motor, remolques y semirremolques</t>
  </si>
  <si>
    <t>30 Fabricación de otro material de transporte</t>
  </si>
  <si>
    <t>31 Fabricación de muebles</t>
  </si>
  <si>
    <t>32 Otras industrias manufactureras</t>
  </si>
  <si>
    <t>33 Reparación e instalación de maquinaria y equipo</t>
  </si>
  <si>
    <t>35 Suministro de energía eléctrica, gas, vapor y aire acondicionado</t>
  </si>
  <si>
    <t>36 Captación, depuración y distribución de agua</t>
  </si>
  <si>
    <t>37 Recogida y tratamiento de aguas residuales</t>
  </si>
  <si>
    <t>38 Recogida, tratamiento y eliminación de residuos; valorización</t>
  </si>
  <si>
    <t>39 Actividades de descontaminación y otros servicios de gestión de residuos</t>
  </si>
  <si>
    <t>CONSTRUCCION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</si>
  <si>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</si>
  <si>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</si>
  <si>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</si>
  <si>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</si>
  <si>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</si>
  <si>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</si>
  <si>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</si>
  <si>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50 Transporte marítimo y por vías navegables interiores</t>
  </si>
  <si>
    <t>51 Transporte aéreo</t>
  </si>
  <si>
    <t>52 Almacenamiento y actividades anexas al transporte</t>
  </si>
  <si>
    <t>53 Actividades postales y de correos</t>
  </si>
  <si>
    <t>55 Servicios de alojamiento</t>
  </si>
  <si>
    <t>56 Servicios de comidas y bebidas</t>
  </si>
  <si>
    <t>58 Edición</t>
  </si>
  <si>
    <t>59 Actividades cinematográficas, de vídeo y de programas de televisión, grabación de sonido y edición musical</t>
  </si>
  <si>
    <t>60 Actividades de programación y emisión de radio y televisión</t>
  </si>
  <si>
    <t>61 Telecomunicaciones</t>
  </si>
  <si>
    <t>62 Programación, consultoría y otras actividades relacionadas con la informática</t>
  </si>
  <si>
    <t>63 Servicios de información</t>
  </si>
  <si>
    <t>64 Servicios financieros, excepto seguros y fondos de pensiones</t>
  </si>
  <si>
    <t>65 Seguros, reaseguros y fondos de pensiones, excepto Seguridad Social obligatoria</t>
  </si>
  <si>
    <t>66 Actividades auxiliares a los servicios financieros y a los seguros</t>
  </si>
  <si>
    <t>68 Actividades inmobiliarias</t>
  </si>
  <si>
    <t>69 Actividades jurídicas y de contabilidad</t>
  </si>
  <si>
    <t>70 Actividades de las sedes centrales; actividades de consultoría de gestión empresarial</t>
  </si>
  <si>
    <t>71 Servicios técnicos de arquitectura e ingeniería; ensayos y análisis técnicos</t>
  </si>
  <si>
    <t>72 Investigación y desarrollo</t>
  </si>
  <si>
    <t>73 Publicidad y estudios de mercado</t>
  </si>
  <si>
    <t>74 Otras actividades profesionales, científicas y técnicas</t>
  </si>
  <si>
    <t>75 Actividades veterinarias</t>
  </si>
  <si>
    <t>77 Actividades de alquiler</t>
  </si>
  <si>
    <t>78 Actividades relacionadas con el empleo</t>
  </si>
  <si>
    <t>79 Actividades de agencias de viajes, operadores turísticos, servicios de reservas y actividades relacionadas</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</si>
  <si>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</si>
  <si>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</si>
  <si>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</si>
  <si>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</si>
  <si>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</si>
  <si>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</si>
  <si>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</si>
  <si>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</si>
  <si>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90 Actividades de creación, artísticas y espectáculos</t>
  </si>
  <si>
    <t>91 Actividades de bibliotecas, archivos, museos y otras actividades culturales</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</si>
  <si>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</si>
  <si>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</si>
  <si>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</si>
  <si>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</si>
  <si>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</si>
  <si>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</si>
  <si>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98 Actividades de los hogares como productores de bienes y servicios para uso propio</t>
  </si>
  <si>
    <t>99 Actividades de organizaciones y organismos extraterritoriales</t>
  </si>
  <si>
    <r>
      <t>2.9 DEMANDANTES DE EMPLEO Y PARADOS REGISTRADOS POR SEXO Y OCUPACIÓN PRINCIPAL QUE SOLICITA</t>
    </r>
    <r>
      <rPr>
        <b/>
        <sz val="12"/>
        <color indexed="16"/>
        <rFont val="Arial"/>
        <family val="2"/>
      </rPr>
      <t>. COMUNIDAD DE MADRID</t>
    </r>
  </si>
  <si>
    <t>TOTAL (AMBOS SEXOS)</t>
  </si>
  <si>
    <t>TOTAL (MUJERES)</t>
  </si>
  <si>
    <t>TOTAL (HOMBRES)</t>
  </si>
  <si>
    <r>
      <t>2.10 DEMANDANTES DE EMPLEO Y PARADOS REGISTRADOS POR GRUPO DE EDAD Y OCUPACIÓN PRINCIPAL QUE SOLICITA</t>
    </r>
    <r>
      <rPr>
        <b/>
        <sz val="12"/>
        <color indexed="16"/>
        <rFont val="Arial"/>
        <family val="2"/>
      </rPr>
      <t>. COMUNIDAD DE MADRID</t>
    </r>
  </si>
  <si>
    <t xml:space="preserve"> &lt; 25</t>
  </si>
  <si>
    <t xml:space="preserve"> &lt; 30</t>
  </si>
  <si>
    <t xml:space="preserve"> 30 - 54</t>
  </si>
  <si>
    <t xml:space="preserve"> 55 - 64</t>
  </si>
  <si>
    <t xml:space="preserve"> 16 - 64</t>
  </si>
  <si>
    <t xml:space="preserve"> 16 y más</t>
  </si>
  <si>
    <r>
      <t>2.11 DEMANDANTES DE EMPLEO Y PARADOS REGISTRADOS POR NIVEL DE ESTUDIOS</t>
    </r>
    <r>
      <rPr>
        <b/>
        <sz val="12"/>
        <color indexed="16"/>
        <rFont val="Arial"/>
        <family val="2"/>
      </rPr>
      <t xml:space="preserve"> Y OCUPACIÓN PRINCIPAL QUE SOLICITA</t>
    </r>
    <r>
      <rPr>
        <b/>
        <sz val="12"/>
        <color indexed="16"/>
        <rFont val="Arial"/>
        <family val="2"/>
      </rPr>
      <t>. COMUNIDAD DE MADRID</t>
    </r>
  </si>
  <si>
    <r>
      <t>2.12 DEMANDANTES DE EMPLEO Y PARADOS REGISTRADOS POR TIEMPO ININTERRUMPIDO DE INSCRIPCIÓN Y OCUPACIÓN PRINCIPAL QUE SOLICITA</t>
    </r>
    <r>
      <rPr>
        <b/>
        <sz val="12"/>
        <color indexed="16"/>
        <rFont val="Arial"/>
        <family val="2"/>
      </rPr>
      <t>. COMUNIDAD DE MADRID</t>
    </r>
  </si>
  <si>
    <t>&lt; 1 AÑO</t>
  </si>
  <si>
    <t>I. TRABAJ. SERVICIO PROTECCIÓN Y SEGURIDAD</t>
  </si>
  <si>
    <t>&gt;= 1 AÑO</t>
  </si>
  <si>
    <r>
      <t>2.13 DEMANDANTES DE EMPLEO Y PARADOS REGISTRADOS POR OCUPACIÓN PRINCIPAL QUE SOLICITA (CNO A 2 DÍGITOS)</t>
    </r>
    <r>
      <rPr>
        <b/>
        <sz val="12"/>
        <color indexed="16"/>
        <rFont val="Arial"/>
        <family val="2"/>
      </rPr>
      <t>. COMUNIDAD DE MADRID</t>
    </r>
  </si>
  <si>
    <t>11 PODER EJECUTIVO Y LEGISL. Y DIRECC. ADMON PUBLIC.</t>
  </si>
  <si>
    <t>12 DIRECTORES DPTOS. ADVOS. Y COMERCIALES</t>
  </si>
  <si>
    <t>13 DIRECTORES DE PRODUCCIÓN Y OPERACIONES</t>
  </si>
  <si>
    <t>14 DIRECT. GER. ALOJAM, RESTAUR. Y COMERCIO</t>
  </si>
  <si>
    <t>15 DIRECT. Y GERENT. OTRAS EMPRESAS SERVICIOS NO CLASIF. BAJO OTROS EPÍGRAFES</t>
  </si>
  <si>
    <t>21 PROFESIONALES DE LA SALUD</t>
  </si>
  <si>
    <t>22 PROF. ENSEÑ. INFANTIL, PRIM. SEC. Y POSTSECUNDARIA</t>
  </si>
  <si>
    <t>23 OTROS PROFESIONALES DE LA ENSEÑANZA</t>
  </si>
  <si>
    <t>24 PROF. FÍSICAS, QUÍMI. MATEMAT. E INGENIERÍAS</t>
  </si>
  <si>
    <t>25 PROFESIONALES EN DERECHO</t>
  </si>
  <si>
    <t>26 ESPEC. ORG. ADMON Y EMPRESAS Y COMERCIALIZACIÓN</t>
  </si>
  <si>
    <t>27 PROF. TECNOLOGÍAS DE LA INFORMACIÓN</t>
  </si>
  <si>
    <t>28 PROFESIONALES EN CIENCIAS SOCIALES</t>
  </si>
  <si>
    <t>29 PROF. DE LA CULTURA Y EL ESPECTÁCULO</t>
  </si>
  <si>
    <t>31 TÉC. DE LAS CIENCIAS Y DE LAS INGENIERÍAS</t>
  </si>
  <si>
    <t>32 SUPERV. INGEN. MINAS, INDUS. MANUF. CONSTRUCCIÓN</t>
  </si>
  <si>
    <t>33 TÉC. SANIT. Y PROF. TERAPIAS ALTERNATIVAS</t>
  </si>
  <si>
    <t>34 PROF. DE APOYO EN FINANZAS Y MATEMÁTICAS</t>
  </si>
  <si>
    <t>35 REPRESENTANTES, AGENT. COMER. Y AFINES</t>
  </si>
  <si>
    <t>36 PROF. APOYO GEST. ADVA; TÉC. F. Y C. SEGURIDAD</t>
  </si>
  <si>
    <t>37 PROF. APOYO SERV. JUR. SOC. CULT. DEPORTIVOS Y AFINES</t>
  </si>
  <si>
    <t>38 TÉC. TECNOLOG. INFORMAC. Y COMUNICACIONES (TIC)</t>
  </si>
  <si>
    <t>41 EMP. SERV. CONT. FINANC. Y SERV. DE APOYO A LA PRODUCCIÓN Y AL TRANSPORTE</t>
  </si>
  <si>
    <t>42 EMP. BIBLIOTECAS, SERV. CORREOS Y AFINES</t>
  </si>
  <si>
    <t>43 OTROS EMP. ADVOS. SIN TAREAS ATENC. PÚBLICO</t>
  </si>
  <si>
    <t>44 EMP. AGEN. VIAJES/RECEP/TELEF/VENTANILLA Y AFINES (EXCEPTO TAQUILLEROS)</t>
  </si>
  <si>
    <t>45 EMP. ADVOS NO CLASIF. BAJO OTROS EPÍGRAFES</t>
  </si>
  <si>
    <t>50 CAMAREROS Y COCINEROS PROPIETARIOS</t>
  </si>
  <si>
    <t>51 TRABAJ. ASALARIADOS SERVIC. RESTAURACIÓN</t>
  </si>
  <si>
    <t>52 DEPENDIENTES EN TIENDAS Y ALMACENES</t>
  </si>
  <si>
    <t>53 COMERCIANTES PROPIETARIOS DE TIENDAS</t>
  </si>
  <si>
    <t>54 VENDEDORES (EXCEP. TIENDAS Y ALMACENES)</t>
  </si>
  <si>
    <t>55 CAJEROS Y TAQUILLEROS (EXCEPTO BANCOS)</t>
  </si>
  <si>
    <t>56 TRABAJ. CUIDADOS PERSONAS EN SERV. SALUD</t>
  </si>
  <si>
    <t>57 OTROS TRABAJ. CUIDADOS A LAS PERSONAS</t>
  </si>
  <si>
    <t>58 TRABAJ. DE LOS SERVICIOS PERSONALES</t>
  </si>
  <si>
    <t>59 TRABAJ. SERVIC. PROTECCIÓN Y SEGURIDAD</t>
  </si>
  <si>
    <t>61 TRABAJ. CUALIF. ACTIVIDADES AGRICOLAS</t>
  </si>
  <si>
    <t>62 TRABAJ. CUALIF. ACTIVIDADES GANADERAS</t>
  </si>
  <si>
    <t>63 TRABAJ. CUALIF. ACTIV. AGROPECUARIAS MIXTAS</t>
  </si>
  <si>
    <t>64 TRABAJ. CUALIF. ACTIV. FOREST/PESQU/CINEGÉTICAS</t>
  </si>
  <si>
    <t>71 TRABAJ. OBRAS ESTRUCT. CONSTRUCCIÓN Y AFINES</t>
  </si>
  <si>
    <t>72 TRABAJ. ACABADO DE CONSTRUC. E INSTALAC. (EXCEP. ELECT.), PINTORES Y AFINES</t>
  </si>
  <si>
    <t>73 SOLD/CHAP/MONT. ESTRUC. MET/HERREROS, ELABORAD. DE HERRAMIENTAS Y AFINES</t>
  </si>
  <si>
    <t>74 MECÁNICOS Y AJUSTADORES DE MAQUINARIA</t>
  </si>
  <si>
    <t>75 TRABAJ. ESPEC. ELECTRIC. Y ELECTROTECNOLOGÍA</t>
  </si>
  <si>
    <t>76 MEC. PREC. MET/CER/VIDR/ARTES/ARTES GRÁFICAS</t>
  </si>
  <si>
    <t>77 TRABAJ. INDUST. ALIMENTAC. BEBIDAS Y TABACO</t>
  </si>
  <si>
    <t>78 TRABAJ. MADERA/TEXTIL/CONFEC/PIEL/CUERO/CALZADO Y OTROS OPERARIOS EN OFICIOS</t>
  </si>
  <si>
    <t>81 OPERADORES INSTALAC. Y MAQUINARIA FIJAS</t>
  </si>
  <si>
    <t>82 MONTADORES Y ENSAMBLADORES EN FÁBRICAS</t>
  </si>
  <si>
    <t>83 MAQUIN. LOCOMOT, OPERAD. MAQUIN. AGRÍCOLA Y EQUIP. PESADOS MÓVIL, Y MARINER.</t>
  </si>
  <si>
    <t>84 CONDUCT. VEHÍCULOS TRANSP. URBANO O CARRETERA</t>
  </si>
  <si>
    <t>91 EMPLEADOS DOMÉSTICOS</t>
  </si>
  <si>
    <t>92 OTRO PERSONAL DE LIMPIEZA</t>
  </si>
  <si>
    <t>93 AYUDANTES DE PREPARACIÓN DE ALIMENTOS</t>
  </si>
  <si>
    <t xml:space="preserve">94 RECOG. RESIDUOS URBANOS, VENDED. CALLEJ. Y OTRAS OCUPAC. ELEMENT EN SERV. </t>
  </si>
  <si>
    <t>95 PEONES AGRARIOS, FORESTALES Y DE PESCA</t>
  </si>
  <si>
    <t>96 PEONES DE LA CONSTRUC. Y DE LA MINERÍA</t>
  </si>
  <si>
    <t>97 PEONES DE INDUSTRIAS MANUFACTURERAS</t>
  </si>
  <si>
    <t>98 PEONES TRANSPORTE, DESCARG. Y REPONEDORES</t>
  </si>
  <si>
    <t>00 OCUPACIONES MILITARES</t>
  </si>
  <si>
    <r>
      <t>2.14 DEMANDANTES DE EMPLEO Y PARADOS REGISTRADOS POR SEXO Y NIVEL DE ESTUDIOS</t>
    </r>
    <r>
      <rPr>
        <b/>
        <sz val="12"/>
        <color indexed="16"/>
        <rFont val="Arial"/>
        <family val="2"/>
      </rPr>
      <t>. COMUNIDAD DE MADRID</t>
    </r>
  </si>
  <si>
    <t>2.15 DEMANDANTES DE EMPLEO Y PARADOS REGISTRADOS POR SEXO Y TIEMPO ININTERRUMPIDO DE INSCRIPCIÓN. COMUNIDAD DE MADRID</t>
  </si>
  <si>
    <t>&lt;= 6 meses</t>
  </si>
  <si>
    <t>2.16 DEMANDANTES DE EMPLEO Y PARADOS REGISTRADOS POR SEXO Y TIEMPO DE INSCRIPCIÓN EN LOS ÚLTIMOS 18 MESES. COMUNIDAD DE MADRID</t>
  </si>
  <si>
    <t>&lt;= 1 mes</t>
  </si>
  <si>
    <t>1-6 meses</t>
  </si>
  <si>
    <t>12-18 meses</t>
  </si>
  <si>
    <t>Nacionalidad española</t>
  </si>
  <si>
    <t>Nacionalidad extranjera</t>
  </si>
  <si>
    <t>Comunitarios</t>
  </si>
  <si>
    <t>No comunitarios</t>
  </si>
  <si>
    <t>UE</t>
  </si>
  <si>
    <t>No UE</t>
  </si>
  <si>
    <t>NO UE</t>
  </si>
  <si>
    <t>Sin discapacidad declarada</t>
  </si>
  <si>
    <t>Con algún tipo de discapacidad declarada</t>
  </si>
  <si>
    <t>3.1 FLUJOS. DEMANDANTES DE EMPLEO DEL MES ACTUAL, SEGÚN SU SITUACIÓN EN EL MES ANTERIOR. COMUNIDAD DE MADRID</t>
  </si>
  <si>
    <t>MES ACTUAL</t>
  </si>
  <si>
    <t>TOTAL DEMANDANTES</t>
  </si>
  <si>
    <t>Parados</t>
  </si>
  <si>
    <t>No Parados</t>
  </si>
  <si>
    <t>MES ANTERIOR</t>
  </si>
  <si>
    <t>Total (AMBOS SEXOS)</t>
  </si>
  <si>
    <t>Total Demandantes de empleo</t>
  </si>
  <si>
    <t>No registrados en mes anterior (nuevas altas del mes actual)</t>
  </si>
  <si>
    <t>Por Nueva inscripción</t>
  </si>
  <si>
    <t>Por Reactivación de la demanda</t>
  </si>
  <si>
    <t>No registrados en mes anterior (nuevas demandas suspendidas del mes actual)</t>
  </si>
  <si>
    <t>Demandantes inscritos sin disponibilidad</t>
  </si>
  <si>
    <t>Total (MUJERES)</t>
  </si>
  <si>
    <t>Total (HOMBRES)</t>
  </si>
  <si>
    <t>3.2 FLUJOS. DEMANDANTES DE EMPLEO DEL MES ANTERIOR, SEGÚN SU SITUACIÓN EN EL MES ACTUAL. COMUNIDAD DE MADRID</t>
  </si>
  <si>
    <t>Bajas en el mes</t>
  </si>
  <si>
    <t>Por no renovación</t>
  </si>
  <si>
    <t>Por colocación</t>
  </si>
  <si>
    <t>Por traslado a otra C.A.</t>
  </si>
  <si>
    <t>Otros demandantes inscritos</t>
  </si>
  <si>
    <t>TOTAL C. DE MADRID</t>
  </si>
  <si>
    <t>La Acebeda</t>
  </si>
  <si>
    <t>Ajalvir</t>
  </si>
  <si>
    <t>Alameda del Valle</t>
  </si>
  <si>
    <t>El Álamo</t>
  </si>
  <si>
    <t>Alcalá de Henares</t>
  </si>
  <si>
    <t>Alcobendas</t>
  </si>
  <si>
    <t>Alcorcón</t>
  </si>
  <si>
    <t>Aldea del Fresno</t>
  </si>
  <si>
    <t>Algete</t>
  </si>
  <si>
    <t>Alpedrete</t>
  </si>
  <si>
    <t>Ambite</t>
  </si>
  <si>
    <t>Anchuelo</t>
  </si>
  <si>
    <t>Aranjuez</t>
  </si>
  <si>
    <t>Arganda del Rey</t>
  </si>
  <si>
    <t>Arroyomolinos</t>
  </si>
  <si>
    <t>El Atazar</t>
  </si>
  <si>
    <t>Batrés</t>
  </si>
  <si>
    <t>Becerril de la Sierra</t>
  </si>
  <si>
    <t>Belmonte de Tajo</t>
  </si>
  <si>
    <t>Berzosa del Lozoya</t>
  </si>
  <si>
    <t>El Berrueco</t>
  </si>
  <si>
    <t>Boadilla del Monte</t>
  </si>
  <si>
    <t>El Boalo</t>
  </si>
  <si>
    <t>Braojos</t>
  </si>
  <si>
    <t>Brea de Tajo</t>
  </si>
  <si>
    <t>Brunete</t>
  </si>
  <si>
    <t>Buitrago del Lozoya</t>
  </si>
  <si>
    <t>Bustarviejo</t>
  </si>
  <si>
    <t>Cabanillas de la Sierra</t>
  </si>
  <si>
    <t>La Cabrera</t>
  </si>
  <si>
    <t>Cadalso de los Vidrios</t>
  </si>
  <si>
    <t>Camarma de Esteruelas</t>
  </si>
  <si>
    <t>Campo Real</t>
  </si>
  <si>
    <t>Canencia</t>
  </si>
  <si>
    <t>Carabaña</t>
  </si>
  <si>
    <t>Casarrubuelos</t>
  </si>
  <si>
    <t>Cenicientos</t>
  </si>
  <si>
    <t>Cercedilla</t>
  </si>
  <si>
    <t>Cervera de Buitrago</t>
  </si>
  <si>
    <t>Ciempozuelos</t>
  </si>
  <si>
    <t>Cobeña</t>
  </si>
  <si>
    <t>Colmenar del Arroyo</t>
  </si>
  <si>
    <t>Colmenar de Oreja</t>
  </si>
  <si>
    <t>Colmenarejo</t>
  </si>
  <si>
    <t>Colmenar Viejo</t>
  </si>
  <si>
    <t>Collado Mediano</t>
  </si>
  <si>
    <t>Collado Villalba</t>
  </si>
  <si>
    <t>Corpa</t>
  </si>
  <si>
    <t>Coslada</t>
  </si>
  <si>
    <t>Cubas de la Sagra</t>
  </si>
  <si>
    <t>Chapinería</t>
  </si>
  <si>
    <t>Chinchón</t>
  </si>
  <si>
    <t>Daganzo de Arriba</t>
  </si>
  <si>
    <t>El Escorial</t>
  </si>
  <si>
    <t>Estremera</t>
  </si>
  <si>
    <t>Fresnedillas</t>
  </si>
  <si>
    <t>Fresno de Torote</t>
  </si>
  <si>
    <t>Fuenlabrada</t>
  </si>
  <si>
    <t>Fuente el Saz de Jarama</t>
  </si>
  <si>
    <t>Fuentidueña de Tajo</t>
  </si>
  <si>
    <t>Galapagar</t>
  </si>
  <si>
    <t>Garganta de los Montes</t>
  </si>
  <si>
    <t>Gargantilla del Lozoya</t>
  </si>
  <si>
    <t>Gascones</t>
  </si>
  <si>
    <t>Getafe</t>
  </si>
  <si>
    <t>Griñón</t>
  </si>
  <si>
    <t>Guadalix de la Sierra</t>
  </si>
  <si>
    <t>Guadarrama</t>
  </si>
  <si>
    <t>La Hiruela</t>
  </si>
  <si>
    <t>Horcajo de la Sierra</t>
  </si>
  <si>
    <t>Horcajuelo de la Sierra</t>
  </si>
  <si>
    <t>Hoyo de Manzanares</t>
  </si>
  <si>
    <t>Humanes de Madrid</t>
  </si>
  <si>
    <t>Leganés</t>
  </si>
  <si>
    <t>Loeches</t>
  </si>
  <si>
    <t>Lozoya</t>
  </si>
  <si>
    <t>Madarcos</t>
  </si>
  <si>
    <t>Madrid</t>
  </si>
  <si>
    <t>Majadahonda</t>
  </si>
  <si>
    <t>Manzanares el Real</t>
  </si>
  <si>
    <t>Meco</t>
  </si>
  <si>
    <t>Mejorada del Campo</t>
  </si>
  <si>
    <t>Miraflores de la Sierra</t>
  </si>
  <si>
    <t>El Molar</t>
  </si>
  <si>
    <t>Los Molinos</t>
  </si>
  <si>
    <t>Montejo de la Sierra</t>
  </si>
  <si>
    <t>Moraleja de Enmedio</t>
  </si>
  <si>
    <t>Moralzarzal</t>
  </si>
  <si>
    <t>Morata de Tajuña</t>
  </si>
  <si>
    <t>Móstoles</t>
  </si>
  <si>
    <t>Navacerrada</t>
  </si>
  <si>
    <t>Navalafuente</t>
  </si>
  <si>
    <t>Navalagamella</t>
  </si>
  <si>
    <t>Navalcarnero</t>
  </si>
  <si>
    <t>Navarredonda</t>
  </si>
  <si>
    <t>Navas del Rey</t>
  </si>
  <si>
    <t>Nuevo Baztán</t>
  </si>
  <si>
    <t>Olmeda de las Fuentes</t>
  </si>
  <si>
    <t>Orusco</t>
  </si>
  <si>
    <t>Paracuellos de Jarama</t>
  </si>
  <si>
    <t>Parla</t>
  </si>
  <si>
    <t>Patones</t>
  </si>
  <si>
    <t>Pedrezuela</t>
  </si>
  <si>
    <t>Pelayos de la Presa</t>
  </si>
  <si>
    <t>Perales de Tajuña</t>
  </si>
  <si>
    <t>Pezuela de las Torres</t>
  </si>
  <si>
    <t>Pinilla del Valle</t>
  </si>
  <si>
    <t>Pinto</t>
  </si>
  <si>
    <t>Piñuécar</t>
  </si>
  <si>
    <t>Pozuelo de Alarcón</t>
  </si>
  <si>
    <t>Pozuelo del Rey</t>
  </si>
  <si>
    <t>Prádena del Rincón</t>
  </si>
  <si>
    <t>Puebla de la Sierra</t>
  </si>
  <si>
    <t>Quijorna</t>
  </si>
  <si>
    <t>Rascafría</t>
  </si>
  <si>
    <t>Redueña</t>
  </si>
  <si>
    <t>Ribatejada</t>
  </si>
  <si>
    <t>Rivas-Vaciamadrid</t>
  </si>
  <si>
    <t>Robledillo de la Jara</t>
  </si>
  <si>
    <t>Robledo de Chavela</t>
  </si>
  <si>
    <t>Robregordo</t>
  </si>
  <si>
    <t>Las Rozas de Madrid</t>
  </si>
  <si>
    <t>Rozas de Puerto Real</t>
  </si>
  <si>
    <t>San Agustín de Guadalix</t>
  </si>
  <si>
    <t>San Fernando de Henares</t>
  </si>
  <si>
    <t>San Lorenzo del Escorial</t>
  </si>
  <si>
    <t>San Martín de la Vega</t>
  </si>
  <si>
    <t>San Martín de Valdeiglesias</t>
  </si>
  <si>
    <t>San Sebastián de los Reyes</t>
  </si>
  <si>
    <t>Santa María de la Alameda</t>
  </si>
  <si>
    <t>Santorcaz</t>
  </si>
  <si>
    <t>Los Santos de la Humosa</t>
  </si>
  <si>
    <t>La Serna del Monte</t>
  </si>
  <si>
    <t>Serranillos del Valle</t>
  </si>
  <si>
    <t>Sevilla la Nueva</t>
  </si>
  <si>
    <t>Somosierra</t>
  </si>
  <si>
    <t>Soto del Real</t>
  </si>
  <si>
    <t>Talamanca de Jarama</t>
  </si>
  <si>
    <t>Tielmes</t>
  </si>
  <si>
    <t>Titulcia</t>
  </si>
  <si>
    <t>Torrejón de Ardoz</t>
  </si>
  <si>
    <t>Torrejón de la Calzada</t>
  </si>
  <si>
    <t>Torrejón de Velasco</t>
  </si>
  <si>
    <t>Torrelaguna</t>
  </si>
  <si>
    <t>Torrelodones</t>
  </si>
  <si>
    <t>Torremocha de Jarama</t>
  </si>
  <si>
    <t>Torres de la Alameda</t>
  </si>
  <si>
    <t>Valdaracete</t>
  </si>
  <si>
    <t>Valdeavero</t>
  </si>
  <si>
    <t>Valdelaguna</t>
  </si>
  <si>
    <t>Valdemanco</t>
  </si>
  <si>
    <t>Valdemaqueda</t>
  </si>
  <si>
    <t>Valdemorillo</t>
  </si>
  <si>
    <t>Valdemoro</t>
  </si>
  <si>
    <t>Valdeolmos</t>
  </si>
  <si>
    <t>Valdepiélagos</t>
  </si>
  <si>
    <t>Valdetorres de Jarama</t>
  </si>
  <si>
    <t>Valdilecha</t>
  </si>
  <si>
    <t>Valverde de Alcalá</t>
  </si>
  <si>
    <t>Velilla de San Antonio</t>
  </si>
  <si>
    <t>El Vellón</t>
  </si>
  <si>
    <t>Venturada</t>
  </si>
  <si>
    <t>Villaconejos</t>
  </si>
  <si>
    <t>Villa del Prado</t>
  </si>
  <si>
    <t>Villalbilla</t>
  </si>
  <si>
    <t>Villamanrique de Tajo</t>
  </si>
  <si>
    <t>Villamanta</t>
  </si>
  <si>
    <t>Villamantilla</t>
  </si>
  <si>
    <t>Villanueva de la Cañada</t>
  </si>
  <si>
    <t>Villanueva del Pardillo</t>
  </si>
  <si>
    <t>Villanueva de Perales</t>
  </si>
  <si>
    <t>Villar del Olmo</t>
  </si>
  <si>
    <t>Villarejo de Salvanés</t>
  </si>
  <si>
    <t>Villaviciosa de Odón</t>
  </si>
  <si>
    <t>Villavieja del Lozoya</t>
  </si>
  <si>
    <t>Zarzalejo</t>
  </si>
  <si>
    <t>Lozoyuela</t>
  </si>
  <si>
    <t>Puentes Viejas</t>
  </si>
  <si>
    <t>Tres Cantos</t>
  </si>
  <si>
    <t>MUJERES</t>
  </si>
  <si>
    <t>HOMBRES</t>
  </si>
  <si>
    <t>TOTAL NUEVOS DEMANDANTES</t>
  </si>
  <si>
    <r>
      <t>5.3 NUEVOS DEMANDANTES DE EMPLEO Y PARADOS REGISTRADOS POR NIVEL DE ESTUDIOS</t>
    </r>
    <r>
      <rPr>
        <b/>
        <sz val="12"/>
        <color indexed="16"/>
        <rFont val="Arial"/>
        <family val="2"/>
      </rPr>
      <t xml:space="preserve"> SEGÚN SEXO. COMUNIDAD DE MADRID</t>
    </r>
  </si>
  <si>
    <r>
      <t>6.1 DEMANDANTES DE EMPLEO Y PARADOS REGISTRADOS DE LARGA DURACIÓN (TIEMPO ININTERRMUPIDO DE INSCRIPCIÓN DE UN AÑO O MÁS) POR ACTIVIDAD ECONÓMICA ANTERIOR</t>
    </r>
    <r>
      <rPr>
        <b/>
        <sz val="12"/>
        <color indexed="16"/>
        <rFont val="Arial"/>
        <family val="2"/>
      </rPr>
      <t>. AMBOS SEXOS, COMUNIDAD DE MADRID</t>
    </r>
  </si>
  <si>
    <t>TIEMPO DE INSCRIPCIÓN DE 1 AÑO O MÁS</t>
  </si>
  <si>
    <t>AMBOS SEXOS</t>
  </si>
  <si>
    <r>
      <t>6.2 DEMANDANTES DE EMPLEO Y PARADOS REGISTRADOS DE LARGA DURACIÓN (TIEMPO ININTERRMUPIDO DE INSCRIPCIÓN DE UN AÑO O MÁS) POR ACTIVIDAD ECONÓMICA ANTERIOR</t>
    </r>
    <r>
      <rPr>
        <b/>
        <sz val="12"/>
        <color indexed="16"/>
        <rFont val="Arial"/>
        <family val="2"/>
      </rPr>
      <t>. MUJERES, COMUNIDAD DE MADRID</t>
    </r>
  </si>
  <si>
    <r>
      <t>6.3 DEMANDANTES DE EMPLEO Y PARADOS REGISTRADOS DE LARGA DURACIÓN (TIEMPO ININTERRMUPIDO DE INSCRIPCIÓN DE UN AÑO O MÁS) POR ACTIVIDAD ECONÓMICA ANTERIOR</t>
    </r>
    <r>
      <rPr>
        <b/>
        <sz val="12"/>
        <color indexed="16"/>
        <rFont val="Arial"/>
        <family val="2"/>
      </rPr>
      <t>. HOMBRES, COMUNIDAD DE MADRID</t>
    </r>
  </si>
  <si>
    <t>6.4 DEMANDANTES DE EMPLEO Y PARADOS REGISTRADOS DE LARGA DURACIÓN (TIEMPO ININTERRMUPIDO DE INSCRIPCIÓN DE UN AÑO O MÁS) POR GRUPO DE EDAD Y SEXO. COMUNIDAD DE MADRID</t>
  </si>
  <si>
    <r>
      <t>6.5 DEMANDANTES DE EMPLEO Y PARADOS REGISTRADOS DE LARGA DURACIÓN (TIEMPO ININTERRMUPIDO DE INSCRIPCIÓN DE UN AÑO O MÁS) POR SEXO Y NIVEL DE ESTUDIOS</t>
    </r>
    <r>
      <rPr>
        <b/>
        <sz val="12"/>
        <color indexed="16"/>
        <rFont val="Arial"/>
        <family val="2"/>
      </rPr>
      <t>. COMUNIDAD DE MADRID</t>
    </r>
  </si>
  <si>
    <t>DEMANDANTES INSCRITOS NO PARADOS</t>
  </si>
  <si>
    <t>TOTAL NO PARADOS</t>
  </si>
  <si>
    <t>NO DEMANDANTES DE EMPLEO</t>
  </si>
  <si>
    <t>NO PARADOS</t>
  </si>
  <si>
    <t>DEMANDANTE OCUPADO (régimen general o autónomos)</t>
  </si>
  <si>
    <t>DEMANDANTE FIJO DISCONTINUO</t>
  </si>
  <si>
    <t>DEMANDANTE CON ALTA ESPECIAL EN LA SEGURIDAD SOCIAL</t>
  </si>
  <si>
    <t>DEMANDANTE MAYOR DE 65 AÑOS, JUBILADO Y/O PENSIONISTA</t>
  </si>
  <si>
    <t>DEMANDANTES EN SITUACIÓN DE ERE</t>
  </si>
  <si>
    <t>DEMANDANTES DE OTROS SERVICIOS</t>
  </si>
  <si>
    <t>DEMANDANTE ASISTIENDO A CURSOS DE FORMACIÓN</t>
  </si>
  <si>
    <t>DEMANDANTE EN SITUACIÓN DE INCAPACIDAD TEMPORAL (ENFERMEDAD) O MATERNIDAD / PATERNIDAD</t>
  </si>
  <si>
    <t>OTRAS CAUSAS</t>
  </si>
  <si>
    <r>
      <t>8.1 PARADOS REGISTRADOS POR GRUPO DE EDAD Y TIEMPO ININTERRUMPIDO DE INSCRIPCIÓN SEGÚN NIVEL DE ESTUDIOS</t>
    </r>
    <r>
      <rPr>
        <b/>
        <sz val="12"/>
        <color indexed="16"/>
        <rFont val="Arial"/>
        <family val="2"/>
      </rPr>
      <t>. COMUNIDAD DE MADRID</t>
    </r>
  </si>
  <si>
    <t>Educación Primaria, o menos</t>
  </si>
  <si>
    <t>Educación Secundaria</t>
  </si>
  <si>
    <t>Estudios superiores</t>
  </si>
  <si>
    <t>No consta</t>
  </si>
  <si>
    <t>FP de Grado Medio</t>
  </si>
  <si>
    <t>Educación General Secundaria</t>
  </si>
  <si>
    <t>FP Superior</t>
  </si>
  <si>
    <t>Estudios Universitarios</t>
  </si>
  <si>
    <r>
      <t>8.2 PARADOS REGISTRADOS POR GRUPO DE EDAD Y ACTIVIDAD ECONÓMICA ANTERIOR</t>
    </r>
    <r>
      <rPr>
        <b/>
        <sz val="12"/>
        <color indexed="16"/>
        <rFont val="Arial"/>
        <family val="2"/>
      </rPr>
      <t xml:space="preserve"> SEGÚN NIVEL DE ESTUDIOS. COMUNIDAD DE MADRID</t>
    </r>
  </si>
  <si>
    <t>Agricultura</t>
  </si>
  <si>
    <t>Industria</t>
  </si>
  <si>
    <t>Construcción</t>
  </si>
  <si>
    <t>Servicios</t>
  </si>
  <si>
    <t>Sin empleo anterior</t>
  </si>
  <si>
    <t>16 - 19</t>
  </si>
  <si>
    <t>20 - 24</t>
  </si>
  <si>
    <t>25 - 29</t>
  </si>
  <si>
    <t>30 - 34</t>
  </si>
  <si>
    <t>35 - 39</t>
  </si>
  <si>
    <t>40 - 44</t>
  </si>
  <si>
    <t>45 - 49</t>
  </si>
  <si>
    <t>50 - 54</t>
  </si>
  <si>
    <t>55 - 59</t>
  </si>
  <si>
    <t>60 - 64</t>
  </si>
  <si>
    <t xml:space="preserve"> &gt; 64</t>
  </si>
  <si>
    <t>9.1 SERIES: PARO REGISTRADO, COMUNIDAD DE MADRID Y ESPAÑA</t>
  </si>
  <si>
    <t>PARO REGISTRADO</t>
  </si>
  <si>
    <t>COMUNIDAD DE MADRID</t>
  </si>
  <si>
    <t>ESPAÑA</t>
  </si>
  <si>
    <t>PARO REGISTRADO - MUJERES</t>
  </si>
  <si>
    <t>(*) Desde el año 2001 hasta el año 2004, las series son estimaciones retrospectivas.</t>
  </si>
  <si>
    <t>PARO REGISTRADO - HOMBRES</t>
  </si>
  <si>
    <t>PARO REGISTRADO - SECTOR SERVICIOS</t>
  </si>
  <si>
    <t>Datos bajo la clasificación CNAE-93. Las variaciones intermensuales e interanuales del año 2009 se han llevado a cabo respecto a las estimaciones de las series de 2008 adaptadas a la CNAE-09.</t>
  </si>
  <si>
    <t>PARO REGISTRADO - SECTOR CONSTRUCCIÓN</t>
  </si>
  <si>
    <t>PARO REGISTRADO - SECTOR INDUSTRIA</t>
  </si>
  <si>
    <t>PARO REGISTRADO - SECTOR PERSONAS SIN EMPLEO ANTERIOR</t>
  </si>
  <si>
    <t>PARO REGISTRADO - SECTOR AGRICULTURA</t>
  </si>
  <si>
    <t>TOTAL NACIONAL</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</si>
  <si>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</si>
  <si>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</si>
  <si>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</si>
  <si>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</si>
  <si>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</si>
  <si>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</si>
  <si>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</si>
  <si>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</si>
  <si>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</si>
  <si>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</si>
  <si>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</si>
  <si>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</si>
  <si>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</si>
  <si>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</si>
  <si>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</si>
  <si>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</si>
  <si>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</si>
  <si>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r>
      <rPr>
        <b/>
        <sz val="11"/>
        <color theme="1"/>
        <rFont val="Calibri"/>
        <family val="2"/>
        <scheme val="minor"/>
      </rPr>
      <t>PARADO</t>
    </r>
    <r>
      <rPr>
        <sz val="11"/>
        <color theme="1"/>
        <rFont val="Calibri"/>
        <family val="2"/>
        <scheme val="minor"/>
      </rPr>
      <t xml:space="preserve"> (Paro Registrado) (2)</t>
    </r>
  </si>
  <si>
    <r>
      <t xml:space="preserve">   </t>
    </r>
    <r>
      <rPr>
        <b/>
        <sz val="11"/>
        <color theme="1"/>
        <rFont val="Calibri"/>
        <family val="2"/>
        <scheme val="minor"/>
      </rPr>
      <t>DEMANDANTE DE EMPLEO</t>
    </r>
    <r>
      <rPr>
        <sz val="11"/>
        <color theme="1"/>
        <rFont val="Calibri"/>
        <family val="2"/>
        <scheme val="minor"/>
      </rPr>
      <t xml:space="preserve"> (1)</t>
    </r>
  </si>
  <si>
    <r>
      <rPr>
        <b/>
        <sz val="11"/>
        <color theme="1"/>
        <rFont val="Calibri"/>
        <family val="2"/>
        <scheme val="minor"/>
      </rPr>
      <t>NO PARADO</t>
    </r>
    <r>
      <rPr>
        <sz val="11"/>
        <color theme="1"/>
        <rFont val="Calibri"/>
        <family val="2"/>
        <scheme val="minor"/>
      </rPr>
      <t xml:space="preserve"> (3)</t>
    </r>
  </si>
  <si>
    <t xml:space="preserve">   DEMANDANTE INSCRITO</t>
  </si>
  <si>
    <r>
      <rPr>
        <b/>
        <sz val="11"/>
        <color theme="1"/>
        <rFont val="Calibri"/>
        <family val="2"/>
        <scheme val="minor"/>
      </rPr>
      <t xml:space="preserve">   DEMANDANTE DE OTROS SERVICIOS </t>
    </r>
    <r>
      <rPr>
        <sz val="11"/>
        <color theme="1"/>
        <rFont val="Calibri"/>
        <family val="2"/>
        <scheme val="minor"/>
      </rPr>
      <t>(4)</t>
    </r>
  </si>
  <si>
    <t xml:space="preserve">   (No es demandante de Empleo y no es Parado Registrado)</t>
  </si>
  <si>
    <t>Septiembre 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</si>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</sst>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5" x14ac:knownFonts="1">
    <font>
      <sz val="11"/>
      <color theme="1"/>
      <name val="Calibri"/>
      <family val="2"/>
      <scheme val="minor"/>
    </font>
    <font>
      <b/>
      <sz val="11"/>
      <color theme="1"/>
      <name val="Calibri"/>
      <family val="2"/>
      <scheme val="minor"/>
    </font>
    <font>
      <sz val="9"/>
      <color indexed="56"/>
      <name val="Arial"/>
      <family val="2"/>
    </font>
    <font>
      <b/>
      <sz val="14"/>
      <color indexed="1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sz val="11"/>
      <color theme="1"/>
      <name val="Arial"/>
      <family val="2"/>
    </font>
    <font>
      <sz val="10"/>
      <color theme="10"/>
      <name val="Arial"/>
      <family val="2"/>
    </font>
    <font>
      <sz val="10"/>
      <color rgb="FF0563C1"/>
      <name val="Arial"/>
      <family val="2"/>
    </font>
    <font>
      <sz val="10"/>
      <color theme="1"/>
      <name val="Arial"/>
      <family val="2"/>
    </font>
    <font>
      <sz val="10"/>
      <name val="Arial"/>
      <family val="2"/>
    </font>
    <font>
      <sz val="12"/>
      <name val="Arial"/>
      <family val="2"/>
    </font>
    <font>
      <sz val="9"/>
      <color indexed="56"/>
      <name val="Univers"/>
      <family val="2"/>
    </font>
    <font>
      <b/>
      <sz val="12"/>
      <color indexed="16"/>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12"/>
      <color indexed="8"/>
      <name val="Arial"/>
      <family val="2"/>
    </font>
    <font>
      <sz val="10"/>
      <name val="Univers"/>
      <family val="2"/>
    </font>
    <font>
      <sz val="8"/>
      <name val="Arial"/>
      <family val="2"/>
    </font>
    <font>
      <sz val="7"/>
      <name val="Arial"/>
      <family val="2"/>
    </font>
    <font>
      <b/>
      <sz val="9"/>
      <color indexed="9"/>
      <name val="Arial"/>
      <family val="2"/>
    </font>
    <font>
      <b/>
      <sz val="8"/>
      <color theme="0"/>
      <name val="Arial"/>
      <family val="2"/>
    </font>
    <font>
      <b/>
      <sz val="8"/>
      <name val="Arial"/>
      <family val="2"/>
    </font>
    <font>
      <b/>
      <sz val="14"/>
      <color indexed="16"/>
      <name val="Univers"/>
      <family val="2"/>
    </font>
    <font>
      <b/>
      <vertAlign val="superscript"/>
      <sz val="12"/>
      <color indexed="16"/>
      <name val="Arial"/>
      <family val="2"/>
    </font>
    <font>
      <sz val="9"/>
      <name val="Arial"/>
      <family val="2"/>
    </font>
    <font>
      <b/>
      <sz val="6"/>
      <color indexed="63"/>
      <name val="MS Gothic"/>
      <family val="3"/>
    </font>
    <font>
      <sz val="8"/>
      <color theme="0"/>
      <name val="Arial"/>
      <family val="2"/>
    </font>
    <font>
      <sz val="8"/>
      <color theme="1"/>
      <name val="Arial"/>
      <family val="2"/>
    </font>
    <font>
      <sz val="9"/>
      <color indexed="8"/>
      <name val="Arial"/>
      <family val="2"/>
    </font>
    <font>
      <sz val="9"/>
      <color indexed="48"/>
      <name val="Arial"/>
      <family val="2"/>
    </font>
  </fonts>
  <fills count="1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indexed="16"/>
        <bgColor indexed="64"/>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800000"/>
        <bgColor indexed="64"/>
      </patternFill>
    </fill>
    <fill>
      <patternFill patternType="solid">
        <fgColor rgb="FF808080"/>
        <bgColor indexed="64"/>
      </patternFill>
    </fill>
    <fill>
      <patternFill patternType="solid">
        <fgColor rgb="FF800000"/>
        <bgColor indexed="9"/>
      </patternFill>
    </fill>
    <fill>
      <patternFill patternType="solid">
        <fgColor indexed="9"/>
        <bgColor indexed="9"/>
      </patternFill>
    </fill>
    <fill>
      <patternFill patternType="solid">
        <fgColor theme="0"/>
        <bgColor indexed="8"/>
      </patternFill>
    </fill>
    <fill>
      <patternFill patternType="solid">
        <fgColor theme="0" tint="-4.9989318521683403E-2"/>
        <bgColor indexed="64"/>
      </patternFill>
    </fill>
  </fills>
  <borders count="86">
    <border>
      <left/>
      <right/>
      <top/>
      <bottom/>
      <diagonal/>
    </border>
    <border>
      <left/>
      <right/>
      <top/>
      <bottom style="medium">
        <color indexed="16"/>
      </bottom>
      <diagonal/>
    </border>
    <border>
      <left/>
      <right style="thin">
        <color indexed="9"/>
      </right>
      <top/>
      <bottom/>
      <diagonal/>
    </border>
    <border>
      <left style="thin">
        <color indexed="9"/>
      </left>
      <right/>
      <top/>
      <bottom/>
      <diagonal/>
    </border>
    <border>
      <left/>
      <right/>
      <top/>
      <bottom style="thin">
        <color theme="0"/>
      </bottom>
      <diagonal/>
    </border>
    <border>
      <left/>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right style="thin">
        <color theme="0"/>
      </right>
      <top style="thin">
        <color theme="0"/>
      </top>
      <bottom style="thin">
        <color indexed="9"/>
      </bottom>
      <diagonal/>
    </border>
    <border>
      <left style="thin">
        <color indexed="9"/>
      </left>
      <right style="thin">
        <color indexed="9"/>
      </right>
      <top style="thin">
        <color indexed="9"/>
      </top>
      <bottom style="thin">
        <color indexed="9"/>
      </bottom>
      <diagonal/>
    </border>
    <border>
      <left style="thin">
        <color theme="0"/>
      </left>
      <right/>
      <top/>
      <bottom/>
      <diagonal/>
    </border>
    <border>
      <left/>
      <right/>
      <top/>
      <bottom style="thin">
        <color indexed="9"/>
      </bottom>
      <diagonal/>
    </border>
    <border>
      <left style="thick">
        <color indexed="22"/>
      </left>
      <right style="thin">
        <color indexed="9"/>
      </right>
      <top style="thin">
        <color indexed="9"/>
      </top>
      <bottom style="thin">
        <color indexed="9"/>
      </bottom>
      <diagonal/>
    </border>
    <border>
      <left style="thick">
        <color indexed="22"/>
      </left>
      <right style="thin">
        <color indexed="9"/>
      </right>
      <top/>
      <bottom style="thin">
        <color indexed="9"/>
      </bottom>
      <diagonal/>
    </border>
    <border>
      <left style="thin">
        <color indexed="9"/>
      </left>
      <right style="thin">
        <color indexed="9"/>
      </right>
      <top style="thin">
        <color indexed="9"/>
      </top>
      <bottom style="thin">
        <color auto="1"/>
      </bottom>
      <diagonal/>
    </border>
    <border>
      <left/>
      <right/>
      <top style="thin">
        <color auto="1"/>
      </top>
      <bottom/>
      <diagonal/>
    </border>
    <border>
      <left style="thin">
        <color theme="0"/>
      </left>
      <right/>
      <top/>
      <bottom style="thin">
        <color theme="0"/>
      </bottom>
      <diagonal/>
    </border>
    <border>
      <left style="thin">
        <color theme="0"/>
      </left>
      <right style="thin">
        <color theme="0"/>
      </right>
      <top style="thin">
        <color auto="1"/>
      </top>
      <bottom style="thin">
        <color theme="0"/>
      </bottom>
      <diagonal/>
    </border>
    <border>
      <left style="thin">
        <color theme="0"/>
      </left>
      <right/>
      <top/>
      <bottom style="thin">
        <color indexed="9"/>
      </bottom>
      <diagonal/>
    </border>
    <border>
      <left style="thick">
        <color indexed="22"/>
      </left>
      <right style="thin">
        <color indexed="9"/>
      </right>
      <top style="thin">
        <color indexed="9"/>
      </top>
      <bottom style="thin">
        <color auto="1"/>
      </bottom>
      <diagonal/>
    </border>
    <border>
      <left style="thin">
        <color theme="0"/>
      </left>
      <right style="thin">
        <color theme="0"/>
      </right>
      <top/>
      <bottom style="thin">
        <color theme="0"/>
      </bottom>
      <diagonal/>
    </border>
    <border>
      <left style="thin">
        <color indexed="9"/>
      </left>
      <right style="thin">
        <color indexed="9"/>
      </right>
      <top/>
      <bottom style="thin">
        <color indexed="9"/>
      </bottom>
      <diagonal/>
    </border>
    <border>
      <left style="thick">
        <color indexed="22"/>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ck">
        <color indexed="22"/>
      </left>
      <right style="thick">
        <color indexed="22"/>
      </right>
      <top/>
      <bottom/>
      <diagonal/>
    </border>
    <border>
      <left style="thick">
        <color indexed="22"/>
      </left>
      <right style="thin">
        <color indexed="9"/>
      </right>
      <top style="thin">
        <color indexed="9"/>
      </top>
      <bottom style="thin">
        <color indexed="64"/>
      </bottom>
      <diagonal/>
    </border>
    <border>
      <left style="thin">
        <color indexed="9"/>
      </left>
      <right/>
      <top style="thin">
        <color theme="0"/>
      </top>
      <bottom style="thin">
        <color indexed="9"/>
      </bottom>
      <diagonal/>
    </border>
    <border>
      <left/>
      <right style="thin">
        <color indexed="9"/>
      </right>
      <top style="thin">
        <color theme="0"/>
      </top>
      <bottom style="thin">
        <color indexed="9"/>
      </bottom>
      <diagonal/>
    </border>
    <border>
      <left style="thin">
        <color theme="0"/>
      </left>
      <right style="thin">
        <color theme="0"/>
      </right>
      <top style="thin">
        <color theme="0"/>
      </top>
      <bottom/>
      <diagonal/>
    </border>
    <border>
      <left style="thin">
        <color indexed="9"/>
      </left>
      <right style="thin">
        <color indexed="9"/>
      </right>
      <top/>
      <bottom/>
      <diagonal/>
    </border>
    <border>
      <left style="thick">
        <color indexed="22"/>
      </left>
      <right style="thin">
        <color indexed="9"/>
      </right>
      <top style="thin">
        <color theme="0"/>
      </top>
      <bottom style="thin">
        <color indexed="9"/>
      </bottom>
      <diagonal/>
    </border>
    <border>
      <left style="thin">
        <color indexed="9"/>
      </left>
      <right style="thin">
        <color indexed="9"/>
      </right>
      <top style="thin">
        <color theme="0"/>
      </top>
      <bottom style="thin">
        <color indexed="9"/>
      </bottom>
      <diagonal/>
    </border>
    <border>
      <left style="thick">
        <color indexed="22"/>
      </left>
      <right/>
      <top style="thin">
        <color indexed="9"/>
      </top>
      <bottom/>
      <diagonal/>
    </border>
    <border>
      <left/>
      <right/>
      <top style="thin">
        <color indexed="9"/>
      </top>
      <bottom/>
      <diagonal/>
    </border>
    <border>
      <left/>
      <right style="thin">
        <color indexed="9"/>
      </right>
      <top style="thin">
        <color indexed="9"/>
      </top>
      <bottom/>
      <diagonal/>
    </border>
    <border>
      <left style="thick">
        <color indexed="22"/>
      </left>
      <right/>
      <top/>
      <bottom style="thin">
        <color indexed="9"/>
      </bottom>
      <diagonal/>
    </border>
    <border>
      <left/>
      <right style="thin">
        <color indexed="9"/>
      </right>
      <top/>
      <bottom style="thin">
        <color indexed="9"/>
      </bottom>
      <diagonal/>
    </border>
    <border>
      <left/>
      <right/>
      <top/>
      <bottom style="thin">
        <color auto="1"/>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style="thin">
        <color indexed="9"/>
      </top>
      <bottom style="thin">
        <color indexed="9"/>
      </bottom>
      <diagonal/>
    </border>
    <border>
      <left/>
      <right/>
      <top style="thin">
        <color indexed="9"/>
      </top>
      <bottom style="thin">
        <color indexed="9"/>
      </bottom>
      <diagonal/>
    </border>
    <border>
      <left/>
      <right style="thin">
        <color theme="0"/>
      </right>
      <top style="thin">
        <color indexed="9"/>
      </top>
      <bottom style="thin">
        <color indexed="9"/>
      </bottom>
      <diagonal/>
    </border>
    <border>
      <left/>
      <right style="thin">
        <color theme="0"/>
      </right>
      <top/>
      <bottom style="thin">
        <color indexed="9"/>
      </bottom>
      <diagonal/>
    </border>
    <border>
      <left style="thin">
        <color theme="0"/>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left>
      <right style="thin">
        <color indexed="9"/>
      </right>
      <top/>
      <bottom style="thin">
        <color indexed="9"/>
      </bottom>
      <diagonal/>
    </border>
    <border>
      <left style="thick">
        <color indexed="22"/>
      </left>
      <right/>
      <top/>
      <bottom/>
      <diagonal/>
    </border>
    <border>
      <left/>
      <right/>
      <top/>
      <bottom style="thin">
        <color indexed="64"/>
      </bottom>
      <diagonal/>
    </border>
    <border>
      <left style="thick">
        <color indexed="22"/>
      </left>
      <right style="thin">
        <color indexed="9"/>
      </right>
      <top/>
      <bottom style="thin">
        <color indexed="64"/>
      </bottom>
      <diagonal/>
    </border>
    <border>
      <left style="thin">
        <color indexed="9"/>
      </left>
      <right style="thin">
        <color indexed="9"/>
      </right>
      <top/>
      <bottom style="thin">
        <color indexed="64"/>
      </bottom>
      <diagonal/>
    </border>
    <border>
      <left style="thin">
        <color theme="0"/>
      </left>
      <right/>
      <top style="thin">
        <color theme="0"/>
      </top>
      <bottom style="thin">
        <color theme="0"/>
      </bottom>
      <diagonal/>
    </border>
    <border>
      <left style="medium">
        <color theme="0" tint="-0.24994659260841701"/>
      </left>
      <right/>
      <top/>
      <bottom/>
      <diagonal/>
    </border>
    <border>
      <left/>
      <right style="thin">
        <color indexed="9"/>
      </right>
      <top/>
      <bottom style="thin">
        <color indexed="64"/>
      </bottom>
      <diagonal/>
    </border>
    <border>
      <left style="thick">
        <color indexed="22"/>
      </left>
      <right style="thin">
        <color indexed="9"/>
      </right>
      <top/>
      <bottom style="thin">
        <color auto="1"/>
      </bottom>
      <diagonal/>
    </border>
    <border>
      <left style="thin">
        <color indexed="9"/>
      </left>
      <right style="thin">
        <color indexed="9"/>
      </right>
      <top/>
      <bottom style="thin">
        <color auto="1"/>
      </bottom>
      <diagonal/>
    </border>
    <border>
      <left style="thin">
        <color indexed="9"/>
      </left>
      <right/>
      <top style="thin">
        <color indexed="9"/>
      </top>
      <bottom/>
      <diagonal/>
    </border>
    <border>
      <left/>
      <right style="thin">
        <color auto="1"/>
      </right>
      <top/>
      <bottom style="thin">
        <color auto="1"/>
      </bottom>
      <diagonal/>
    </border>
    <border>
      <left/>
      <right/>
      <top style="thin">
        <color indexed="9"/>
      </top>
      <bottom style="thin">
        <color auto="1"/>
      </bottom>
      <diagonal/>
    </border>
    <border>
      <left/>
      <right style="thin">
        <color indexed="9"/>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indexed="9"/>
      </bottom>
      <diagonal/>
    </border>
    <border>
      <left style="thin">
        <color auto="1"/>
      </left>
      <right/>
      <top/>
      <bottom/>
      <diagonal/>
    </border>
    <border>
      <left/>
      <right style="thick">
        <color indexed="22"/>
      </right>
      <top/>
      <bottom/>
      <diagonal/>
    </border>
    <border>
      <left style="thick">
        <color indexed="22"/>
      </left>
      <right style="thin">
        <color auto="1"/>
      </right>
      <top/>
      <bottom style="thin">
        <color indexed="9"/>
      </bottom>
      <diagonal/>
    </border>
    <border>
      <left/>
      <right style="thick">
        <color indexed="22"/>
      </right>
      <top/>
      <bottom style="thin">
        <color auto="1"/>
      </bottom>
      <diagonal/>
    </border>
    <border>
      <left style="thick">
        <color indexed="22"/>
      </left>
      <right style="thin">
        <color auto="1"/>
      </right>
      <top/>
      <bottom style="thin">
        <color auto="1"/>
      </bottom>
      <diagonal/>
    </border>
    <border>
      <left/>
      <right style="thick">
        <color indexed="22"/>
      </right>
      <top style="thin">
        <color auto="1"/>
      </top>
      <bottom/>
      <diagonal/>
    </border>
    <border>
      <left style="thick">
        <color indexed="22"/>
      </left>
      <right style="thin">
        <color auto="1"/>
      </right>
      <top/>
      <bottom/>
      <diagonal/>
    </border>
    <border>
      <left style="thick">
        <color indexed="22"/>
      </left>
      <right style="thin">
        <color auto="1"/>
      </right>
      <top style="thin">
        <color auto="1"/>
      </top>
      <bottom style="thin">
        <color indexed="9"/>
      </bottom>
      <diagonal/>
    </border>
    <border>
      <left/>
      <right style="thin">
        <color indexed="9"/>
      </right>
      <top style="thin">
        <color auto="1"/>
      </top>
      <bottom/>
      <diagonal/>
    </border>
    <border>
      <left style="thin">
        <color indexed="9"/>
      </left>
      <right style="thin">
        <color indexed="9"/>
      </right>
      <top style="thin">
        <color auto="1"/>
      </top>
      <bottom/>
      <diagonal/>
    </border>
    <border>
      <left style="thin">
        <color indexed="64"/>
      </left>
      <right style="thin">
        <color indexed="64"/>
      </right>
      <top style="thin">
        <color indexed="64"/>
      </top>
      <bottom style="thin">
        <color indexed="64"/>
      </bottom>
      <diagonal/>
    </border>
    <border>
      <left style="thick">
        <color indexed="22"/>
      </left>
      <right style="thick">
        <color indexed="22"/>
      </right>
      <top style="thin">
        <color indexed="9"/>
      </top>
      <bottom/>
      <diagonal/>
    </border>
    <border>
      <left style="thick">
        <color indexed="22"/>
      </left>
      <right style="thick">
        <color indexed="22"/>
      </right>
      <top/>
      <bottom style="thin">
        <color indexed="64"/>
      </bottom>
      <diagonal/>
    </border>
    <border>
      <left style="thick">
        <color indexed="22"/>
      </left>
      <right style="thick">
        <color indexed="22"/>
      </right>
      <top style="thin">
        <color indexed="9"/>
      </top>
      <bottom style="thin">
        <color indexed="64"/>
      </bottom>
      <diagonal/>
    </border>
  </borders>
  <cellStyleXfs count="4">
    <xf numFmtId="0" fontId="0" fillId="0" borderId="0"/>
    <xf numFmtId="0" fontId="6" fillId="0" borderId="0" applyNumberFormat="0" applyFill="0" applyBorder="0" applyAlignment="0" applyProtection="0"/>
    <xf numFmtId="0" fontId="12" fillId="0" borderId="0"/>
    <xf numFmtId="0" fontId="21" fillId="0" borderId="0"/>
  </cellStyleXfs>
  <cellXfs count="405">
    <xf numFmtId="0" fontId="0" fillId="0" borderId="0" xfId="0"/>
    <xf numFmtId="0" fontId="2" fillId="2" borderId="0" xfId="0" applyFont="1" applyFill="1"/>
    <xf numFmtId="2" fontId="3" fillId="2" borderId="0" xfId="0" applyNumberFormat="1" applyFont="1" applyFill="1" applyAlignment="1">
      <alignment horizontal="right"/>
    </xf>
    <xf numFmtId="0" fontId="3" fillId="2" borderId="1" xfId="0" applyFont="1" applyFill="1" applyBorder="1"/>
    <xf numFmtId="0" fontId="4" fillId="2" borderId="0" xfId="0" applyFont="1" applyFill="1" applyAlignment="1">
      <alignment horizontal="justify" wrapText="1"/>
    </xf>
    <xf numFmtId="0" fontId="4" fillId="2" borderId="0" xfId="0" applyFont="1" applyFill="1"/>
    <xf numFmtId="0" fontId="5" fillId="3" borderId="2" xfId="0" applyFont="1" applyFill="1" applyBorder="1" applyAlignment="1">
      <alignment horizontal="center" vertical="center"/>
    </xf>
    <xf numFmtId="0" fontId="7" fillId="3" borderId="3" xfId="1" applyFont="1" applyFill="1" applyBorder="1" applyAlignment="1">
      <alignment horizontal="left" vertical="center" wrapText="1"/>
    </xf>
    <xf numFmtId="0" fontId="7" fillId="3" borderId="0" xfId="1" applyFont="1" applyFill="1" applyBorder="1" applyAlignment="1">
      <alignment horizontal="left" vertical="center" wrapText="1"/>
    </xf>
    <xf numFmtId="0" fontId="2" fillId="2" borderId="0" xfId="0" applyFont="1" applyFill="1" applyAlignment="1">
      <alignment vertical="center"/>
    </xf>
    <xf numFmtId="0" fontId="5" fillId="4" borderId="2" xfId="0" applyFont="1" applyFill="1" applyBorder="1" applyAlignment="1">
      <alignment horizontal="center" vertical="center"/>
    </xf>
    <xf numFmtId="0" fontId="5" fillId="4" borderId="3" xfId="0" applyFont="1" applyFill="1" applyBorder="1" applyAlignment="1">
      <alignment horizontal="left" vertical="center" wrapText="1"/>
    </xf>
    <xf numFmtId="0" fontId="5" fillId="4" borderId="0" xfId="0" applyFont="1" applyFill="1" applyAlignment="1">
      <alignment horizontal="left" vertical="center" wrapText="1"/>
    </xf>
    <xf numFmtId="0" fontId="8" fillId="2" borderId="0" xfId="0" applyFont="1" applyFill="1"/>
    <xf numFmtId="0" fontId="9" fillId="2" borderId="0" xfId="1" applyFont="1" applyFill="1"/>
    <xf numFmtId="0" fontId="5" fillId="4" borderId="3" xfId="0" applyFont="1" applyFill="1" applyBorder="1" applyAlignment="1">
      <alignment horizontal="justify" vertical="center" wrapText="1"/>
    </xf>
    <xf numFmtId="0" fontId="5" fillId="4" borderId="0" xfId="0" applyFont="1" applyFill="1" applyAlignment="1">
      <alignment horizontal="justify" vertical="center" wrapText="1"/>
    </xf>
    <xf numFmtId="0" fontId="9" fillId="2" borderId="0" xfId="1" applyFont="1" applyFill="1" applyAlignment="1">
      <alignment horizontal="justify" wrapText="1"/>
    </xf>
    <xf numFmtId="0" fontId="5" fillId="4" borderId="3" xfId="0" applyFont="1" applyFill="1" applyBorder="1" applyAlignment="1">
      <alignment horizontal="justify" vertical="center"/>
    </xf>
    <xf numFmtId="0" fontId="5" fillId="4" borderId="0" xfId="0" applyFont="1" applyFill="1" applyAlignment="1">
      <alignment horizontal="justify"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justify"/>
    </xf>
    <xf numFmtId="0" fontId="9" fillId="2" borderId="0" xfId="1" applyFont="1" applyFill="1" applyAlignment="1">
      <alignment horizontal="left" wrapText="1"/>
    </xf>
    <xf numFmtId="0" fontId="10" fillId="2" borderId="0" xfId="1" applyFont="1" applyFill="1" applyAlignment="1">
      <alignment horizontal="justify" wrapText="1"/>
    </xf>
    <xf numFmtId="0" fontId="9" fillId="2" borderId="0" xfId="1" applyFont="1" applyFill="1" applyAlignment="1">
      <alignment horizontal="justify" wrapText="1"/>
    </xf>
    <xf numFmtId="0" fontId="11" fillId="2" borderId="0" xfId="0" applyFont="1" applyFill="1" applyAlignment="1">
      <alignment horizontal="center"/>
    </xf>
    <xf numFmtId="0" fontId="13" fillId="2" borderId="0" xfId="2" applyFont="1" applyFill="1"/>
    <xf numFmtId="0" fontId="14" fillId="2" borderId="0" xfId="0" applyFont="1" applyFill="1"/>
    <xf numFmtId="0" fontId="6" fillId="2" borderId="0" xfId="1" applyFill="1"/>
    <xf numFmtId="2" fontId="3" fillId="2" borderId="0" xfId="0" applyNumberFormat="1" applyFont="1" applyFill="1" applyAlignment="1">
      <alignment horizontal="left"/>
    </xf>
    <xf numFmtId="0" fontId="15" fillId="0" borderId="4" xfId="0" applyFont="1" applyBorder="1" applyAlignment="1">
      <alignment horizontal="justify" wrapText="1"/>
    </xf>
    <xf numFmtId="0" fontId="16" fillId="5" borderId="0" xfId="2" applyFont="1" applyFill="1" applyAlignment="1">
      <alignment horizontal="left"/>
    </xf>
    <xf numFmtId="0" fontId="17"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7" fillId="6" borderId="0" xfId="0" applyFont="1" applyFill="1" applyAlignment="1">
      <alignment horizontal="center" vertical="center" wrapText="1"/>
    </xf>
    <xf numFmtId="0" fontId="18" fillId="7"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9" fillId="8" borderId="9" xfId="0" applyFont="1" applyFill="1" applyBorder="1" applyAlignment="1">
      <alignment horizontal="center" vertical="center"/>
    </xf>
    <xf numFmtId="2" fontId="19" fillId="8" borderId="9" xfId="0" applyNumberFormat="1" applyFont="1" applyFill="1" applyBorder="1" applyAlignment="1">
      <alignment horizontal="center" vertical="center"/>
    </xf>
    <xf numFmtId="0" fontId="20" fillId="5" borderId="0" xfId="2" applyFont="1" applyFill="1" applyAlignment="1">
      <alignment horizontal="left" vertical="center" wrapText="1"/>
    </xf>
    <xf numFmtId="0" fontId="17" fillId="4" borderId="10" xfId="3" applyFont="1" applyFill="1" applyBorder="1" applyAlignment="1">
      <alignment vertical="center"/>
    </xf>
    <xf numFmtId="3" fontId="17" fillId="4" borderId="11" xfId="3" applyNumberFormat="1" applyFont="1" applyFill="1" applyBorder="1" applyAlignment="1">
      <alignment vertical="center"/>
    </xf>
    <xf numFmtId="164" fontId="17" fillId="4" borderId="11" xfId="3" applyNumberFormat="1" applyFont="1" applyFill="1" applyBorder="1" applyAlignment="1">
      <alignment vertical="center"/>
    </xf>
    <xf numFmtId="0" fontId="22" fillId="8" borderId="12" xfId="0" applyFont="1" applyFill="1" applyBorder="1" applyAlignment="1">
      <alignment horizontal="left" vertical="center" wrapText="1"/>
    </xf>
    <xf numFmtId="3" fontId="22" fillId="8" borderId="9" xfId="0" applyNumberFormat="1" applyFont="1" applyFill="1" applyBorder="1" applyAlignment="1">
      <alignment horizontal="right" vertical="center"/>
    </xf>
    <xf numFmtId="165" fontId="22" fillId="8" borderId="9" xfId="0" applyNumberFormat="1" applyFont="1" applyFill="1" applyBorder="1" applyAlignment="1">
      <alignment horizontal="right" vertical="center"/>
    </xf>
    <xf numFmtId="0" fontId="22" fillId="9" borderId="12" xfId="0" applyFont="1" applyFill="1" applyBorder="1" applyAlignment="1">
      <alignment horizontal="left" vertical="center" wrapText="1"/>
    </xf>
    <xf numFmtId="3" fontId="22" fillId="9" borderId="9" xfId="0" applyNumberFormat="1" applyFont="1" applyFill="1" applyBorder="1" applyAlignment="1">
      <alignment horizontal="right" vertical="center"/>
    </xf>
    <xf numFmtId="165" fontId="22" fillId="9" borderId="9" xfId="0" applyNumberFormat="1" applyFont="1" applyFill="1" applyBorder="1" applyAlignment="1">
      <alignment horizontal="right" vertical="center"/>
    </xf>
    <xf numFmtId="0" fontId="17" fillId="4" borderId="10" xfId="3" applyFont="1" applyFill="1" applyBorder="1" applyAlignment="1">
      <alignment vertical="center" wrapText="1"/>
    </xf>
    <xf numFmtId="0" fontId="23" fillId="9" borderId="13" xfId="0" applyFont="1" applyFill="1" applyBorder="1" applyAlignment="1">
      <alignment horizontal="right" vertical="center" wrapText="1"/>
    </xf>
    <xf numFmtId="3" fontId="23" fillId="9" borderId="9" xfId="0" applyNumberFormat="1" applyFont="1" applyFill="1" applyBorder="1" applyAlignment="1">
      <alignment horizontal="right" vertical="center"/>
    </xf>
    <xf numFmtId="165" fontId="23" fillId="9" borderId="9" xfId="0" applyNumberFormat="1" applyFont="1" applyFill="1" applyBorder="1" applyAlignment="1">
      <alignment horizontal="right" vertical="center"/>
    </xf>
    <xf numFmtId="0" fontId="23" fillId="9" borderId="12" xfId="0" applyFont="1" applyFill="1" applyBorder="1" applyAlignment="1">
      <alignment horizontal="right" vertical="center" wrapText="1"/>
    </xf>
    <xf numFmtId="3" fontId="22" fillId="9" borderId="14" xfId="0" applyNumberFormat="1" applyFont="1" applyFill="1" applyBorder="1" applyAlignment="1">
      <alignment horizontal="left" vertical="center"/>
    </xf>
    <xf numFmtId="3" fontId="22" fillId="9" borderId="14" xfId="0" applyNumberFormat="1" applyFont="1" applyFill="1" applyBorder="1" applyAlignment="1">
      <alignment horizontal="right" vertical="center"/>
    </xf>
    <xf numFmtId="165" fontId="22" fillId="9" borderId="14" xfId="0" applyNumberFormat="1" applyFont="1" applyFill="1" applyBorder="1" applyAlignment="1">
      <alignment horizontal="right" vertical="center"/>
    </xf>
    <xf numFmtId="165" fontId="22" fillId="9" borderId="15" xfId="0" applyNumberFormat="1" applyFont="1" applyFill="1" applyBorder="1" applyAlignment="1">
      <alignment horizontal="right" vertical="center"/>
    </xf>
    <xf numFmtId="165" fontId="22" fillId="9" borderId="0" xfId="0" applyNumberFormat="1" applyFont="1" applyFill="1" applyAlignment="1">
      <alignment horizontal="right" vertical="center"/>
    </xf>
    <xf numFmtId="0" fontId="24" fillId="10" borderId="16" xfId="3" applyFont="1" applyFill="1" applyBorder="1" applyAlignment="1">
      <alignment vertical="center"/>
    </xf>
    <xf numFmtId="3" fontId="25" fillId="10" borderId="17" xfId="0" applyNumberFormat="1" applyFont="1" applyFill="1" applyBorder="1" applyAlignment="1">
      <alignment horizontal="center" vertical="center"/>
    </xf>
    <xf numFmtId="165" fontId="25" fillId="10" borderId="17" xfId="0" applyNumberFormat="1" applyFont="1" applyFill="1" applyBorder="1" applyAlignment="1">
      <alignment horizontal="center" vertical="center" wrapText="1"/>
    </xf>
    <xf numFmtId="3" fontId="22" fillId="9" borderId="0" xfId="0" applyNumberFormat="1" applyFont="1" applyFill="1" applyAlignment="1">
      <alignment horizontal="right" vertical="center"/>
    </xf>
    <xf numFmtId="0" fontId="22" fillId="2" borderId="0" xfId="0" applyFont="1" applyFill="1"/>
    <xf numFmtId="0" fontId="17" fillId="4" borderId="18" xfId="3" applyFont="1" applyFill="1" applyBorder="1" applyAlignment="1">
      <alignment vertical="center" wrapText="1"/>
    </xf>
    <xf numFmtId="165" fontId="17" fillId="4" borderId="11" xfId="3" applyNumberFormat="1" applyFont="1" applyFill="1" applyBorder="1" applyAlignment="1">
      <alignment vertical="center"/>
    </xf>
    <xf numFmtId="0" fontId="26" fillId="2" borderId="11" xfId="3" applyFont="1" applyFill="1" applyBorder="1" applyAlignment="1">
      <alignment vertical="center"/>
    </xf>
    <xf numFmtId="0" fontId="17" fillId="2" borderId="11" xfId="3" applyFont="1" applyFill="1" applyBorder="1" applyAlignment="1">
      <alignment vertical="center"/>
    </xf>
    <xf numFmtId="3" fontId="22" fillId="2" borderId="9" xfId="0" applyNumberFormat="1" applyFont="1" applyFill="1" applyBorder="1" applyAlignment="1">
      <alignment horizontal="right" vertical="center"/>
    </xf>
    <xf numFmtId="0" fontId="23" fillId="8" borderId="12" xfId="0" applyFont="1" applyFill="1" applyBorder="1" applyAlignment="1">
      <alignment horizontal="right" vertical="center" wrapText="1"/>
    </xf>
    <xf numFmtId="3" fontId="23" fillId="8" borderId="9" xfId="0" applyNumberFormat="1" applyFont="1" applyFill="1" applyBorder="1" applyAlignment="1">
      <alignment horizontal="right" vertical="center"/>
    </xf>
    <xf numFmtId="165" fontId="23" fillId="8" borderId="9" xfId="0" applyNumberFormat="1" applyFont="1" applyFill="1" applyBorder="1" applyAlignment="1">
      <alignment horizontal="right" vertical="center"/>
    </xf>
    <xf numFmtId="3" fontId="17" fillId="4" borderId="0" xfId="3" applyNumberFormat="1" applyFont="1" applyFill="1" applyAlignment="1">
      <alignment vertical="center"/>
    </xf>
    <xf numFmtId="165" fontId="17" fillId="4" borderId="0" xfId="3" applyNumberFormat="1" applyFont="1" applyFill="1" applyAlignment="1">
      <alignment vertical="center"/>
    </xf>
    <xf numFmtId="0" fontId="17" fillId="2" borderId="0" xfId="3" applyFont="1" applyFill="1" applyAlignment="1">
      <alignment vertical="center"/>
    </xf>
    <xf numFmtId="0" fontId="26" fillId="2" borderId="3" xfId="3" applyFont="1" applyFill="1" applyBorder="1" applyAlignment="1">
      <alignment horizontal="left" vertical="center" wrapText="1"/>
    </xf>
    <xf numFmtId="0" fontId="26" fillId="2" borderId="0" xfId="3" applyFont="1" applyFill="1" applyAlignment="1">
      <alignment horizontal="left" vertical="center" wrapText="1"/>
    </xf>
    <xf numFmtId="0" fontId="26" fillId="2" borderId="2" xfId="3" applyFont="1" applyFill="1" applyBorder="1" applyAlignment="1">
      <alignment horizontal="left" vertical="center" wrapText="1"/>
    </xf>
    <xf numFmtId="0" fontId="26" fillId="2" borderId="0" xfId="3" applyFont="1" applyFill="1" applyAlignment="1">
      <alignment vertical="center"/>
    </xf>
    <xf numFmtId="0" fontId="23" fillId="8" borderId="19" xfId="0" applyFont="1" applyFill="1" applyBorder="1" applyAlignment="1">
      <alignment horizontal="right" vertical="center" wrapText="1"/>
    </xf>
    <xf numFmtId="3" fontId="23" fillId="8" borderId="14" xfId="0" applyNumberFormat="1" applyFont="1" applyFill="1" applyBorder="1" applyAlignment="1">
      <alignment horizontal="right" vertical="center"/>
    </xf>
    <xf numFmtId="165" fontId="23" fillId="8" borderId="14" xfId="0" applyNumberFormat="1" applyFont="1" applyFill="1" applyBorder="1" applyAlignment="1">
      <alignment horizontal="right" vertical="center"/>
    </xf>
    <xf numFmtId="0" fontId="12" fillId="2" borderId="0" xfId="0" applyFont="1" applyFill="1"/>
    <xf numFmtId="165" fontId="22" fillId="2" borderId="0" xfId="0" applyNumberFormat="1" applyFont="1" applyFill="1"/>
    <xf numFmtId="0" fontId="12" fillId="2" borderId="0" xfId="0" applyFont="1" applyFill="1" applyAlignment="1">
      <alignment horizontal="center"/>
    </xf>
    <xf numFmtId="0" fontId="15" fillId="0" borderId="4" xfId="0" applyFont="1" applyBorder="1" applyAlignment="1">
      <alignment horizontal="left" wrapText="1"/>
    </xf>
    <xf numFmtId="164" fontId="16" fillId="5" borderId="0" xfId="2" applyNumberFormat="1" applyFont="1" applyFill="1" applyAlignment="1">
      <alignment horizontal="left"/>
    </xf>
    <xf numFmtId="0" fontId="17" fillId="4" borderId="10" xfId="3" applyFont="1" applyFill="1" applyBorder="1" applyAlignment="1">
      <alignment horizontal="left" vertical="center" wrapText="1"/>
    </xf>
    <xf numFmtId="3" fontId="16" fillId="5" borderId="0" xfId="2" applyNumberFormat="1" applyFont="1" applyFill="1" applyAlignment="1">
      <alignment horizontal="left"/>
    </xf>
    <xf numFmtId="0" fontId="22" fillId="9" borderId="19" xfId="0" applyFont="1" applyFill="1" applyBorder="1" applyAlignment="1">
      <alignment horizontal="left" vertical="center" wrapText="1"/>
    </xf>
    <xf numFmtId="3" fontId="25" fillId="10" borderId="20" xfId="0" applyNumberFormat="1" applyFont="1" applyFill="1" applyBorder="1" applyAlignment="1">
      <alignment horizontal="center" vertical="center"/>
    </xf>
    <xf numFmtId="165" fontId="25" fillId="10" borderId="20" xfId="0" applyNumberFormat="1" applyFont="1" applyFill="1" applyBorder="1" applyAlignment="1">
      <alignment horizontal="center" vertical="center" wrapText="1"/>
    </xf>
    <xf numFmtId="0" fontId="17" fillId="2" borderId="11" xfId="3" applyFont="1" applyFill="1" applyBorder="1" applyAlignment="1">
      <alignment horizontal="left" vertical="center"/>
    </xf>
    <xf numFmtId="0" fontId="22" fillId="2" borderId="12" xfId="0" applyFont="1" applyFill="1" applyBorder="1" applyAlignment="1">
      <alignment horizontal="left" vertical="center" wrapText="1"/>
    </xf>
    <xf numFmtId="165" fontId="22" fillId="2" borderId="9" xfId="0" applyNumberFormat="1" applyFont="1" applyFill="1" applyBorder="1" applyAlignment="1">
      <alignment horizontal="right" vertical="center"/>
    </xf>
    <xf numFmtId="3" fontId="22" fillId="2" borderId="9" xfId="0" applyNumberFormat="1" applyFont="1" applyFill="1" applyBorder="1" applyAlignment="1">
      <alignment horizontal="left" vertical="center"/>
    </xf>
    <xf numFmtId="0" fontId="17" fillId="4" borderId="18" xfId="3" applyFont="1" applyFill="1" applyBorder="1" applyAlignment="1">
      <alignment vertical="center"/>
    </xf>
    <xf numFmtId="0" fontId="17" fillId="2" borderId="0" xfId="3" applyFont="1" applyFill="1" applyAlignment="1">
      <alignment horizontal="left" vertical="center"/>
    </xf>
    <xf numFmtId="0" fontId="13" fillId="2" borderId="0" xfId="2" applyFont="1" applyFill="1" applyAlignment="1">
      <alignment horizontal="left"/>
    </xf>
    <xf numFmtId="165" fontId="22" fillId="2" borderId="0" xfId="0" applyNumberFormat="1" applyFont="1" applyFill="1" applyAlignment="1">
      <alignment horizontal="center"/>
    </xf>
    <xf numFmtId="0" fontId="15" fillId="0" borderId="0" xfId="0" applyFont="1" applyAlignment="1">
      <alignment horizontal="justify" wrapText="1"/>
    </xf>
    <xf numFmtId="0" fontId="15" fillId="10" borderId="0" xfId="0" applyFont="1" applyFill="1" applyAlignment="1">
      <alignment horizontal="center" wrapText="1"/>
    </xf>
    <xf numFmtId="0" fontId="15" fillId="10" borderId="4" xfId="0" applyFont="1" applyFill="1" applyBorder="1" applyAlignment="1">
      <alignment horizontal="center" wrapText="1"/>
    </xf>
    <xf numFmtId="0" fontId="25" fillId="11" borderId="13" xfId="0" applyFont="1" applyFill="1" applyBorder="1" applyAlignment="1">
      <alignment horizontal="left" vertical="center" wrapText="1"/>
    </xf>
    <xf numFmtId="3" fontId="25" fillId="11" borderId="21" xfId="0" applyNumberFormat="1" applyFont="1" applyFill="1" applyBorder="1" applyAlignment="1">
      <alignment horizontal="right" vertical="center"/>
    </xf>
    <xf numFmtId="165" fontId="25" fillId="11" borderId="21" xfId="0" applyNumberFormat="1" applyFont="1" applyFill="1" applyBorder="1" applyAlignment="1">
      <alignment horizontal="right" vertical="center"/>
    </xf>
    <xf numFmtId="0" fontId="22" fillId="8" borderId="22" xfId="0" applyFont="1" applyFill="1" applyBorder="1" applyAlignment="1">
      <alignment horizontal="left" vertical="center" wrapText="1"/>
    </xf>
    <xf numFmtId="3" fontId="22" fillId="8" borderId="23" xfId="0" applyNumberFormat="1" applyFont="1" applyFill="1" applyBorder="1" applyAlignment="1">
      <alignment horizontal="right" vertical="center"/>
    </xf>
    <xf numFmtId="165" fontId="22" fillId="8" borderId="23" xfId="0" applyNumberFormat="1" applyFont="1" applyFill="1" applyBorder="1" applyAlignment="1">
      <alignment horizontal="right" vertical="center"/>
    </xf>
    <xf numFmtId="0" fontId="22" fillId="9" borderId="24" xfId="0" applyFont="1" applyFill="1" applyBorder="1" applyAlignment="1">
      <alignment horizontal="left" vertical="center" wrapText="1"/>
    </xf>
    <xf numFmtId="3" fontId="22" fillId="9" borderId="25" xfId="0" applyNumberFormat="1" applyFont="1" applyFill="1" applyBorder="1" applyAlignment="1">
      <alignment horizontal="right" vertical="center"/>
    </xf>
    <xf numFmtId="165" fontId="22" fillId="9" borderId="25" xfId="0" applyNumberFormat="1" applyFont="1" applyFill="1" applyBorder="1" applyAlignment="1">
      <alignment horizontal="right" vertical="center"/>
    </xf>
    <xf numFmtId="0" fontId="25" fillId="11" borderId="19" xfId="0" applyFont="1" applyFill="1" applyBorder="1" applyAlignment="1">
      <alignment horizontal="left" vertical="center" wrapText="1"/>
    </xf>
    <xf numFmtId="3" fontId="25" fillId="11" borderId="14" xfId="0" applyNumberFormat="1" applyFont="1" applyFill="1" applyBorder="1" applyAlignment="1">
      <alignment horizontal="right" vertical="center"/>
    </xf>
    <xf numFmtId="165" fontId="25" fillId="11" borderId="14" xfId="0" applyNumberFormat="1" applyFont="1" applyFill="1" applyBorder="1" applyAlignment="1">
      <alignment horizontal="right" vertical="center"/>
    </xf>
    <xf numFmtId="164" fontId="22" fillId="2" borderId="0" xfId="0" applyNumberFormat="1" applyFont="1" applyFill="1"/>
    <xf numFmtId="2" fontId="27" fillId="2" borderId="0" xfId="0" applyNumberFormat="1" applyFont="1" applyFill="1" applyAlignment="1">
      <alignment horizontal="left"/>
    </xf>
    <xf numFmtId="0" fontId="22" fillId="8" borderId="19" xfId="0" applyFont="1" applyFill="1" applyBorder="1" applyAlignment="1">
      <alignment horizontal="left" vertical="center" wrapText="1"/>
    </xf>
    <xf numFmtId="3" fontId="22" fillId="8" borderId="14" xfId="0" applyNumberFormat="1" applyFont="1" applyFill="1" applyBorder="1" applyAlignment="1">
      <alignment horizontal="right" vertical="center"/>
    </xf>
    <xf numFmtId="165" fontId="22" fillId="8" borderId="14" xfId="0" applyNumberFormat="1" applyFont="1" applyFill="1" applyBorder="1" applyAlignment="1">
      <alignment horizontal="right" vertical="center"/>
    </xf>
    <xf numFmtId="0" fontId="22" fillId="9" borderId="0" xfId="0" applyFont="1" applyFill="1" applyAlignment="1">
      <alignment horizontal="left" vertical="center" wrapText="1"/>
    </xf>
    <xf numFmtId="0" fontId="22" fillId="9" borderId="12" xfId="0" applyFont="1" applyFill="1" applyBorder="1" applyAlignment="1">
      <alignment horizontal="right" vertical="center" wrapText="1"/>
    </xf>
    <xf numFmtId="0" fontId="22" fillId="8" borderId="12" xfId="0" applyFont="1" applyFill="1" applyBorder="1" applyAlignment="1">
      <alignment horizontal="right" vertical="center" wrapText="1"/>
    </xf>
    <xf numFmtId="0" fontId="22" fillId="9" borderId="19" xfId="0" applyFont="1" applyFill="1" applyBorder="1" applyAlignment="1">
      <alignment horizontal="right" vertical="center" wrapText="1"/>
    </xf>
    <xf numFmtId="0" fontId="15" fillId="0" borderId="0" xfId="0" applyFont="1" applyAlignment="1">
      <alignment horizontal="justify" wrapText="1"/>
    </xf>
    <xf numFmtId="0" fontId="5" fillId="6" borderId="16"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26" fillId="8" borderId="12" xfId="0" applyFont="1" applyFill="1" applyBorder="1" applyAlignment="1">
      <alignment horizontal="left" vertical="center" wrapText="1"/>
    </xf>
    <xf numFmtId="3" fontId="26" fillId="8" borderId="12" xfId="0" applyNumberFormat="1" applyFont="1" applyFill="1" applyBorder="1" applyAlignment="1">
      <alignment horizontal="right" vertical="center" wrapText="1"/>
    </xf>
    <xf numFmtId="164" fontId="26" fillId="8" borderId="12" xfId="0" applyNumberFormat="1" applyFont="1" applyFill="1" applyBorder="1" applyAlignment="1">
      <alignment horizontal="right" vertical="center" wrapText="1"/>
    </xf>
    <xf numFmtId="3" fontId="22" fillId="9" borderId="13" xfId="0" applyNumberFormat="1" applyFont="1" applyFill="1" applyBorder="1" applyAlignment="1">
      <alignment horizontal="left" vertical="center" wrapText="1"/>
    </xf>
    <xf numFmtId="3" fontId="22" fillId="9" borderId="13" xfId="0" applyNumberFormat="1" applyFont="1" applyFill="1" applyBorder="1" applyAlignment="1">
      <alignment horizontal="right" vertical="center" wrapText="1"/>
    </xf>
    <xf numFmtId="164" fontId="22" fillId="9" borderId="13" xfId="0" applyNumberFormat="1" applyFont="1" applyFill="1" applyBorder="1" applyAlignment="1">
      <alignment horizontal="right" vertical="center" wrapText="1"/>
    </xf>
    <xf numFmtId="0" fontId="22" fillId="9" borderId="13" xfId="0" applyFont="1" applyFill="1" applyBorder="1" applyAlignment="1">
      <alignment horizontal="left" vertical="center" wrapText="1"/>
    </xf>
    <xf numFmtId="0" fontId="26" fillId="8" borderId="19" xfId="0" applyFont="1" applyFill="1" applyBorder="1" applyAlignment="1">
      <alignment horizontal="left" vertical="center" wrapText="1"/>
    </xf>
    <xf numFmtId="3" fontId="26" fillId="8" borderId="19" xfId="0" applyNumberFormat="1" applyFont="1" applyFill="1" applyBorder="1" applyAlignment="1">
      <alignment horizontal="right" vertical="center" wrapText="1"/>
    </xf>
    <xf numFmtId="164" fontId="26" fillId="8" borderId="19" xfId="0" applyNumberFormat="1" applyFont="1" applyFill="1" applyBorder="1" applyAlignment="1">
      <alignment horizontal="right" vertical="center" wrapText="1"/>
    </xf>
    <xf numFmtId="0" fontId="22" fillId="9" borderId="26" xfId="0" applyFont="1" applyFill="1" applyBorder="1" applyAlignment="1">
      <alignment horizontal="left" vertical="center" wrapText="1"/>
    </xf>
    <xf numFmtId="3" fontId="22" fillId="9" borderId="26" xfId="0" applyNumberFormat="1" applyFont="1" applyFill="1" applyBorder="1" applyAlignment="1">
      <alignment horizontal="right" vertical="center" wrapText="1"/>
    </xf>
    <xf numFmtId="164" fontId="22" fillId="9" borderId="26" xfId="0" applyNumberFormat="1" applyFont="1" applyFill="1" applyBorder="1" applyAlignment="1">
      <alignment horizontal="right" vertical="center" wrapText="1"/>
    </xf>
    <xf numFmtId="3" fontId="22" fillId="9" borderId="27" xfId="0" applyNumberFormat="1" applyFont="1" applyFill="1" applyBorder="1" applyAlignment="1">
      <alignment horizontal="right" vertical="center" wrapText="1"/>
    </xf>
    <xf numFmtId="0" fontId="22" fillId="9" borderId="28" xfId="0" applyFont="1" applyFill="1" applyBorder="1" applyAlignment="1">
      <alignment horizontal="left" vertical="center" wrapText="1"/>
    </xf>
    <xf numFmtId="3" fontId="22" fillId="9" borderId="28" xfId="0" applyNumberFormat="1" applyFont="1" applyFill="1" applyBorder="1" applyAlignment="1">
      <alignment horizontal="right" vertical="center" wrapText="1"/>
    </xf>
    <xf numFmtId="164" fontId="22" fillId="9" borderId="28" xfId="0" applyNumberFormat="1" applyFont="1" applyFill="1" applyBorder="1" applyAlignment="1">
      <alignment horizontal="right" vertical="center" wrapText="1"/>
    </xf>
    <xf numFmtId="165" fontId="22" fillId="2" borderId="0" xfId="0" applyNumberFormat="1" applyFont="1" applyFill="1" applyAlignment="1">
      <alignment horizontal="center"/>
    </xf>
    <xf numFmtId="164" fontId="22" fillId="9" borderId="27" xfId="0" applyNumberFormat="1" applyFont="1" applyFill="1" applyBorder="1" applyAlignment="1">
      <alignment horizontal="right" vertical="center" wrapText="1"/>
    </xf>
    <xf numFmtId="0" fontId="26" fillId="8" borderId="28" xfId="0" applyFont="1" applyFill="1" applyBorder="1" applyAlignment="1">
      <alignment horizontal="left" vertical="center" wrapText="1"/>
    </xf>
    <xf numFmtId="3" fontId="26" fillId="8" borderId="28" xfId="0" applyNumberFormat="1" applyFont="1" applyFill="1" applyBorder="1" applyAlignment="1">
      <alignment horizontal="right" vertical="center" wrapText="1"/>
    </xf>
    <xf numFmtId="164" fontId="26" fillId="8" borderId="28" xfId="0" applyNumberFormat="1" applyFont="1" applyFill="1" applyBorder="1" applyAlignment="1">
      <alignment horizontal="right" vertical="center" wrapText="1"/>
    </xf>
    <xf numFmtId="165" fontId="26" fillId="8" borderId="12" xfId="0" applyNumberFormat="1" applyFont="1" applyFill="1" applyBorder="1" applyAlignment="1">
      <alignment horizontal="right" vertical="center" wrapText="1"/>
    </xf>
    <xf numFmtId="0" fontId="22" fillId="3" borderId="12" xfId="0" applyFont="1" applyFill="1" applyBorder="1" applyAlignment="1">
      <alignment horizontal="left" vertical="center" wrapText="1"/>
    </xf>
    <xf numFmtId="3" fontId="22" fillId="3" borderId="13" xfId="0" applyNumberFormat="1" applyFont="1" applyFill="1" applyBorder="1" applyAlignment="1">
      <alignment horizontal="right" vertical="center" wrapText="1"/>
    </xf>
    <xf numFmtId="164" fontId="22" fillId="3" borderId="13" xfId="0" applyNumberFormat="1" applyFont="1" applyFill="1" applyBorder="1" applyAlignment="1">
      <alignment horizontal="right" vertical="center" wrapText="1"/>
    </xf>
    <xf numFmtId="0" fontId="22" fillId="8" borderId="24" xfId="0" applyFont="1" applyFill="1" applyBorder="1" applyAlignment="1">
      <alignment horizontal="left" vertical="center" wrapText="1"/>
    </xf>
    <xf numFmtId="3" fontId="22" fillId="3" borderId="26" xfId="0" applyNumberFormat="1" applyFont="1" applyFill="1" applyBorder="1" applyAlignment="1">
      <alignment horizontal="right" vertical="center" wrapText="1"/>
    </xf>
    <xf numFmtId="164" fontId="22" fillId="3" borderId="26" xfId="0" applyNumberFormat="1" applyFont="1" applyFill="1" applyBorder="1" applyAlignment="1">
      <alignment horizontal="right" vertical="center" wrapText="1"/>
    </xf>
    <xf numFmtId="0" fontId="22" fillId="8" borderId="13" xfId="0" applyFont="1" applyFill="1" applyBorder="1" applyAlignment="1">
      <alignment horizontal="left" vertical="center" wrapText="1"/>
    </xf>
    <xf numFmtId="165" fontId="22" fillId="3" borderId="13" xfId="0" applyNumberFormat="1" applyFont="1" applyFill="1" applyBorder="1" applyAlignment="1">
      <alignment horizontal="right" vertical="center" wrapText="1"/>
    </xf>
    <xf numFmtId="0" fontId="22" fillId="8" borderId="28" xfId="0" applyFont="1" applyFill="1" applyBorder="1" applyAlignment="1">
      <alignment horizontal="left" vertical="center" wrapText="1"/>
    </xf>
    <xf numFmtId="3" fontId="22" fillId="3" borderId="28" xfId="0" applyNumberFormat="1" applyFont="1" applyFill="1" applyBorder="1" applyAlignment="1">
      <alignment horizontal="right" vertical="center" wrapText="1"/>
    </xf>
    <xf numFmtId="164" fontId="22" fillId="3" borderId="28" xfId="0" applyNumberFormat="1" applyFont="1" applyFill="1" applyBorder="1" applyAlignment="1">
      <alignment horizontal="right" vertical="center" wrapText="1"/>
    </xf>
    <xf numFmtId="0" fontId="22" fillId="0" borderId="12" xfId="0" applyFont="1" applyBorder="1" applyAlignment="1">
      <alignment horizontal="left" vertical="center" wrapText="1"/>
    </xf>
    <xf numFmtId="0" fontId="23" fillId="0" borderId="12" xfId="0" applyFont="1" applyBorder="1" applyAlignment="1">
      <alignment horizontal="right" vertical="center" wrapText="1"/>
    </xf>
    <xf numFmtId="3" fontId="23" fillId="9" borderId="13" xfId="0" applyNumberFormat="1" applyFont="1" applyFill="1" applyBorder="1" applyAlignment="1">
      <alignment horizontal="right" vertical="center" wrapText="1"/>
    </xf>
    <xf numFmtId="164" fontId="23" fillId="9" borderId="13" xfId="0" applyNumberFormat="1" applyFont="1" applyFill="1" applyBorder="1" applyAlignment="1">
      <alignment horizontal="right" vertical="center" wrapText="1"/>
    </xf>
    <xf numFmtId="0" fontId="22" fillId="0" borderId="19" xfId="0" applyFont="1" applyBorder="1" applyAlignment="1">
      <alignment horizontal="left" vertical="center" wrapText="1"/>
    </xf>
    <xf numFmtId="3" fontId="22" fillId="9" borderId="19" xfId="0" applyNumberFormat="1" applyFont="1" applyFill="1" applyBorder="1" applyAlignment="1">
      <alignment horizontal="right" vertical="center" wrapText="1"/>
    </xf>
    <xf numFmtId="164" fontId="22" fillId="9" borderId="19" xfId="0" applyNumberFormat="1" applyFont="1" applyFill="1" applyBorder="1" applyAlignment="1">
      <alignment horizontal="right" vertical="center" wrapText="1"/>
    </xf>
    <xf numFmtId="0" fontId="29" fillId="0" borderId="12" xfId="0" applyFont="1" applyBorder="1" applyAlignment="1">
      <alignment horizontal="left" vertical="center" wrapText="1"/>
    </xf>
    <xf numFmtId="3" fontId="23" fillId="9" borderId="26" xfId="0" applyNumberFormat="1" applyFont="1" applyFill="1" applyBorder="1" applyAlignment="1">
      <alignment horizontal="right" vertical="center" wrapText="1"/>
    </xf>
    <xf numFmtId="164" fontId="23" fillId="9" borderId="26" xfId="0" applyNumberFormat="1" applyFont="1" applyFill="1" applyBorder="1" applyAlignment="1">
      <alignment horizontal="right" vertical="center" wrapText="1"/>
    </xf>
    <xf numFmtId="164" fontId="23" fillId="9" borderId="27" xfId="0" applyNumberFormat="1" applyFont="1" applyFill="1" applyBorder="1" applyAlignment="1">
      <alignment horizontal="right" vertical="center" wrapText="1"/>
    </xf>
    <xf numFmtId="0" fontId="23" fillId="0" borderId="19" xfId="0" applyFont="1" applyBorder="1" applyAlignment="1">
      <alignment horizontal="right" vertical="center" wrapText="1"/>
    </xf>
    <xf numFmtId="3" fontId="23" fillId="9" borderId="19" xfId="0" applyNumberFormat="1" applyFont="1" applyFill="1" applyBorder="1" applyAlignment="1">
      <alignment horizontal="right" vertical="center" wrapText="1"/>
    </xf>
    <xf numFmtId="164" fontId="23" fillId="9" borderId="19" xfId="0" applyNumberFormat="1" applyFont="1" applyFill="1" applyBorder="1" applyAlignment="1">
      <alignment horizontal="right" vertical="center" wrapText="1"/>
    </xf>
    <xf numFmtId="0" fontId="29" fillId="0" borderId="19" xfId="0" applyFont="1" applyBorder="1" applyAlignment="1">
      <alignment horizontal="left" vertical="center" wrapText="1"/>
    </xf>
    <xf numFmtId="0" fontId="29" fillId="0" borderId="28" xfId="0" applyFont="1" applyBorder="1" applyAlignment="1">
      <alignment horizontal="left" vertical="center" wrapText="1"/>
    </xf>
    <xf numFmtId="0" fontId="23" fillId="0" borderId="13" xfId="0" applyFont="1" applyBorder="1" applyAlignment="1">
      <alignment horizontal="right" vertical="center" wrapText="1"/>
    </xf>
    <xf numFmtId="0" fontId="23" fillId="0" borderId="28" xfId="0" applyFont="1" applyBorder="1" applyAlignment="1">
      <alignment horizontal="right" vertical="center" wrapText="1"/>
    </xf>
    <xf numFmtId="3" fontId="23" fillId="9" borderId="28" xfId="0" applyNumberFormat="1" applyFont="1" applyFill="1" applyBorder="1" applyAlignment="1">
      <alignment horizontal="right" vertical="center" wrapText="1"/>
    </xf>
    <xf numFmtId="164" fontId="23" fillId="9" borderId="28" xfId="0" applyNumberFormat="1" applyFont="1" applyFill="1" applyBorder="1" applyAlignment="1">
      <alignment horizontal="right" vertical="center" wrapText="1"/>
    </xf>
    <xf numFmtId="0" fontId="15" fillId="0" borderId="0" xfId="0" applyFont="1" applyAlignment="1">
      <alignment horizontal="justify"/>
    </xf>
    <xf numFmtId="165" fontId="22" fillId="9" borderId="13" xfId="0" applyNumberFormat="1" applyFont="1" applyFill="1" applyBorder="1" applyAlignment="1">
      <alignment horizontal="right" vertical="center" wrapText="1"/>
    </xf>
    <xf numFmtId="165" fontId="22" fillId="9" borderId="19" xfId="0" applyNumberFormat="1" applyFont="1" applyFill="1" applyBorder="1" applyAlignment="1">
      <alignment horizontal="right" vertical="center" wrapText="1"/>
    </xf>
    <xf numFmtId="0" fontId="15" fillId="2" borderId="0" xfId="0" applyFont="1" applyFill="1" applyAlignment="1">
      <alignment horizontal="justify" vertical="center" wrapText="1"/>
    </xf>
    <xf numFmtId="0" fontId="15" fillId="2" borderId="0" xfId="0" applyFont="1" applyFill="1" applyAlignment="1">
      <alignment vertical="center" wrapText="1"/>
    </xf>
    <xf numFmtId="0" fontId="16" fillId="12" borderId="0" xfId="2" applyFont="1" applyFill="1" applyAlignment="1">
      <alignment horizontal="center"/>
    </xf>
    <xf numFmtId="0" fontId="5" fillId="10" borderId="16"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1" xfId="0" applyFont="1" applyFill="1" applyBorder="1" applyAlignment="1">
      <alignment horizontal="center" vertical="center"/>
    </xf>
    <xf numFmtId="0" fontId="5" fillId="10" borderId="0" xfId="0" applyFont="1" applyFill="1" applyAlignment="1">
      <alignment horizontal="center" vertical="center" textRotation="90" wrapText="1"/>
    </xf>
    <xf numFmtId="0" fontId="17" fillId="4" borderId="31" xfId="3" applyFont="1" applyFill="1" applyBorder="1" applyAlignment="1">
      <alignment horizontal="left" vertical="center"/>
    </xf>
    <xf numFmtId="3" fontId="25" fillId="11" borderId="9" xfId="0" applyNumberFormat="1" applyFont="1" applyFill="1" applyBorder="1" applyAlignment="1">
      <alignment horizontal="right" vertical="center"/>
    </xf>
    <xf numFmtId="3" fontId="22" fillId="8" borderId="21" xfId="0" applyNumberFormat="1" applyFont="1" applyFill="1" applyBorder="1" applyAlignment="1">
      <alignment horizontal="right" vertical="center"/>
    </xf>
    <xf numFmtId="0" fontId="22" fillId="9" borderId="13" xfId="0" applyFont="1" applyFill="1" applyBorder="1" applyAlignment="1">
      <alignment horizontal="right" vertical="center" wrapText="1"/>
    </xf>
    <xf numFmtId="3" fontId="22" fillId="9" borderId="32" xfId="0" applyNumberFormat="1" applyFont="1" applyFill="1" applyBorder="1" applyAlignment="1">
      <alignment horizontal="right" vertical="center"/>
    </xf>
    <xf numFmtId="3" fontId="22" fillId="9" borderId="21" xfId="0" applyNumberFormat="1" applyFont="1" applyFill="1" applyBorder="1" applyAlignment="1">
      <alignment horizontal="right" vertical="center"/>
    </xf>
    <xf numFmtId="0" fontId="17" fillId="11" borderId="31" xfId="3" applyFont="1" applyFill="1" applyBorder="1" applyAlignment="1">
      <alignment horizontal="left" vertical="center"/>
    </xf>
    <xf numFmtId="0" fontId="20" fillId="5" borderId="0" xfId="2" applyFont="1" applyFill="1" applyAlignment="1">
      <alignment horizontal="left"/>
    </xf>
    <xf numFmtId="0" fontId="22" fillId="8" borderId="33" xfId="0" applyFont="1" applyFill="1" applyBorder="1" applyAlignment="1">
      <alignment horizontal="left" vertical="center" wrapText="1"/>
    </xf>
    <xf numFmtId="3" fontId="22" fillId="8" borderId="34" xfId="0" applyNumberFormat="1" applyFont="1" applyFill="1" applyBorder="1" applyAlignment="1">
      <alignment horizontal="right" vertical="center"/>
    </xf>
    <xf numFmtId="0" fontId="22" fillId="9" borderId="35" xfId="0" applyFont="1" applyFill="1" applyBorder="1" applyAlignment="1">
      <alignment horizontal="right" vertical="center" wrapText="1"/>
    </xf>
    <xf numFmtId="3" fontId="22" fillId="9" borderId="36" xfId="0" applyNumberFormat="1" applyFont="1" applyFill="1" applyBorder="1" applyAlignment="1">
      <alignment horizontal="right" vertical="center"/>
    </xf>
    <xf numFmtId="3" fontId="22" fillId="9" borderId="37" xfId="0" applyNumberFormat="1" applyFont="1" applyFill="1" applyBorder="1" applyAlignment="1">
      <alignment horizontal="right" vertical="center"/>
    </xf>
    <xf numFmtId="0" fontId="22" fillId="9" borderId="38" xfId="0" applyFont="1" applyFill="1" applyBorder="1" applyAlignment="1">
      <alignment horizontal="right" vertical="center" wrapText="1"/>
    </xf>
    <xf numFmtId="3" fontId="22" fillId="9" borderId="11" xfId="0" applyNumberFormat="1" applyFont="1" applyFill="1" applyBorder="1" applyAlignment="1">
      <alignment horizontal="right" vertical="center"/>
    </xf>
    <xf numFmtId="3" fontId="22" fillId="9" borderId="39" xfId="0" applyNumberFormat="1" applyFont="1" applyFill="1" applyBorder="1" applyAlignment="1">
      <alignment horizontal="right" vertical="center"/>
    </xf>
    <xf numFmtId="3" fontId="22" fillId="8" borderId="25" xfId="0" applyNumberFormat="1" applyFont="1" applyFill="1" applyBorder="1" applyAlignment="1">
      <alignment horizontal="right" vertical="center"/>
    </xf>
    <xf numFmtId="0" fontId="0" fillId="2" borderId="0" xfId="0" applyFill="1"/>
    <xf numFmtId="0" fontId="5" fillId="10" borderId="40" xfId="0" applyFont="1" applyFill="1" applyBorder="1" applyAlignment="1">
      <alignment horizontal="center" vertical="center" textRotation="90" wrapText="1"/>
    </xf>
    <xf numFmtId="165" fontId="22" fillId="2" borderId="0" xfId="0" applyNumberFormat="1" applyFont="1" applyFill="1" applyAlignment="1">
      <alignment horizontal="right"/>
    </xf>
    <xf numFmtId="2" fontId="3" fillId="2" borderId="0" xfId="0" applyNumberFormat="1" applyFont="1" applyFill="1" applyAlignment="1">
      <alignment horizontal="right"/>
    </xf>
    <xf numFmtId="0" fontId="15" fillId="0" borderId="4" xfId="0" applyFont="1" applyBorder="1" applyAlignment="1">
      <alignment horizontal="justify" vertical="center" wrapText="1"/>
    </xf>
    <xf numFmtId="0" fontId="16" fillId="12" borderId="41" xfId="2" applyFont="1" applyFill="1" applyBorder="1" applyAlignment="1">
      <alignment horizontal="center"/>
    </xf>
    <xf numFmtId="0" fontId="16" fillId="12" borderId="42" xfId="2" applyFont="1" applyFill="1" applyBorder="1" applyAlignment="1">
      <alignment horizontal="center"/>
    </xf>
    <xf numFmtId="0" fontId="5" fillId="10" borderId="43"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16" fillId="12" borderId="10" xfId="2" applyFont="1" applyFill="1" applyBorder="1" applyAlignment="1">
      <alignment horizontal="center"/>
    </xf>
    <xf numFmtId="0" fontId="16" fillId="12" borderId="45" xfId="2" applyFont="1" applyFill="1" applyBorder="1" applyAlignment="1">
      <alignment horizontal="center"/>
    </xf>
    <xf numFmtId="0" fontId="16" fillId="12" borderId="16" xfId="2" applyFont="1" applyFill="1" applyBorder="1" applyAlignment="1">
      <alignment horizontal="center"/>
    </xf>
    <xf numFmtId="0" fontId="16" fillId="12" borderId="46" xfId="2" applyFont="1" applyFill="1" applyBorder="1" applyAlignment="1">
      <alignment horizontal="center"/>
    </xf>
    <xf numFmtId="0" fontId="17" fillId="4" borderId="32" xfId="0" applyFont="1" applyFill="1" applyBorder="1" applyAlignment="1">
      <alignment horizontal="center" vertical="center"/>
    </xf>
    <xf numFmtId="0" fontId="5" fillId="10" borderId="5" xfId="0" applyFont="1" applyFill="1" applyBorder="1" applyAlignment="1">
      <alignment horizontal="center" vertical="center" textRotation="90" wrapText="1"/>
    </xf>
    <xf numFmtId="0" fontId="17" fillId="4" borderId="47" xfId="3" applyFont="1" applyFill="1" applyBorder="1" applyAlignment="1">
      <alignment horizontal="left" vertical="center"/>
    </xf>
    <xf numFmtId="49" fontId="30" fillId="13" borderId="0" xfId="2" applyNumberFormat="1" applyFont="1" applyFill="1" applyAlignment="1">
      <alignment horizontal="left"/>
    </xf>
    <xf numFmtId="0" fontId="15" fillId="10" borderId="45" xfId="0" applyFont="1" applyFill="1" applyBorder="1" applyAlignment="1">
      <alignment horizontal="center" wrapText="1"/>
    </xf>
    <xf numFmtId="0" fontId="5" fillId="6" borderId="4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51" xfId="0" applyFont="1" applyFill="1" applyBorder="1" applyAlignment="1">
      <alignment horizontal="center" vertical="center" wrapText="1"/>
    </xf>
    <xf numFmtId="0" fontId="18" fillId="7" borderId="52"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7" borderId="25" xfId="0" applyFont="1" applyFill="1" applyBorder="1" applyAlignment="1">
      <alignment horizontal="center" vertical="center" wrapText="1"/>
    </xf>
    <xf numFmtId="0" fontId="15" fillId="10" borderId="46" xfId="0" applyFont="1" applyFill="1" applyBorder="1" applyAlignment="1">
      <alignment horizontal="center" wrapText="1"/>
    </xf>
    <xf numFmtId="0" fontId="18" fillId="7" borderId="55"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15" fillId="0" borderId="0" xfId="0" applyFont="1" applyAlignment="1">
      <alignment horizontal="justify" vertical="center" wrapText="1"/>
    </xf>
    <xf numFmtId="0" fontId="17" fillId="7"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14" borderId="0" xfId="0" applyFont="1" applyFill="1" applyAlignment="1">
      <alignment horizontal="center" vertical="center" wrapText="1"/>
    </xf>
    <xf numFmtId="0" fontId="31" fillId="2" borderId="0" xfId="0" applyFont="1" applyFill="1" applyAlignment="1">
      <alignment horizontal="center" vertical="center" wrapText="1"/>
    </xf>
    <xf numFmtId="0" fontId="26" fillId="8" borderId="4" xfId="0" applyFont="1" applyFill="1" applyBorder="1" applyAlignment="1">
      <alignment vertical="center" wrapText="1"/>
    </xf>
    <xf numFmtId="3" fontId="26" fillId="8" borderId="4" xfId="0" applyNumberFormat="1" applyFont="1" applyFill="1" applyBorder="1" applyAlignment="1">
      <alignment vertical="center" wrapText="1"/>
    </xf>
    <xf numFmtId="0" fontId="26" fillId="8" borderId="0" xfId="0" applyFont="1" applyFill="1" applyAlignment="1">
      <alignment vertical="center" wrapText="1"/>
    </xf>
    <xf numFmtId="3" fontId="22" fillId="9" borderId="32" xfId="0" applyNumberFormat="1" applyFont="1" applyFill="1" applyBorder="1" applyAlignment="1">
      <alignment horizontal="left" vertical="center" wrapText="1"/>
    </xf>
    <xf numFmtId="3" fontId="22" fillId="9" borderId="32" xfId="0" applyNumberFormat="1" applyFont="1" applyFill="1" applyBorder="1" applyAlignment="1">
      <alignment horizontal="left" vertical="center"/>
    </xf>
    <xf numFmtId="0" fontId="26" fillId="8" borderId="56" xfId="0" applyFont="1" applyFill="1" applyBorder="1" applyAlignment="1">
      <alignment vertical="center" wrapText="1"/>
    </xf>
    <xf numFmtId="3" fontId="26" fillId="8" borderId="0" xfId="0" applyNumberFormat="1" applyFont="1" applyFill="1" applyAlignment="1">
      <alignment vertical="center" wrapText="1"/>
    </xf>
    <xf numFmtId="0" fontId="26" fillId="8" borderId="57" xfId="0" applyFont="1" applyFill="1" applyBorder="1" applyAlignment="1">
      <alignment vertical="center" wrapText="1"/>
    </xf>
    <xf numFmtId="3" fontId="26" fillId="8" borderId="57" xfId="0" applyNumberFormat="1" applyFont="1" applyFill="1" applyBorder="1" applyAlignment="1">
      <alignment vertical="center" wrapText="1"/>
    </xf>
    <xf numFmtId="0" fontId="15" fillId="10" borderId="11" xfId="0" applyFont="1" applyFill="1" applyBorder="1" applyAlignment="1">
      <alignment horizontal="center" wrapText="1"/>
    </xf>
    <xf numFmtId="0" fontId="18" fillId="4" borderId="9" xfId="0" applyFont="1" applyFill="1" applyBorder="1" applyAlignment="1">
      <alignment horizontal="center" vertical="center" wrapText="1"/>
    </xf>
    <xf numFmtId="3" fontId="23" fillId="9" borderId="32" xfId="0" applyNumberFormat="1" applyFont="1" applyFill="1" applyBorder="1" applyAlignment="1">
      <alignment horizontal="right" vertical="center"/>
    </xf>
    <xf numFmtId="0" fontId="22" fillId="9" borderId="58" xfId="0" applyFont="1" applyFill="1" applyBorder="1" applyAlignment="1">
      <alignment horizontal="left" vertical="center" wrapText="1"/>
    </xf>
    <xf numFmtId="3" fontId="22" fillId="9" borderId="59" xfId="0" applyNumberFormat="1" applyFont="1" applyFill="1" applyBorder="1" applyAlignment="1">
      <alignment horizontal="right" vertical="center"/>
    </xf>
    <xf numFmtId="0" fontId="17" fillId="6" borderId="41" xfId="0" applyFont="1" applyFill="1" applyBorder="1" applyAlignment="1">
      <alignment horizontal="center" vertical="center" wrapText="1"/>
    </xf>
    <xf numFmtId="0" fontId="5" fillId="6" borderId="60"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7" fillId="4" borderId="61" xfId="3" applyFont="1" applyFill="1" applyBorder="1" applyAlignment="1">
      <alignment horizontal="center" vertical="center"/>
    </xf>
    <xf numFmtId="0" fontId="17" fillId="4" borderId="0" xfId="3" applyFont="1" applyFill="1" applyAlignment="1">
      <alignment horizontal="center" vertical="center"/>
    </xf>
    <xf numFmtId="0" fontId="26" fillId="8" borderId="49" xfId="0" applyFont="1" applyFill="1" applyBorder="1" applyAlignment="1">
      <alignment vertical="center" wrapText="1"/>
    </xf>
    <xf numFmtId="3" fontId="26" fillId="8" borderId="49" xfId="0" applyNumberFormat="1" applyFont="1" applyFill="1" applyBorder="1" applyAlignment="1">
      <alignment horizontal="right" vertical="center" wrapText="1"/>
    </xf>
    <xf numFmtId="164" fontId="26" fillId="8" borderId="49" xfId="0" applyNumberFormat="1" applyFont="1" applyFill="1" applyBorder="1" applyAlignment="1">
      <alignment horizontal="right" vertical="center" wrapText="1"/>
    </xf>
    <xf numFmtId="164" fontId="26" fillId="8" borderId="54" xfId="0" applyNumberFormat="1" applyFont="1" applyFill="1" applyBorder="1" applyAlignment="1">
      <alignment horizontal="right" vertical="center" wrapText="1"/>
    </xf>
    <xf numFmtId="0" fontId="26" fillId="2" borderId="0" xfId="0" applyFont="1" applyFill="1" applyAlignment="1">
      <alignment vertical="center" wrapText="1"/>
    </xf>
    <xf numFmtId="165" fontId="22" fillId="9" borderId="32" xfId="0" applyNumberFormat="1" applyFont="1" applyFill="1" applyBorder="1" applyAlignment="1">
      <alignment horizontal="right" vertical="center"/>
    </xf>
    <xf numFmtId="0" fontId="26" fillId="8" borderId="36" xfId="0" applyFont="1" applyFill="1" applyBorder="1" applyAlignment="1">
      <alignment vertical="center" wrapText="1"/>
    </xf>
    <xf numFmtId="3" fontId="26" fillId="8" borderId="36" xfId="0" applyNumberFormat="1" applyFont="1" applyFill="1" applyBorder="1" applyAlignment="1">
      <alignment horizontal="right" vertical="center" wrapText="1"/>
    </xf>
    <xf numFmtId="165" fontId="26" fillId="8" borderId="36" xfId="0" applyNumberFormat="1" applyFont="1" applyFill="1" applyBorder="1" applyAlignment="1">
      <alignment horizontal="right" vertical="center" wrapText="1"/>
    </xf>
    <xf numFmtId="165" fontId="26" fillId="8" borderId="49" xfId="0" applyNumberFormat="1" applyFont="1" applyFill="1" applyBorder="1" applyAlignment="1">
      <alignment horizontal="right" vertical="center" wrapText="1"/>
    </xf>
    <xf numFmtId="3" fontId="22" fillId="9" borderId="0" xfId="0" applyNumberFormat="1" applyFont="1" applyFill="1" applyAlignment="1">
      <alignment horizontal="left" vertical="center"/>
    </xf>
    <xf numFmtId="3" fontId="22" fillId="9" borderId="2" xfId="0" applyNumberFormat="1" applyFont="1" applyFill="1" applyBorder="1" applyAlignment="1">
      <alignment horizontal="right" vertical="center"/>
    </xf>
    <xf numFmtId="3" fontId="22" fillId="9" borderId="0" xfId="0" applyNumberFormat="1" applyFont="1" applyFill="1" applyAlignment="1">
      <alignment horizontal="left" vertical="center" wrapText="1"/>
    </xf>
    <xf numFmtId="0" fontId="26" fillId="8" borderId="0" xfId="0" applyFont="1" applyFill="1" applyAlignment="1">
      <alignment horizontal="left" vertical="center" wrapText="1"/>
    </xf>
    <xf numFmtId="3" fontId="26" fillId="8" borderId="0" xfId="0" applyNumberFormat="1" applyFont="1" applyFill="1" applyAlignment="1">
      <alignment horizontal="right" vertical="center" wrapText="1"/>
    </xf>
    <xf numFmtId="165" fontId="26" fillId="8" borderId="0" xfId="0" applyNumberFormat="1" applyFont="1" applyFill="1" applyAlignment="1">
      <alignment horizontal="right" vertical="center" wrapText="1"/>
    </xf>
    <xf numFmtId="3" fontId="26" fillId="8" borderId="57" xfId="0" applyNumberFormat="1" applyFont="1" applyFill="1" applyBorder="1" applyAlignment="1">
      <alignment horizontal="right" vertical="center" wrapText="1"/>
    </xf>
    <xf numFmtId="165" fontId="26" fillId="8" borderId="57" xfId="0" applyNumberFormat="1" applyFont="1" applyFill="1" applyBorder="1" applyAlignment="1">
      <alignment horizontal="right" vertical="center" wrapText="1"/>
    </xf>
    <xf numFmtId="3" fontId="26" fillId="8" borderId="11" xfId="0" applyNumberFormat="1" applyFont="1" applyFill="1" applyBorder="1" applyAlignment="1">
      <alignment horizontal="right" vertical="center" wrapText="1"/>
    </xf>
    <xf numFmtId="164" fontId="26" fillId="8" borderId="11" xfId="0" applyNumberFormat="1" applyFont="1" applyFill="1" applyBorder="1" applyAlignment="1">
      <alignment horizontal="right" vertical="center" wrapText="1"/>
    </xf>
    <xf numFmtId="164" fontId="26" fillId="8" borderId="39" xfId="0" applyNumberFormat="1" applyFont="1" applyFill="1" applyBorder="1" applyAlignment="1">
      <alignment horizontal="right" vertical="center" wrapText="1"/>
    </xf>
    <xf numFmtId="165" fontId="22" fillId="9" borderId="2" xfId="0" applyNumberFormat="1" applyFont="1" applyFill="1" applyBorder="1" applyAlignment="1">
      <alignment horizontal="right" vertical="center"/>
    </xf>
    <xf numFmtId="0" fontId="26" fillId="8" borderId="57" xfId="0" applyFont="1" applyFill="1" applyBorder="1" applyAlignment="1">
      <alignment horizontal="left" vertical="center" wrapText="1"/>
    </xf>
    <xf numFmtId="164" fontId="26" fillId="8" borderId="57" xfId="0" applyNumberFormat="1" applyFont="1" applyFill="1" applyBorder="1" applyAlignment="1">
      <alignment horizontal="right" vertical="center" wrapText="1"/>
    </xf>
    <xf numFmtId="164" fontId="26" fillId="8" borderId="62" xfId="0" applyNumberFormat="1" applyFont="1" applyFill="1" applyBorder="1" applyAlignment="1">
      <alignment horizontal="right" vertical="center" wrapText="1"/>
    </xf>
    <xf numFmtId="0" fontId="17" fillId="11" borderId="61" xfId="3" applyFont="1" applyFill="1" applyBorder="1" applyAlignment="1">
      <alignment horizontal="center" vertical="center"/>
    </xf>
    <xf numFmtId="0" fontId="17" fillId="11" borderId="0" xfId="3" applyFont="1" applyFill="1" applyAlignment="1">
      <alignment horizontal="center" vertical="center"/>
    </xf>
    <xf numFmtId="164" fontId="26" fillId="8" borderId="0" xfId="0" applyNumberFormat="1" applyFont="1" applyFill="1" applyAlignment="1">
      <alignment horizontal="right" vertical="center" wrapText="1"/>
    </xf>
    <xf numFmtId="0" fontId="25" fillId="11" borderId="0" xfId="0" applyFont="1" applyFill="1" applyAlignment="1">
      <alignment vertical="center" wrapText="1"/>
    </xf>
    <xf numFmtId="3" fontId="25" fillId="11" borderId="49" xfId="0" applyNumberFormat="1" applyFont="1" applyFill="1" applyBorder="1" applyAlignment="1">
      <alignment horizontal="right" vertical="center" wrapText="1"/>
    </xf>
    <xf numFmtId="164" fontId="25" fillId="11" borderId="49" xfId="0" applyNumberFormat="1" applyFont="1" applyFill="1" applyBorder="1" applyAlignment="1">
      <alignment horizontal="right" vertical="center" wrapText="1"/>
    </xf>
    <xf numFmtId="164" fontId="25" fillId="11" borderId="54" xfId="0" applyNumberFormat="1" applyFont="1" applyFill="1" applyBorder="1" applyAlignment="1">
      <alignment horizontal="right" vertical="center" wrapText="1"/>
    </xf>
    <xf numFmtId="165" fontId="22" fillId="8" borderId="21" xfId="0" applyNumberFormat="1" applyFont="1" applyFill="1" applyBorder="1" applyAlignment="1">
      <alignment horizontal="right" vertical="center"/>
    </xf>
    <xf numFmtId="0" fontId="25" fillId="11" borderId="49" xfId="0" applyFont="1" applyFill="1" applyBorder="1" applyAlignment="1">
      <alignment vertical="center" wrapText="1"/>
    </xf>
    <xf numFmtId="165" fontId="25" fillId="11" borderId="49" xfId="0" applyNumberFormat="1" applyFont="1" applyFill="1" applyBorder="1" applyAlignment="1">
      <alignment horizontal="right" vertical="center" wrapText="1"/>
    </xf>
    <xf numFmtId="165" fontId="25" fillId="11" borderId="54" xfId="0" applyNumberFormat="1" applyFont="1" applyFill="1" applyBorder="1" applyAlignment="1">
      <alignment horizontal="right" vertical="center" wrapText="1"/>
    </xf>
    <xf numFmtId="0" fontId="17" fillId="2" borderId="0" xfId="0" applyFont="1" applyFill="1" applyAlignment="1">
      <alignment horizontal="center" vertical="center" wrapText="1"/>
    </xf>
    <xf numFmtId="0" fontId="18" fillId="14" borderId="0" xfId="0" applyFont="1" applyFill="1" applyAlignment="1">
      <alignment horizontal="center" vertical="center" wrapText="1"/>
    </xf>
    <xf numFmtId="0" fontId="19" fillId="2" borderId="0" xfId="0" applyFont="1" applyFill="1" applyAlignment="1">
      <alignment horizontal="center" vertical="center"/>
    </xf>
    <xf numFmtId="2" fontId="19" fillId="2" borderId="0" xfId="0" applyNumberFormat="1" applyFont="1" applyFill="1" applyAlignment="1">
      <alignment horizontal="center" vertical="center"/>
    </xf>
    <xf numFmtId="0" fontId="26" fillId="8" borderId="11" xfId="0" applyFont="1" applyFill="1" applyBorder="1" applyAlignment="1">
      <alignment vertical="center" wrapText="1"/>
    </xf>
    <xf numFmtId="165" fontId="23" fillId="9" borderId="32" xfId="0" applyNumberFormat="1" applyFont="1" applyFill="1" applyBorder="1" applyAlignment="1">
      <alignment horizontal="right" vertical="center"/>
    </xf>
    <xf numFmtId="0" fontId="22" fillId="9" borderId="63" xfId="0" applyFont="1" applyFill="1" applyBorder="1" applyAlignment="1">
      <alignment horizontal="left" vertical="center" wrapText="1"/>
    </xf>
    <xf numFmtId="3" fontId="22" fillId="9" borderId="64" xfId="0" applyNumberFormat="1" applyFont="1" applyFill="1" applyBorder="1" applyAlignment="1">
      <alignment horizontal="right" vertical="center"/>
    </xf>
    <xf numFmtId="165" fontId="22" fillId="9" borderId="64" xfId="0" applyNumberFormat="1" applyFont="1" applyFill="1" applyBorder="1" applyAlignment="1">
      <alignment horizontal="right" vertical="center"/>
    </xf>
    <xf numFmtId="0" fontId="13" fillId="10" borderId="47" xfId="2" applyFont="1" applyFill="1" applyBorder="1"/>
    <xf numFmtId="0" fontId="0" fillId="0" borderId="47" xfId="0" applyBorder="1"/>
    <xf numFmtId="0" fontId="5" fillId="6" borderId="5"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18" fillId="7" borderId="37" xfId="0" applyFont="1" applyFill="1" applyBorder="1" applyAlignment="1">
      <alignment horizontal="center" vertical="center" wrapText="1"/>
    </xf>
    <xf numFmtId="0" fontId="0" fillId="0" borderId="20" xfId="0" applyBorder="1"/>
    <xf numFmtId="0" fontId="18" fillId="7" borderId="2" xfId="0" applyFont="1" applyFill="1" applyBorder="1" applyAlignment="1">
      <alignment horizontal="center" vertical="center" wrapText="1"/>
    </xf>
    <xf numFmtId="0" fontId="19" fillId="8" borderId="25" xfId="0" applyFont="1" applyFill="1" applyBorder="1" applyAlignment="1">
      <alignment horizontal="center" vertical="center"/>
    </xf>
    <xf numFmtId="2" fontId="19" fillId="8" borderId="25" xfId="0" applyNumberFormat="1" applyFont="1" applyFill="1" applyBorder="1" applyAlignment="1">
      <alignment horizontal="center" vertical="center"/>
    </xf>
    <xf numFmtId="0" fontId="22" fillId="9" borderId="40"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8" fillId="4" borderId="65"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7"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26" fillId="8" borderId="40" xfId="0" applyFont="1" applyFill="1" applyBorder="1" applyAlignment="1">
      <alignment horizontal="center" vertical="center" wrapText="1"/>
    </xf>
    <xf numFmtId="0" fontId="26" fillId="8" borderId="66" xfId="0" applyFont="1" applyFill="1" applyBorder="1" applyAlignment="1">
      <alignment horizontal="center" vertical="center" wrapText="1"/>
    </xf>
    <xf numFmtId="3" fontId="26" fillId="8" borderId="40" xfId="0" applyNumberFormat="1" applyFont="1" applyFill="1" applyBorder="1" applyAlignment="1">
      <alignment vertical="center" wrapText="1"/>
    </xf>
    <xf numFmtId="3" fontId="26" fillId="8" borderId="67" xfId="0" applyNumberFormat="1" applyFont="1" applyFill="1" applyBorder="1" applyAlignment="1">
      <alignment vertical="center" wrapText="1"/>
    </xf>
    <xf numFmtId="0" fontId="26" fillId="8" borderId="68" xfId="0" applyFont="1" applyFill="1" applyBorder="1" applyAlignment="1">
      <alignment vertical="center" wrapText="1"/>
    </xf>
    <xf numFmtId="0" fontId="26" fillId="8" borderId="15" xfId="0" applyFont="1" applyFill="1" applyBorder="1" applyAlignment="1">
      <alignment horizontal="center" vertical="center" wrapText="1"/>
    </xf>
    <xf numFmtId="0" fontId="22" fillId="9" borderId="69" xfId="0" applyFont="1" applyFill="1" applyBorder="1" applyAlignment="1">
      <alignment horizontal="left" vertical="center" wrapText="1"/>
    </xf>
    <xf numFmtId="3" fontId="22" fillId="9" borderId="70" xfId="0" applyNumberFormat="1" applyFont="1" applyFill="1" applyBorder="1" applyAlignment="1">
      <alignment horizontal="right" vertical="center" wrapText="1"/>
    </xf>
    <xf numFmtId="3" fontId="22" fillId="9" borderId="15" xfId="0" applyNumberFormat="1" applyFont="1" applyFill="1" applyBorder="1" applyAlignment="1">
      <alignment horizontal="right" vertical="center" wrapText="1"/>
    </xf>
    <xf numFmtId="0" fontId="26" fillId="8" borderId="0" xfId="0" applyFont="1" applyFill="1" applyAlignment="1">
      <alignment horizontal="center" vertical="center" wrapText="1"/>
    </xf>
    <xf numFmtId="0" fontId="22" fillId="9" borderId="71" xfId="0" applyFont="1" applyFill="1" applyBorder="1" applyAlignment="1">
      <alignment horizontal="left" vertical="center" wrapText="1"/>
    </xf>
    <xf numFmtId="3" fontId="22" fillId="9" borderId="72" xfId="0" applyNumberFormat="1" applyFont="1" applyFill="1" applyBorder="1" applyAlignment="1">
      <alignment horizontal="right" vertical="center" wrapText="1"/>
    </xf>
    <xf numFmtId="3" fontId="22" fillId="9" borderId="0" xfId="0" applyNumberFormat="1" applyFont="1" applyFill="1" applyAlignment="1">
      <alignment horizontal="right" vertical="center" wrapText="1"/>
    </xf>
    <xf numFmtId="0" fontId="23" fillId="9" borderId="71" xfId="0" applyFont="1" applyFill="1" applyBorder="1" applyAlignment="1">
      <alignment horizontal="right" vertical="center" wrapText="1"/>
    </xf>
    <xf numFmtId="3" fontId="23" fillId="9" borderId="0" xfId="0" applyNumberFormat="1" applyFont="1" applyFill="1" applyAlignment="1">
      <alignment horizontal="right" vertical="center" wrapText="1"/>
    </xf>
    <xf numFmtId="0" fontId="23" fillId="9" borderId="66" xfId="0" applyFont="1" applyFill="1" applyBorder="1" applyAlignment="1">
      <alignment horizontal="right" vertical="center" wrapText="1"/>
    </xf>
    <xf numFmtId="3" fontId="23" fillId="9" borderId="40" xfId="0" applyNumberFormat="1" applyFont="1" applyFill="1" applyBorder="1" applyAlignment="1">
      <alignment horizontal="right" vertical="center" wrapText="1"/>
    </xf>
    <xf numFmtId="0" fontId="26" fillId="2" borderId="0" xfId="0" applyFont="1" applyFill="1" applyAlignment="1">
      <alignment horizontal="center" vertical="center" wrapText="1"/>
    </xf>
    <xf numFmtId="0" fontId="23" fillId="9" borderId="0" xfId="0" applyFont="1" applyFill="1" applyAlignment="1">
      <alignment horizontal="right" vertical="center" wrapText="1"/>
    </xf>
    <xf numFmtId="0" fontId="26" fillId="8" borderId="73" xfId="0" applyFont="1" applyFill="1" applyBorder="1" applyAlignment="1">
      <alignment horizontal="center" vertical="center" wrapText="1"/>
    </xf>
    <xf numFmtId="0" fontId="26" fillId="9" borderId="74" xfId="0" applyFont="1" applyFill="1" applyBorder="1" applyAlignment="1">
      <alignment horizontal="left" vertical="center" wrapText="1"/>
    </xf>
    <xf numFmtId="3" fontId="26" fillId="9" borderId="0" xfId="0" applyNumberFormat="1" applyFont="1" applyFill="1" applyAlignment="1">
      <alignment horizontal="right" vertical="center" wrapText="1"/>
    </xf>
    <xf numFmtId="0" fontId="26" fillId="8" borderId="75" xfId="0" applyFont="1" applyFill="1" applyBorder="1" applyAlignment="1">
      <alignment horizontal="center" vertical="center" wrapText="1"/>
    </xf>
    <xf numFmtId="0" fontId="26" fillId="9" borderId="76" xfId="0" applyFont="1" applyFill="1" applyBorder="1" applyAlignment="1">
      <alignment horizontal="left" vertical="center" wrapText="1"/>
    </xf>
    <xf numFmtId="3" fontId="26" fillId="9" borderId="40" xfId="0" applyNumberFormat="1" applyFont="1" applyFill="1" applyBorder="1" applyAlignment="1">
      <alignment horizontal="right" vertical="center" wrapText="1"/>
    </xf>
    <xf numFmtId="0" fontId="26" fillId="8" borderId="77" xfId="0" applyFont="1" applyFill="1" applyBorder="1" applyAlignment="1">
      <alignment horizontal="center" vertical="center" wrapText="1"/>
    </xf>
    <xf numFmtId="0" fontId="22" fillId="9" borderId="74" xfId="0" applyFont="1" applyFill="1" applyBorder="1" applyAlignment="1">
      <alignment horizontal="left" vertical="center" wrapText="1"/>
    </xf>
    <xf numFmtId="3" fontId="22" fillId="9" borderId="2" xfId="0" applyNumberFormat="1" applyFont="1" applyFill="1" applyBorder="1" applyAlignment="1">
      <alignment horizontal="right" vertical="center" wrapText="1"/>
    </xf>
    <xf numFmtId="3" fontId="32" fillId="2" borderId="0" xfId="0" applyNumberFormat="1" applyFont="1" applyFill="1" applyAlignment="1">
      <alignment horizontal="right"/>
    </xf>
    <xf numFmtId="3" fontId="22" fillId="2" borderId="0" xfId="2" applyNumberFormat="1" applyFont="1" applyFill="1" applyAlignment="1">
      <alignment horizontal="right"/>
    </xf>
    <xf numFmtId="0" fontId="22" fillId="9" borderId="76" xfId="0" applyFont="1" applyFill="1" applyBorder="1" applyAlignment="1">
      <alignment horizontal="left" vertical="center" wrapText="1"/>
    </xf>
    <xf numFmtId="3" fontId="22" fillId="9" borderId="68" xfId="0" applyNumberFormat="1" applyFont="1" applyFill="1" applyBorder="1" applyAlignment="1">
      <alignment horizontal="right" vertical="center" wrapText="1"/>
    </xf>
    <xf numFmtId="0" fontId="22" fillId="9" borderId="78" xfId="0" applyFont="1" applyFill="1" applyBorder="1" applyAlignment="1">
      <alignment horizontal="left" vertical="center" wrapText="1"/>
    </xf>
    <xf numFmtId="0" fontId="22" fillId="9" borderId="79" xfId="0" applyFont="1" applyFill="1" applyBorder="1" applyAlignment="1">
      <alignment horizontal="left" vertical="center" wrapText="1"/>
    </xf>
    <xf numFmtId="3" fontId="22" fillId="9" borderId="80" xfId="0" applyNumberFormat="1" applyFont="1" applyFill="1" applyBorder="1" applyAlignment="1">
      <alignment horizontal="right" vertical="center" wrapText="1"/>
    </xf>
    <xf numFmtId="3" fontId="22" fillId="9" borderId="81" xfId="0" applyNumberFormat="1" applyFont="1" applyFill="1" applyBorder="1" applyAlignment="1">
      <alignment horizontal="right" vertical="center"/>
    </xf>
    <xf numFmtId="0" fontId="6" fillId="2" borderId="0" xfId="1" applyFill="1" applyAlignment="1">
      <alignment horizontal="right"/>
    </xf>
    <xf numFmtId="0" fontId="15" fillId="0" borderId="0" xfId="0" applyFont="1" applyAlignment="1">
      <alignment horizontal="left" vertical="center" wrapText="1"/>
    </xf>
    <xf numFmtId="17" fontId="22" fillId="9" borderId="13" xfId="0" applyNumberFormat="1" applyFont="1" applyFill="1" applyBorder="1" applyAlignment="1">
      <alignment horizontal="left" vertical="center" wrapText="1"/>
    </xf>
    <xf numFmtId="3" fontId="22" fillId="9" borderId="24" xfId="0" applyNumberFormat="1" applyFont="1" applyFill="1" applyBorder="1" applyAlignment="1">
      <alignment horizontal="right" vertical="center" wrapText="1"/>
    </xf>
    <xf numFmtId="165" fontId="22" fillId="9" borderId="24" xfId="0" applyNumberFormat="1" applyFont="1" applyFill="1" applyBorder="1" applyAlignment="1">
      <alignment horizontal="right" vertical="center" wrapText="1"/>
    </xf>
    <xf numFmtId="17" fontId="22" fillId="9" borderId="24" xfId="0" applyNumberFormat="1" applyFont="1" applyFill="1" applyBorder="1" applyAlignment="1">
      <alignment horizontal="left" vertical="center" wrapText="1"/>
    </xf>
    <xf numFmtId="17" fontId="22" fillId="9" borderId="26" xfId="0" applyNumberFormat="1" applyFont="1" applyFill="1" applyBorder="1" applyAlignment="1">
      <alignment horizontal="left" vertical="center" wrapText="1"/>
    </xf>
    <xf numFmtId="165" fontId="22" fillId="9" borderId="26" xfId="0" applyNumberFormat="1" applyFont="1" applyFill="1" applyBorder="1" applyAlignment="1">
      <alignment horizontal="right" vertical="center" wrapText="1"/>
    </xf>
    <xf numFmtId="3" fontId="13" fillId="2" borderId="0" xfId="2" applyNumberFormat="1" applyFont="1" applyFill="1"/>
    <xf numFmtId="17" fontId="22" fillId="9" borderId="58" xfId="0" applyNumberFormat="1" applyFont="1" applyFill="1" applyBorder="1" applyAlignment="1">
      <alignment horizontal="left" vertical="center" wrapText="1"/>
    </xf>
    <xf numFmtId="3" fontId="22" fillId="9" borderId="58" xfId="0" applyNumberFormat="1" applyFont="1" applyFill="1" applyBorder="1" applyAlignment="1">
      <alignment horizontal="right" vertical="center" wrapText="1"/>
    </xf>
    <xf numFmtId="165" fontId="22" fillId="9" borderId="58" xfId="0" applyNumberFormat="1" applyFont="1" applyFill="1" applyBorder="1" applyAlignment="1">
      <alignment horizontal="right" vertical="center" wrapText="1"/>
    </xf>
    <xf numFmtId="17" fontId="22" fillId="9" borderId="0" xfId="0" applyNumberFormat="1" applyFont="1" applyFill="1" applyAlignment="1">
      <alignment horizontal="left" vertical="center" wrapText="1"/>
    </xf>
    <xf numFmtId="165" fontId="22" fillId="9" borderId="0" xfId="0" applyNumberFormat="1" applyFont="1" applyFill="1" applyAlignment="1">
      <alignment horizontal="right" vertical="center" wrapText="1"/>
    </xf>
    <xf numFmtId="0" fontId="9" fillId="2" borderId="0" xfId="1" applyFont="1" applyFill="1"/>
    <xf numFmtId="17" fontId="22" fillId="9" borderId="63" xfId="0" applyNumberFormat="1" applyFont="1" applyFill="1" applyBorder="1" applyAlignment="1">
      <alignment horizontal="left" vertical="center" wrapText="1"/>
    </xf>
    <xf numFmtId="3" fontId="22" fillId="9" borderId="63" xfId="0" applyNumberFormat="1" applyFont="1" applyFill="1" applyBorder="1" applyAlignment="1">
      <alignment horizontal="right" vertical="center" wrapText="1"/>
    </xf>
    <xf numFmtId="165" fontId="22" fillId="9" borderId="63" xfId="0" applyNumberFormat="1" applyFont="1" applyFill="1" applyBorder="1" applyAlignment="1">
      <alignment horizontal="right" vertical="center" wrapText="1"/>
    </xf>
    <xf numFmtId="17" fontId="22" fillId="15" borderId="13" xfId="0" applyNumberFormat="1" applyFont="1" applyFill="1" applyBorder="1" applyAlignment="1">
      <alignment horizontal="left" vertical="center" wrapText="1"/>
    </xf>
    <xf numFmtId="3" fontId="22" fillId="15" borderId="13" xfId="0" applyNumberFormat="1" applyFont="1" applyFill="1" applyBorder="1" applyAlignment="1">
      <alignment horizontal="right" vertical="center" wrapText="1"/>
    </xf>
    <xf numFmtId="3" fontId="22" fillId="15" borderId="24" xfId="0" applyNumberFormat="1" applyFont="1" applyFill="1" applyBorder="1" applyAlignment="1">
      <alignment horizontal="right" vertical="center" wrapText="1"/>
    </xf>
    <xf numFmtId="165" fontId="22" fillId="15" borderId="13" xfId="0" applyNumberFormat="1" applyFont="1" applyFill="1" applyBorder="1" applyAlignment="1">
      <alignment horizontal="right" vertical="center" wrapText="1"/>
    </xf>
    <xf numFmtId="165" fontId="22" fillId="15" borderId="24" xfId="0" applyNumberFormat="1" applyFont="1" applyFill="1" applyBorder="1" applyAlignment="1">
      <alignment horizontal="right" vertical="center" wrapText="1"/>
    </xf>
    <xf numFmtId="0" fontId="13" fillId="15" borderId="82" xfId="2" applyFont="1" applyFill="1" applyBorder="1"/>
    <xf numFmtId="0" fontId="29" fillId="2" borderId="0" xfId="2" applyFont="1" applyFill="1" applyAlignment="1">
      <alignment horizontal="justify" wrapText="1"/>
    </xf>
    <xf numFmtId="3" fontId="33" fillId="13" borderId="0" xfId="0" applyNumberFormat="1" applyFont="1" applyFill="1" applyAlignment="1">
      <alignment horizontal="right"/>
    </xf>
    <xf numFmtId="3" fontId="34" fillId="13" borderId="0" xfId="0" applyNumberFormat="1" applyFont="1" applyFill="1" applyAlignment="1">
      <alignment horizontal="right"/>
    </xf>
    <xf numFmtId="3" fontId="22" fillId="9" borderId="83" xfId="0" applyNumberFormat="1" applyFont="1" applyFill="1" applyBorder="1" applyAlignment="1">
      <alignment horizontal="right" vertical="center" wrapText="1"/>
    </xf>
    <xf numFmtId="3" fontId="22" fillId="9" borderId="84" xfId="0" applyNumberFormat="1" applyFont="1" applyFill="1" applyBorder="1" applyAlignment="1">
      <alignment horizontal="right" vertical="center" wrapText="1"/>
    </xf>
    <xf numFmtId="0" fontId="29" fillId="3" borderId="12" xfId="0" applyFont="1" applyFill="1" applyBorder="1" applyAlignment="1">
      <alignment horizontal="left" vertical="center" wrapText="1"/>
    </xf>
    <xf numFmtId="165" fontId="22" fillId="9" borderId="28" xfId="0" applyNumberFormat="1" applyFont="1" applyFill="1" applyBorder="1" applyAlignment="1">
      <alignment horizontal="right" vertical="center" wrapText="1"/>
    </xf>
    <xf numFmtId="3" fontId="22" fillId="9" borderId="85" xfId="0" applyNumberFormat="1" applyFont="1" applyFill="1" applyBorder="1" applyAlignment="1">
      <alignment horizontal="right" vertical="center" wrapText="1"/>
    </xf>
    <xf numFmtId="0" fontId="1" fillId="2" borderId="0" xfId="0" applyFont="1" applyFill="1" applyAlignment="1">
      <alignment horizontal="left"/>
    </xf>
  </cellXfs>
  <cellStyles count="4">
    <cellStyle name="Hipervínculo 2" xfId="1" xr:uid="{89E4564D-F0DF-41D7-B150-3EA95F73A3B3}"/>
    <cellStyle name="Normal" xfId="0" builtinId="0"/>
    <cellStyle name="Normal 4" xfId="2" xr:uid="{28C054DB-F942-4C88-BE46-4F736EB9FCEB}"/>
    <cellStyle name="Normal_Epa0302" xfId="3" xr:uid="{065298D2-214A-4C00-868A-E19A332C83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1334327</xdr:colOff>
      <xdr:row>3</xdr:row>
      <xdr:rowOff>87381</xdr:rowOff>
    </xdr:to>
    <xdr:pic>
      <xdr:nvPicPr>
        <xdr:cNvPr id="2" name="Imagen 1">
          <a:extLst>
            <a:ext uri="{FF2B5EF4-FFF2-40B4-BE49-F238E27FC236}">
              <a16:creationId xmlns:a16="http://schemas.microsoft.com/office/drawing/2014/main" id="{C2AE2265-9DA7-42F2-BAC0-17323BA5B0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47625"/>
          <a:ext cx="1620077" cy="6112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105602</xdr:colOff>
      <xdr:row>2</xdr:row>
      <xdr:rowOff>220731</xdr:rowOff>
    </xdr:to>
    <xdr:pic>
      <xdr:nvPicPr>
        <xdr:cNvPr id="2" name="Imagen 1">
          <a:extLst>
            <a:ext uri="{FF2B5EF4-FFF2-40B4-BE49-F238E27FC236}">
              <a16:creationId xmlns:a16="http://schemas.microsoft.com/office/drawing/2014/main" id="{6C2593A2-B953-4A85-A2B5-61652A50CC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4DACED64-8865-46F9-9E6E-B8CB96AAA2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1BF06E2F-35E2-4661-955B-7805E8AF7C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E362EF6B-9B32-4D1E-882D-D4CE4306EE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D890B2C1-F8E3-48CD-BB40-F498C14A25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1AA5CDEF-21F4-4B75-9432-01548D2EEF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4F05BD48-18C8-4F27-A613-2E38BBDAAB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9A680210-1771-4E8C-A24B-D96F2ECD62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75337C38-C519-4E4F-8DFE-DA3F538F4F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381827</xdr:colOff>
      <xdr:row>2</xdr:row>
      <xdr:rowOff>220731</xdr:rowOff>
    </xdr:to>
    <xdr:pic>
      <xdr:nvPicPr>
        <xdr:cNvPr id="2" name="Imagen 1">
          <a:extLst>
            <a:ext uri="{FF2B5EF4-FFF2-40B4-BE49-F238E27FC236}">
              <a16:creationId xmlns:a16="http://schemas.microsoft.com/office/drawing/2014/main" id="{27ADDA85-7C34-44AD-890F-157710FD19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181802</xdr:colOff>
      <xdr:row>2</xdr:row>
      <xdr:rowOff>220731</xdr:rowOff>
    </xdr:to>
    <xdr:pic>
      <xdr:nvPicPr>
        <xdr:cNvPr id="2" name="Imagen 1">
          <a:extLst>
            <a:ext uri="{FF2B5EF4-FFF2-40B4-BE49-F238E27FC236}">
              <a16:creationId xmlns:a16="http://schemas.microsoft.com/office/drawing/2014/main" id="{9F3F2E3B-4434-4A54-8331-CEB0F8A13B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134177</xdr:colOff>
      <xdr:row>2</xdr:row>
      <xdr:rowOff>220731</xdr:rowOff>
    </xdr:to>
    <xdr:pic>
      <xdr:nvPicPr>
        <xdr:cNvPr id="2" name="Imagen 1">
          <a:extLst>
            <a:ext uri="{FF2B5EF4-FFF2-40B4-BE49-F238E27FC236}">
              <a16:creationId xmlns:a16="http://schemas.microsoft.com/office/drawing/2014/main" id="{2D3EDABC-3702-4E26-B97F-AEAE0E4464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3</xdr:row>
      <xdr:rowOff>0</xdr:rowOff>
    </xdr:to>
    <xdr:pic>
      <xdr:nvPicPr>
        <xdr:cNvPr id="2" name="Imagen 1">
          <a:extLst>
            <a:ext uri="{FF2B5EF4-FFF2-40B4-BE49-F238E27FC236}">
              <a16:creationId xmlns:a16="http://schemas.microsoft.com/office/drawing/2014/main" id="{B69322B2-A13A-49BA-8472-3A599E0113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096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2EC2BD20-4A8D-4B9D-B37D-FC43E52CCF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80BA6CDD-5903-400C-BCA4-3976D70C47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191327</xdr:colOff>
      <xdr:row>2</xdr:row>
      <xdr:rowOff>220731</xdr:rowOff>
    </xdr:to>
    <xdr:pic>
      <xdr:nvPicPr>
        <xdr:cNvPr id="2" name="Imagen 1">
          <a:extLst>
            <a:ext uri="{FF2B5EF4-FFF2-40B4-BE49-F238E27FC236}">
              <a16:creationId xmlns:a16="http://schemas.microsoft.com/office/drawing/2014/main" id="{88E7C411-2EAB-4C3E-BF4D-74DC030092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FF20D679-B0FA-4F7C-A285-AA44B5F9A6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9C039280-CCF0-44A0-8951-5D10DF1C4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74918A92-4E29-49CE-BB36-90D035093D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F346D08C-F9DA-472B-8A73-5BE3FC2EF7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934FB82D-4E42-49A8-9165-F41CA0D238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0</xdr:col>
      <xdr:colOff>1667702</xdr:colOff>
      <xdr:row>2</xdr:row>
      <xdr:rowOff>201681</xdr:rowOff>
    </xdr:to>
    <xdr:pic>
      <xdr:nvPicPr>
        <xdr:cNvPr id="2" name="Imagen 1">
          <a:extLst>
            <a:ext uri="{FF2B5EF4-FFF2-40B4-BE49-F238E27FC236}">
              <a16:creationId xmlns:a16="http://schemas.microsoft.com/office/drawing/2014/main" id="{D9376C18-41BA-47ED-B6A2-3194B7710E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9525"/>
          <a:ext cx="1620077" cy="6112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4999BF0A-8A42-4F7D-A45D-C8938201D7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C947AA76-C765-47C0-B1A0-0AAB8E9A7A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79D901BE-AE0D-4C10-8705-6E3582A873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7606"/>
    <xdr:pic>
      <xdr:nvPicPr>
        <xdr:cNvPr id="2" name="Imagen 1">
          <a:extLst>
            <a:ext uri="{FF2B5EF4-FFF2-40B4-BE49-F238E27FC236}">
              <a16:creationId xmlns:a16="http://schemas.microsoft.com/office/drawing/2014/main" id="{DE0C9263-6A48-4929-A068-54B9E536CE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760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981902</xdr:colOff>
      <xdr:row>2</xdr:row>
      <xdr:rowOff>220731</xdr:rowOff>
    </xdr:to>
    <xdr:pic>
      <xdr:nvPicPr>
        <xdr:cNvPr id="2" name="Imagen 1">
          <a:extLst>
            <a:ext uri="{FF2B5EF4-FFF2-40B4-BE49-F238E27FC236}">
              <a16:creationId xmlns:a16="http://schemas.microsoft.com/office/drawing/2014/main" id="{F83A0117-2110-47E8-AA40-E4AB98AEFB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1105727</xdr:colOff>
      <xdr:row>2</xdr:row>
      <xdr:rowOff>220731</xdr:rowOff>
    </xdr:to>
    <xdr:pic>
      <xdr:nvPicPr>
        <xdr:cNvPr id="2" name="Imagen 1">
          <a:extLst>
            <a:ext uri="{FF2B5EF4-FFF2-40B4-BE49-F238E27FC236}">
              <a16:creationId xmlns:a16="http://schemas.microsoft.com/office/drawing/2014/main" id="{613704E8-05D3-4E02-AB1D-80C874550C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3CC88B2B-6919-405E-9E96-58AE7C77DD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F31B2FAA-A249-46B4-BC8B-36F40165D5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A57568C3-8848-42F5-A7BA-3C613B6B12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32D8ED43-A2F7-46D0-818E-57DA7E3E8C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438977</xdr:colOff>
      <xdr:row>2</xdr:row>
      <xdr:rowOff>220731</xdr:rowOff>
    </xdr:to>
    <xdr:pic>
      <xdr:nvPicPr>
        <xdr:cNvPr id="2" name="Imagen 1">
          <a:extLst>
            <a:ext uri="{FF2B5EF4-FFF2-40B4-BE49-F238E27FC236}">
              <a16:creationId xmlns:a16="http://schemas.microsoft.com/office/drawing/2014/main" id="{638E97BC-F386-4170-9498-1BE042563F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5343C2A1-68F8-417E-BABC-F60A3FF264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95196E1F-5CB4-493A-9FCB-AFD622D19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85616E06-EC63-4874-AA37-DA4C41DCE1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91FCD51A-E867-42EE-B4EF-E00EDA543E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801EB6A8-D699-4D63-B930-B6C11C3AC2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95250</xdr:colOff>
      <xdr:row>6</xdr:row>
      <xdr:rowOff>3176</xdr:rowOff>
    </xdr:from>
    <xdr:to>
      <xdr:col>7</xdr:col>
      <xdr:colOff>619125</xdr:colOff>
      <xdr:row>40</xdr:row>
      <xdr:rowOff>161926</xdr:rowOff>
    </xdr:to>
    <xdr:sp macro="" textlink="">
      <xdr:nvSpPr>
        <xdr:cNvPr id="2" name="CuadroTexto 1">
          <a:extLst>
            <a:ext uri="{FF2B5EF4-FFF2-40B4-BE49-F238E27FC236}">
              <a16:creationId xmlns:a16="http://schemas.microsoft.com/office/drawing/2014/main" id="{B2CAF0DE-9CD3-40E4-B337-A7F208ED2914}"/>
            </a:ext>
          </a:extLst>
        </xdr:cNvPr>
        <xdr:cNvSpPr txBox="1"/>
      </xdr:nvSpPr>
      <xdr:spPr>
        <a:xfrm>
          <a:off x="95250" y="1108076"/>
          <a:ext cx="5943600" cy="663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a:solidFill>
                <a:schemeClr val="dk1"/>
              </a:solidFill>
              <a:effectLst/>
              <a:latin typeface="+mn-lt"/>
              <a:ea typeface="+mn-ea"/>
              <a:cs typeface="+mn-cs"/>
            </a:rPr>
            <a:t>NOTAS METODOLÓGICAS</a:t>
          </a:r>
        </a:p>
        <a:p>
          <a:endParaRPr lang="es-ES" sz="1600">
            <a:solidFill>
              <a:schemeClr val="dk1"/>
            </a:solidFill>
            <a:effectLst/>
            <a:latin typeface="+mn-lt"/>
            <a:ea typeface="+mn-ea"/>
            <a:cs typeface="+mn-cs"/>
          </a:endParaRPr>
        </a:p>
        <a:p>
          <a:r>
            <a:rPr lang="es-ES" sz="1200" b="1">
              <a:solidFill>
                <a:srgbClr val="0070C0"/>
              </a:solidFill>
              <a:effectLst/>
              <a:latin typeface="+mn-lt"/>
              <a:ea typeface="+mn-ea"/>
              <a:cs typeface="+mn-cs"/>
            </a:rPr>
            <a:t>DEMANDANTES DE EMPLEO Y PARADOS REGISTRADOS. COMUNIDAD DE MADRID</a:t>
          </a:r>
          <a:endParaRPr lang="es-ES" sz="1200">
            <a:solidFill>
              <a:srgbClr val="0070C0"/>
            </a:solidFill>
            <a:effectLst/>
            <a:latin typeface="+mn-lt"/>
            <a:ea typeface="+mn-ea"/>
            <a:cs typeface="+mn-cs"/>
          </a:endParaRPr>
        </a:p>
        <a:p>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Demandantes de Empleo de la Comunidad de Madrid, el registro contiene a todas las personas inscritas en alguna Oficina Pública de Empleo de la Comunidad de Madrid.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objetivo de dicha explotación es ofrecer toda la información disponible para el análisis del mercado laboral madrileño, procedente de los registros derivados de la gestión de la Red madrileña de Oficinas Públicas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Esta explotación estadística tendrá periodicidad mensual, y la información contenida en la misma será relativa al último día de cada mes. El ámbito geográfico es la Comunidad de Madrid.</a:t>
          </a:r>
        </a:p>
        <a:p>
          <a:pPr algn="just"/>
          <a:r>
            <a:rPr lang="es-ES" sz="1100">
              <a:solidFill>
                <a:schemeClr val="dk1"/>
              </a:solidFill>
              <a:effectLst/>
              <a:latin typeface="+mn-lt"/>
              <a:ea typeface="+mn-ea"/>
              <a:cs typeface="+mn-cs"/>
            </a:rPr>
            <a:t>Existen muchos motivos por los que una persona decide inscribirse en una Oficina Pública de Empleo: La búsqueda de un empleo estando desempleado, encontrar un empleo mejor al que ya posee, percibir una prestación por desempleo (para lo cual es obligatoria la inscripción), percibir otro tipo de prestaciones, subsidios o ayudas (como por ejemplo la Renta Activa de Inserción (RAI), Programa temporal de Protección por Desempleo e Inserción (PRODI), Programa de Activación para el Empleo (PAE), etc.),  recibir algún curso de Formación Ocupacional, o recibir orientación para el autoempleo.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datos contenidos en la base de datos de Demandantes inscritos, conforman un registro vivo que es continuamente actualizado por las Oficinas de Empleo. Asimismo, los datos se actualizan con información procedente del Servicio Público de Empleo Estatal (SEPE), como por ejemplo la información sobre prestaciones por desempleo (competencia estatal), y también con la información procedente del Sistema de la Seguridad Social.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Al tratarse de un registro en continuo cambio, su explotación estadística es relativa a un corte transversal en el tiempo sobre dicho registro que se lleva a cabo el último día de cada mes.  La base de datos o fichero que resulta de esta extracción se denomina fichero estadístico mensual de Demandantes Inscritos.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universo de personas que conforman el registro es heterogéneo; atendiendo a su disponibilidad para el empleo, se clasifica en: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endParaRPr lang="es-ES" sz="1400"/>
        </a:p>
      </xdr:txBody>
    </xdr:sp>
    <xdr:clientData/>
  </xdr:twoCellAnchor>
  <xdr:twoCellAnchor>
    <xdr:from>
      <xdr:col>0</xdr:col>
      <xdr:colOff>76200</xdr:colOff>
      <xdr:row>50</xdr:row>
      <xdr:rowOff>190499</xdr:rowOff>
    </xdr:from>
    <xdr:to>
      <xdr:col>7</xdr:col>
      <xdr:colOff>646043</xdr:colOff>
      <xdr:row>95</xdr:row>
      <xdr:rowOff>0</xdr:rowOff>
    </xdr:to>
    <xdr:sp macro="" textlink="">
      <xdr:nvSpPr>
        <xdr:cNvPr id="3" name="CuadroTexto 2">
          <a:extLst>
            <a:ext uri="{FF2B5EF4-FFF2-40B4-BE49-F238E27FC236}">
              <a16:creationId xmlns:a16="http://schemas.microsoft.com/office/drawing/2014/main" id="{B9978B9B-EA26-40EC-8FBF-FCCFF0B37E01}"/>
            </a:ext>
          </a:extLst>
        </xdr:cNvPr>
        <xdr:cNvSpPr txBox="1"/>
      </xdr:nvSpPr>
      <xdr:spPr>
        <a:xfrm>
          <a:off x="76200" y="9677399"/>
          <a:ext cx="5989568" cy="8382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La presente explotación estadística, analiza de forma directa tres subconjuntos del esquema anterior: Los Demandantes de Empleo (1), los Parados Registrados (2), y también aquéllos individuos que son No Parados (3 y 4). </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Demandantes de Empleo (1) y Parados Registrados (2)</a:t>
          </a:r>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de Empleo son las personas que se inscriben en los SPEs para la búsqueda de un empleo estando en situación de desempleo,  o estando ocupados para la búsqueda de un empleo mejor. Pueden tener derecho a cobrar la prestación por desempleo u otras prestaciones, subsidios o ayudas.</a:t>
          </a:r>
        </a:p>
        <a:p>
          <a:pPr algn="just"/>
          <a:r>
            <a:rPr lang="es-ES" sz="1100">
              <a:solidFill>
                <a:schemeClr val="dk1"/>
              </a:solidFill>
              <a:effectLst/>
              <a:latin typeface="+mn-lt"/>
              <a:ea typeface="+mn-ea"/>
              <a:cs typeface="+mn-cs"/>
            </a:rPr>
            <a:t>Se pueden clasificar a su vez en Parados Registrados o No parados. La definición de </a:t>
          </a:r>
          <a:r>
            <a:rPr lang="es-ES" sz="1100" b="1">
              <a:solidFill>
                <a:schemeClr val="dk1"/>
              </a:solidFill>
              <a:effectLst/>
              <a:latin typeface="+mn-lt"/>
              <a:ea typeface="+mn-ea"/>
              <a:cs typeface="+mn-cs"/>
            </a:rPr>
            <a:t>Paro Registrado</a:t>
          </a:r>
          <a:r>
            <a:rPr lang="es-ES" sz="1100">
              <a:solidFill>
                <a:schemeClr val="dk1"/>
              </a:solidFill>
              <a:effectLst/>
              <a:latin typeface="+mn-lt"/>
              <a:ea typeface="+mn-ea"/>
              <a:cs typeface="+mn-cs"/>
            </a:rPr>
            <a:t> se regula por la </a:t>
          </a:r>
          <a:r>
            <a:rPr lang="es-ES" sz="1100" u="sng">
              <a:solidFill>
                <a:schemeClr val="dk1"/>
              </a:solidFill>
              <a:effectLst/>
              <a:latin typeface="+mn-lt"/>
              <a:ea typeface="+mn-ea"/>
              <a:cs typeface="+mn-cs"/>
            </a:rPr>
            <a:t>Orden Ministerial de 11 de marzo de 1.985</a:t>
          </a:r>
          <a:r>
            <a:rPr lang="es-ES" sz="1100">
              <a:solidFill>
                <a:schemeClr val="dk1"/>
              </a:solidFill>
              <a:effectLst/>
              <a:latin typeface="+mn-lt"/>
              <a:ea typeface="+mn-ea"/>
              <a:cs typeface="+mn-cs"/>
            </a:rPr>
            <a:t>. Esta regulación enumera los colectivos de Demandantes Inscritos que deben excluirse de la magnitud del Paro Registrado a grandes rasgos, y por tanto, no define el concepto de Paro Registrado, sino que precisamente define quiénes o qué colectivos NO son Parados Registrados. El paro registrado es una magnitud a la que se llega por exclusión.</a:t>
          </a:r>
        </a:p>
        <a:p>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Empleo No Parados (3)</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Los Demandantes de Empleo que NO son parados registrados</a:t>
          </a:r>
          <a:r>
            <a:rPr lang="es-ES" sz="1100" b="1">
              <a:solidFill>
                <a:schemeClr val="dk1"/>
              </a:solidFill>
              <a:effectLst/>
              <a:latin typeface="+mn-lt"/>
              <a:ea typeface="+mn-ea"/>
              <a:cs typeface="+mn-cs"/>
            </a:rPr>
            <a:t> </a:t>
          </a:r>
          <a:r>
            <a:rPr lang="es-ES" sz="1100">
              <a:solidFill>
                <a:schemeClr val="dk1"/>
              </a:solidFill>
              <a:effectLst/>
              <a:latin typeface="+mn-lt"/>
              <a:ea typeface="+mn-ea"/>
              <a:cs typeface="+mn-cs"/>
            </a:rPr>
            <a:t>son los siguientes colectivos:</a:t>
          </a:r>
        </a:p>
        <a:p>
          <a:pPr lvl="0"/>
          <a:endParaRPr lang="es-ES" sz="1100">
            <a:solidFill>
              <a:schemeClr val="dk1"/>
            </a:solidFill>
            <a:effectLst/>
            <a:latin typeface="+mn-lt"/>
            <a:ea typeface="+mn-ea"/>
            <a:cs typeface="+mn-cs"/>
            <a:sym typeface="Wingdings" panose="05000000000000000000" pitchFamily="2" charset="2"/>
          </a:endParaRPr>
        </a:p>
        <a:p>
          <a:pPr lvl="0"/>
          <a:r>
            <a:rPr lang="es-ES" sz="1100">
              <a:solidFill>
                <a:schemeClr val="dk1"/>
              </a:solidFill>
              <a:effectLst/>
              <a:latin typeface="+mn-lt"/>
              <a:ea typeface="+mn-ea"/>
              <a:cs typeface="+mn-cs"/>
              <a:sym typeface="Wingdings" panose="05000000000000000000" pitchFamily="2" charset="2"/>
            </a:rPr>
            <a:t>  </a:t>
          </a:r>
          <a:r>
            <a:rPr lang="es-ES" sz="1100">
              <a:solidFill>
                <a:schemeClr val="dk1"/>
              </a:solidFill>
              <a:effectLst/>
              <a:latin typeface="+mn-lt"/>
              <a:ea typeface="+mn-ea"/>
              <a:cs typeface="+mn-cs"/>
            </a:rPr>
            <a:t>Demandantes de Empleo ocupados. Tienen un empleo y se inscriben para mejorarlo:</a:t>
          </a:r>
        </a:p>
        <a:p>
          <a:pPr lvl="1"/>
          <a:r>
            <a:rPr lang="es-ES" sz="1100">
              <a:solidFill>
                <a:schemeClr val="dk1"/>
              </a:solidFill>
              <a:effectLst/>
              <a:latin typeface="+mn-lt"/>
              <a:ea typeface="+mn-ea"/>
              <a:cs typeface="+mn-cs"/>
            </a:rPr>
            <a:t>•  Demandantes afiliados a la SS en el régimen general o de autónomos. </a:t>
          </a:r>
        </a:p>
        <a:p>
          <a:pPr lvl="1"/>
          <a:r>
            <a:rPr lang="es-ES" sz="1100">
              <a:solidFill>
                <a:schemeClr val="dk1"/>
              </a:solidFill>
              <a:effectLst/>
              <a:latin typeface="+mn-lt"/>
              <a:ea typeface="+mn-ea"/>
              <a:cs typeface="+mn-cs"/>
            </a:rPr>
            <a:t>•  Demandantes con un trabajo de colaboración social</a:t>
          </a:r>
        </a:p>
        <a:p>
          <a:pPr lvl="1"/>
          <a:r>
            <a:rPr lang="es-ES" sz="1100">
              <a:solidFill>
                <a:schemeClr val="dk1"/>
              </a:solidFill>
              <a:effectLst/>
              <a:latin typeface="+mn-lt"/>
              <a:ea typeface="+mn-ea"/>
              <a:cs typeface="+mn-cs"/>
            </a:rPr>
            <a:t>•  Trabajadores fijos discontinuos</a:t>
          </a:r>
        </a:p>
        <a:p>
          <a:pPr lvl="1"/>
          <a:r>
            <a:rPr lang="es-ES" sz="1100">
              <a:solidFill>
                <a:schemeClr val="dk1"/>
              </a:solidFill>
              <a:effectLst/>
              <a:latin typeface="+mn-lt"/>
              <a:ea typeface="+mn-ea"/>
              <a:cs typeface="+mn-cs"/>
            </a:rPr>
            <a:t>•  Trabajadores eventuales agrarios subsidiados (TEAS)</a:t>
          </a:r>
        </a:p>
        <a:p>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jubilados, prejubilados, pensionistas y/o mayores de 65 años de edad.</a:t>
          </a:r>
        </a:p>
        <a:p>
          <a:r>
            <a:rPr lang="es-ES" sz="1100">
              <a:solidFill>
                <a:schemeClr val="dk1"/>
              </a:solidFill>
              <a:effectLst/>
              <a:latin typeface="+mn-lt"/>
              <a:ea typeface="+mn-ea"/>
              <a:cs typeface="+mn-cs"/>
            </a:rPr>
            <a:t> </a:t>
          </a: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empleo con la demanda suspendida con intermediación. Demandantes que buscan un empleo pero que se encuentran en alguna situación que imposibilita la plena disponibilidad para el empleo como: </a:t>
          </a:r>
        </a:p>
        <a:p>
          <a:pPr lvl="1" algn="just"/>
          <a:r>
            <a:rPr lang="es-ES" sz="1100">
              <a:solidFill>
                <a:schemeClr val="dk1"/>
              </a:solidFill>
              <a:effectLst/>
              <a:latin typeface="+mn-lt"/>
              <a:ea typeface="+mn-ea"/>
              <a:cs typeface="+mn-cs"/>
            </a:rPr>
            <a:t>•  Incapacidad laboral temporal (baja médica).</a:t>
          </a:r>
        </a:p>
        <a:p>
          <a:pPr lvl="1" algn="just"/>
          <a:r>
            <a:rPr lang="es-ES" sz="1100">
              <a:solidFill>
                <a:schemeClr val="dk1"/>
              </a:solidFill>
              <a:effectLst/>
              <a:latin typeface="+mn-lt"/>
              <a:ea typeface="+mn-ea"/>
              <a:cs typeface="+mn-cs"/>
            </a:rPr>
            <a:t>•  Maternidad/paternidad, embarazo con riesgo / lactancia natural.	</a:t>
          </a:r>
        </a:p>
        <a:p>
          <a:pPr lvl="1" algn="just"/>
          <a:r>
            <a:rPr lang="es-ES" sz="1100">
              <a:solidFill>
                <a:schemeClr val="dk1"/>
              </a:solidFill>
              <a:effectLst/>
              <a:latin typeface="+mn-lt"/>
              <a:ea typeface="+mn-ea"/>
              <a:cs typeface="+mn-cs"/>
            </a:rPr>
            <a:t>•  Tener que atender a obligaciones familiares.</a:t>
          </a:r>
        </a:p>
        <a:p>
          <a:pPr lvl="1" algn="just"/>
          <a:r>
            <a:rPr lang="es-ES" sz="1100">
              <a:solidFill>
                <a:schemeClr val="dk1"/>
              </a:solidFill>
              <a:effectLst/>
              <a:latin typeface="+mn-lt"/>
              <a:ea typeface="+mn-ea"/>
              <a:cs typeface="+mn-cs"/>
            </a:rPr>
            <a:t>•  Estar cursando formación ocupacional con intermediación.</a:t>
          </a:r>
        </a:p>
        <a:p>
          <a:pPr lvl="1" algn="just"/>
          <a:r>
            <a:rPr lang="es-ES" sz="1100">
              <a:solidFill>
                <a:schemeClr val="dk1"/>
              </a:solidFill>
              <a:effectLst/>
              <a:latin typeface="+mn-lt"/>
              <a:ea typeface="+mn-ea"/>
              <a:cs typeface="+mn-cs"/>
            </a:rPr>
            <a:t>•  Estar cursando formación reglada siempre que sean menores de 25 años o si superando dicha edad son demandantes de primer empleo.</a:t>
          </a:r>
        </a:p>
        <a:p>
          <a:pPr lvl="1" algn="just"/>
          <a:r>
            <a:rPr lang="es-ES" sz="1100">
              <a:solidFill>
                <a:schemeClr val="dk1"/>
              </a:solidFill>
              <a:effectLst/>
              <a:latin typeface="+mn-lt"/>
              <a:ea typeface="+mn-ea"/>
              <a:cs typeface="+mn-cs"/>
            </a:rPr>
            <a:t>•  Encontrarse el trabajador en un proceso administrativo de regulación de empleo (ERE) temporal o de suspensión, o en un ERE de reducción de jornada.</a:t>
          </a:r>
        </a:p>
        <a:p>
          <a:pPr lvl="1" algn="just"/>
          <a:r>
            <a:rPr lang="es-ES" sz="1100">
              <a:solidFill>
                <a:schemeClr val="dk1"/>
              </a:solidFill>
              <a:effectLst/>
              <a:latin typeface="+mn-lt"/>
              <a:ea typeface="+mn-ea"/>
              <a:cs typeface="+mn-cs"/>
            </a:rPr>
            <a:t>Otros motivos que implican la suspensión de la demanda con intermediación (ej. Por salida al extranjero, etc.).</a:t>
          </a:r>
        </a:p>
        <a:p>
          <a:pPr lvl="1"/>
          <a:endParaRPr lang="es-ES" sz="1100">
            <a:solidFill>
              <a:schemeClr val="dk1"/>
            </a:solidFill>
            <a:effectLst/>
            <a:latin typeface="+mn-lt"/>
            <a:ea typeface="+mn-ea"/>
            <a:cs typeface="+mn-cs"/>
          </a:endParaRPr>
        </a:p>
        <a:p>
          <a:pPr eaLnBrk="1" fontAlgn="auto" latinLnBrk="0" hangingPunct="1"/>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que limitan el trabajo que buscan o Demandantes de un empleo específico:</a:t>
          </a:r>
        </a:p>
        <a:p>
          <a:pPr eaLnBrk="1" fontAlgn="auto" latinLnBrk="0" hangingPunct="1"/>
          <a:endParaRPr lang="es-ES">
            <a:effectLst/>
          </a:endParaRPr>
        </a:p>
        <a:p>
          <a:pPr lvl="1"/>
          <a:r>
            <a:rPr lang="es-ES" sz="1100">
              <a:solidFill>
                <a:schemeClr val="dk1"/>
              </a:solidFill>
              <a:effectLst/>
              <a:latin typeface="+mn-lt"/>
              <a:ea typeface="+mn-ea"/>
              <a:cs typeface="+mn-cs"/>
            </a:rPr>
            <a:t>•  Trabajo a domicilio o de teletrabajo. </a:t>
          </a:r>
          <a:endParaRPr lang="es-ES">
            <a:effectLst/>
          </a:endParaRPr>
        </a:p>
        <a:p>
          <a:pPr lvl="1"/>
          <a:r>
            <a:rPr lang="es-ES" sz="1100">
              <a:solidFill>
                <a:schemeClr val="dk1"/>
              </a:solidFill>
              <a:effectLst/>
              <a:latin typeface="+mn-lt"/>
              <a:ea typeface="+mn-ea"/>
              <a:cs typeface="+mn-cs"/>
            </a:rPr>
            <a:t>•  Trabajo únicamente en el extranjero o fuera de su CCAA. </a:t>
          </a:r>
          <a:endParaRPr lang="es-ES">
            <a:effectLst/>
          </a:endParaRPr>
        </a:p>
        <a:p>
          <a:pPr lvl="1"/>
          <a:r>
            <a:rPr lang="es-ES" sz="1100">
              <a:solidFill>
                <a:schemeClr val="dk1"/>
              </a:solidFill>
              <a:effectLst/>
              <a:latin typeface="+mn-lt"/>
              <a:ea typeface="+mn-ea"/>
              <a:cs typeface="+mn-cs"/>
            </a:rPr>
            <a:t>•  Trabajo coyuntural por periodo inferior a 3 meses. </a:t>
          </a:r>
          <a:endParaRPr lang="es-ES">
            <a:effectLst/>
          </a:endParaRPr>
        </a:p>
        <a:p>
          <a:pPr lvl="1"/>
          <a:r>
            <a:rPr lang="es-ES" sz="1100">
              <a:solidFill>
                <a:schemeClr val="dk1"/>
              </a:solidFill>
              <a:effectLst/>
              <a:latin typeface="+mn-lt"/>
              <a:ea typeface="+mn-ea"/>
              <a:cs typeface="+mn-cs"/>
            </a:rPr>
            <a:t>•  Trabajo de jornada inferior a 20 horas semanales.</a:t>
          </a:r>
          <a:endParaRPr lang="es-ES">
            <a:effectLst/>
          </a:endParaRPr>
        </a:p>
        <a:p>
          <a:endParaRPr lang="es-ES" sz="1100">
            <a:solidFill>
              <a:schemeClr val="dk1"/>
            </a:solidFill>
            <a:effectLst/>
            <a:latin typeface="+mn-lt"/>
            <a:ea typeface="+mn-ea"/>
            <a:cs typeface="+mn-cs"/>
          </a:endParaRPr>
        </a:p>
      </xdr:txBody>
    </xdr:sp>
    <xdr:clientData/>
  </xdr:twoCellAnchor>
  <xdr:twoCellAnchor>
    <xdr:from>
      <xdr:col>0</xdr:col>
      <xdr:colOff>114300</xdr:colOff>
      <xdr:row>95</xdr:row>
      <xdr:rowOff>0</xdr:rowOff>
    </xdr:from>
    <xdr:to>
      <xdr:col>7</xdr:col>
      <xdr:colOff>609599</xdr:colOff>
      <xdr:row>140</xdr:row>
      <xdr:rowOff>133350</xdr:rowOff>
    </xdr:to>
    <xdr:sp macro="" textlink="">
      <xdr:nvSpPr>
        <xdr:cNvPr id="4" name="CuadroTexto 3">
          <a:extLst>
            <a:ext uri="{FF2B5EF4-FFF2-40B4-BE49-F238E27FC236}">
              <a16:creationId xmlns:a16="http://schemas.microsoft.com/office/drawing/2014/main" id="{494BA010-740E-460A-9311-4E8A51BC5468}"/>
            </a:ext>
          </a:extLst>
        </xdr:cNvPr>
        <xdr:cNvSpPr txBox="1"/>
      </xdr:nvSpPr>
      <xdr:spPr>
        <a:xfrm>
          <a:off x="114300" y="18059400"/>
          <a:ext cx="5915024" cy="870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servicios previos al empleo. </a:t>
          </a:r>
        </a:p>
        <a:p>
          <a:pPr lvl="0"/>
          <a:endParaRPr lang="es-ES" sz="1100">
            <a:solidFill>
              <a:schemeClr val="dk1"/>
            </a:solidFill>
            <a:effectLst/>
            <a:latin typeface="+mn-lt"/>
            <a:ea typeface="+mn-ea"/>
            <a:cs typeface="+mn-cs"/>
          </a:endParaRP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con alta especial en la Seguridad social. En su mayoría, son personas que tienen un convenio especial con la Seguridad Social, es decir, personas que para ampliar, mantener o generar el derecho a las prestaciones de la Seguridad Social, abonan las cuotas correspondientes a su exclusivo cargo.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Aunque también se incluyen otros tipos de alta en la Seguridad Social.</a:t>
          </a:r>
        </a:p>
        <a:p>
          <a:pPr lvl="0"/>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Otros Servicios (4)</a:t>
          </a:r>
        </a:p>
        <a:p>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Inscritos que NO son Demandantes de Empleo, llamados Demandantes de otros servicios, son personas que se inscriben en alguna oficina pública de empleo con la única finalidad de recibir servicios de distinto tipo, pero no de encontrar un trabajo por cuenta ajena. Los servicios que pueden solicitar son: </a:t>
          </a:r>
        </a:p>
        <a:p>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Percibir algún tipo de prestación, subsidio,  ayuda beneficio que requiera la inscripción en los SPEs y que dichos beneficios se puedan gestionar solo desde las oficinas de empleo y que a su vez, para percibirlos no sea obligatorio buscar trabajo.</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Recibir formación ocupacional o cursos de formación que ofrecen los SPEs sin intermediación laboral.</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Obtener orientación laboral bien para el autoempleo o para el empleo por cuenta ajena.</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Personas que habiendo encontrado un trabajo, se inscriben en una oficina de empleo para que el empleador se pueda beneficiar de algún tipo de bonificación en su contrato de trabajo.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Cada persona inscrita, puede estar en </a:t>
          </a:r>
          <a:r>
            <a:rPr lang="es-ES" sz="1100" b="1">
              <a:solidFill>
                <a:schemeClr val="dk1"/>
              </a:solidFill>
              <a:effectLst/>
              <a:latin typeface="+mn-lt"/>
              <a:ea typeface="+mn-ea"/>
              <a:cs typeface="+mn-cs"/>
            </a:rPr>
            <a:t>tres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situaciones administrativas </a:t>
          </a:r>
          <a:r>
            <a:rPr lang="es-ES" sz="1100">
              <a:solidFill>
                <a:schemeClr val="dk1"/>
              </a:solidFill>
              <a:effectLst/>
              <a:latin typeface="+mn-lt"/>
              <a:ea typeface="+mn-ea"/>
              <a:cs typeface="+mn-cs"/>
            </a:rPr>
            <a:t>en la base de datos de Demandantes Inscritos:</a:t>
          </a:r>
        </a:p>
        <a:p>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Alta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mantiene la solicitud de los servicios que presta una Oficina de Empleo. </a:t>
          </a:r>
        </a:p>
        <a:p>
          <a:pPr algn="just"/>
          <a:r>
            <a:rPr lang="es-ES" sz="1100">
              <a:solidFill>
                <a:schemeClr val="dk1"/>
              </a:solidFill>
              <a:effectLst/>
              <a:latin typeface="+mn-lt"/>
              <a:ea typeface="+mn-ea"/>
              <a:cs typeface="+mn-cs"/>
            </a:rPr>
            <a:t>El alta se produce fundamentalmente por los siguientes motivos: Por nueva inscripción (el demandante se inscribe por primera vez en una oficina pública de empleo); por reactivación de la demanda (el demandante ya se había inscrito en alguna ocasión anterior habiendo salido del sistema con posterioridad por una baja, y vuelve a inscribirse de nuevo)  siendo ésta la causa más frecuente del alta; por traslado desde otra Comunidad Autónoma; y por otras causas. </a:t>
          </a:r>
        </a:p>
        <a:p>
          <a:pPr algn="just"/>
          <a:endParaRPr lang="es-ES" sz="1100" b="1" i="1">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Suspendida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A la persona inscrita se le ha suspendido su demanda, a la espera de la resolución de alguna situación que imposibilita su plena disponibilidad para el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suspensión de la demanda se produce fundamentalmente por los siguientes motivos: Incapacidad laboral temporal (baja médica), Maternidad / paternidad, Embarazo con riesgo / lactancia natural; tener que atender a obligaciones familiares; estar cursando formación ocupacional y/o cursando formación reglada siempre que sean menores de 25 años o si superando dicha edad son demandantes de primer empleo; encontrarse en un procedimiento de regulación de empleo (ERTE y ERE),</a:t>
          </a:r>
          <a:r>
            <a:rPr lang="es-ES" sz="1100" baseline="0">
              <a:solidFill>
                <a:schemeClr val="dk1"/>
              </a:solidFill>
              <a:effectLst/>
              <a:latin typeface="+mn-lt"/>
              <a:ea typeface="+mn-ea"/>
              <a:cs typeface="+mn-cs"/>
            </a:rPr>
            <a:t> o </a:t>
          </a:r>
          <a:r>
            <a:rPr lang="es-ES" sz="1100">
              <a:solidFill>
                <a:schemeClr val="dk1"/>
              </a:solidFill>
              <a:effectLst/>
              <a:latin typeface="+mn-lt"/>
              <a:ea typeface="+mn-ea"/>
              <a:cs typeface="+mn-cs"/>
            </a:rPr>
            <a:t>un ERE de reducción de jornada;  otros motivos (ej. Por prisión preventiva; salida al extranjero; etc.).</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La suspensión de la demanda puede ser con intermediación para el empleo o sin intermediación. La solicitud de intermediación implica que el demandante desea que los SPEs intermedien para encontrarle un empleo. </a:t>
          </a:r>
          <a:endParaRPr lang="es-ES">
            <a:effectLst/>
          </a:endParaRPr>
        </a:p>
        <a:p>
          <a:endParaRPr lang="es-ES" sz="1100">
            <a:solidFill>
              <a:schemeClr val="dk1"/>
            </a:solidFill>
            <a:effectLst/>
            <a:latin typeface="+mn-lt"/>
            <a:ea typeface="+mn-ea"/>
            <a:cs typeface="+mn-cs"/>
          </a:endParaRPr>
        </a:p>
        <a:p>
          <a:pPr lvl="1"/>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endParaRPr lang="es-ES">
            <a:effectLst/>
          </a:endParaRPr>
        </a:p>
        <a:p>
          <a:pPr algn="just"/>
          <a:endParaRPr lang="es-ES" sz="1100">
            <a:solidFill>
              <a:schemeClr val="dk1"/>
            </a:solidFill>
            <a:effectLst/>
            <a:latin typeface="+mn-lt"/>
            <a:ea typeface="+mn-ea"/>
            <a:cs typeface="+mn-cs"/>
          </a:endParaRPr>
        </a:p>
      </xdr:txBody>
    </xdr:sp>
    <xdr:clientData/>
  </xdr:twoCellAnchor>
  <xdr:twoCellAnchor>
    <xdr:from>
      <xdr:col>0</xdr:col>
      <xdr:colOff>98978</xdr:colOff>
      <xdr:row>142</xdr:row>
      <xdr:rowOff>45139</xdr:rowOff>
    </xdr:from>
    <xdr:to>
      <xdr:col>7</xdr:col>
      <xdr:colOff>613328</xdr:colOff>
      <xdr:row>189</xdr:row>
      <xdr:rowOff>0</xdr:rowOff>
    </xdr:to>
    <xdr:sp macro="" textlink="">
      <xdr:nvSpPr>
        <xdr:cNvPr id="5" name="CuadroTexto 4">
          <a:extLst>
            <a:ext uri="{FF2B5EF4-FFF2-40B4-BE49-F238E27FC236}">
              <a16:creationId xmlns:a16="http://schemas.microsoft.com/office/drawing/2014/main" id="{C33BC636-C96C-4195-9912-36A331716CB0}"/>
            </a:ext>
          </a:extLst>
        </xdr:cNvPr>
        <xdr:cNvSpPr txBox="1"/>
      </xdr:nvSpPr>
      <xdr:spPr>
        <a:xfrm>
          <a:off x="98978" y="27058039"/>
          <a:ext cx="5934075" cy="89083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a:effectLst/>
          </a:endParaRP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Todos los </a:t>
          </a:r>
          <a:r>
            <a:rPr lang="es-ES" sz="1100" b="1">
              <a:solidFill>
                <a:schemeClr val="dk1"/>
              </a:solidFill>
              <a:effectLst/>
              <a:latin typeface="+mn-lt"/>
              <a:ea typeface="+mn-ea"/>
              <a:cs typeface="+mn-cs"/>
            </a:rPr>
            <a:t>Demandantes de Empleo (1)</a:t>
          </a:r>
          <a:r>
            <a:rPr lang="es-ES" sz="1100">
              <a:solidFill>
                <a:schemeClr val="dk1"/>
              </a:solidFill>
              <a:effectLst/>
              <a:latin typeface="+mn-lt"/>
              <a:ea typeface="+mn-ea"/>
              <a:cs typeface="+mn-cs"/>
            </a:rPr>
            <a:t> se encuentran en situación de Alta o Suspensión de la demanda. Todas las personas que son </a:t>
          </a:r>
          <a:r>
            <a:rPr lang="es-ES" sz="1100" b="1">
              <a:solidFill>
                <a:schemeClr val="dk1"/>
              </a:solidFill>
              <a:effectLst/>
              <a:latin typeface="+mn-lt"/>
              <a:ea typeface="+mn-ea"/>
              <a:cs typeface="+mn-cs"/>
            </a:rPr>
            <a:t>Paradas Registradas (2)</a:t>
          </a:r>
          <a:r>
            <a:rPr lang="es-ES" sz="1100">
              <a:solidFill>
                <a:schemeClr val="dk1"/>
              </a:solidFill>
              <a:effectLst/>
              <a:latin typeface="+mn-lt"/>
              <a:ea typeface="+mn-ea"/>
              <a:cs typeface="+mn-cs"/>
            </a:rPr>
            <a:t>, se encuentran en situación de Alta. Los </a:t>
          </a:r>
          <a:r>
            <a:rPr lang="es-ES" sz="1100" b="1">
              <a:solidFill>
                <a:schemeClr val="dk1"/>
              </a:solidFill>
              <a:effectLst/>
              <a:latin typeface="+mn-lt"/>
              <a:ea typeface="+mn-ea"/>
              <a:cs typeface="+mn-cs"/>
            </a:rPr>
            <a:t>Demandantes de empleo no parados</a:t>
          </a:r>
          <a:r>
            <a:rPr lang="es-ES" sz="1100">
              <a:solidFill>
                <a:schemeClr val="dk1"/>
              </a:solidFill>
              <a:effectLst/>
              <a:latin typeface="+mn-lt"/>
              <a:ea typeface="+mn-ea"/>
              <a:cs typeface="+mn-cs"/>
            </a:rPr>
            <a:t>, pueden estar en situación de Alta o Suspensión de la demanda</a:t>
          </a:r>
        </a:p>
        <a:p>
          <a:pPr algn="just"/>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Baja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no mantiene la solicitud de los servicios que demandaba de la Oficina de Empleo porque éstos hayan sido satisfechos o porque deje de demandarlos. La baja puede ser solicitada por iniciativa del demandante o ser cursada por iniciativa de la oficina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baja se produce fundamentalmente por los siguientes motivos: Por colocación dado que la persona demandante de empleo ha encontrado un trabajo (por comunicación de la Seguridad Social, o del demandante); por no renovación (la persona demandante tiene que renovar su demanda cada 90 días y en caso de no hacerlo, su demanda pasa a situación de baja, lo que no significa que haya encontrado trabajo); por traslado a otra Comunidad Autónoma; o por otras causas como baja por demanda incompleta, baja por fin de ERE, baja por defunción, baja por rechazo de una oferta de empleo adecuada, baja por invalidez, etc.</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Una persona con situación de demanda en Baja, no se considera Demandante Inscrito, por lo tanto no puede formar parte ni del conjunto de Demandantes de Empleo, ni del Paro Registrado.</a:t>
          </a: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DEFINICIÓN</a:t>
          </a:r>
          <a:r>
            <a:rPr lang="es-ES" sz="1100" b="1" baseline="0">
              <a:solidFill>
                <a:schemeClr val="dk1"/>
              </a:solidFill>
              <a:effectLst/>
              <a:latin typeface="+mn-lt"/>
              <a:ea typeface="+mn-ea"/>
              <a:cs typeface="+mn-cs"/>
            </a:rPr>
            <a:t> </a:t>
          </a:r>
          <a:r>
            <a:rPr lang="es-ES" sz="1100" b="1">
              <a:solidFill>
                <a:schemeClr val="dk1"/>
              </a:solidFill>
              <a:effectLst/>
              <a:latin typeface="+mn-lt"/>
              <a:ea typeface="+mn-ea"/>
              <a:cs typeface="+mn-cs"/>
            </a:rPr>
            <a:t>DE VARIABLES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1.- Edad. </a:t>
          </a:r>
        </a:p>
        <a:p>
          <a:pPr algn="just"/>
          <a:r>
            <a:rPr lang="es-ES" sz="1100">
              <a:solidFill>
                <a:schemeClr val="dk1"/>
              </a:solidFill>
              <a:effectLst/>
              <a:latin typeface="+mn-lt"/>
              <a:ea typeface="+mn-ea"/>
              <a:cs typeface="+mn-cs"/>
            </a:rPr>
            <a:t>Edad del demandante inscrito en el último día del mes. Se calcula a partir de la fecha de nacimiento que conste en la documentación identificativa que el demandante presenta en su oficina de empleo en el momento de la inscripción.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2.- Nacionalidad.</a:t>
          </a:r>
        </a:p>
        <a:p>
          <a:pPr algn="just"/>
          <a:r>
            <a:rPr lang="es-ES" sz="1100">
              <a:solidFill>
                <a:schemeClr val="dk1"/>
              </a:solidFill>
              <a:effectLst/>
              <a:latin typeface="+mn-lt"/>
              <a:ea typeface="+mn-ea"/>
              <a:cs typeface="+mn-cs"/>
            </a:rPr>
            <a:t>Nacionalidad declarada por el demandante a partir del documento de identificación que presente (DNI, NIE o Pasaporte). En caso de cambio de nacionalidad, será el demandante el que deba comunicarlo a su oficina de empleo con el objeto de su actualización en las bases de datos.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3.- Nivel de estudios terminados. </a:t>
          </a:r>
        </a:p>
        <a:p>
          <a:pPr algn="just"/>
          <a:r>
            <a:rPr lang="es-ES" sz="1100">
              <a:solidFill>
                <a:schemeClr val="dk1"/>
              </a:solidFill>
              <a:effectLst/>
              <a:latin typeface="+mn-lt"/>
              <a:ea typeface="+mn-ea"/>
              <a:cs typeface="+mn-cs"/>
            </a:rPr>
            <a:t>Nivel de estudios que el demandante acredita tener y que quiere que se tenga en cuenta de cara a la intermediación laboral. El nivel de estudios recogido en esta variable se debe acreditar, si bien el demandante podría tener estudios superiores a los que comunica al SPE.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Grado de discapacidad oficialmente reconocido. La discapacidad debe acreditarse mediante el documento oficial correspondiente. La declaración del grado de discapacidad es siempre voluntaria.</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5.- Actividad económica anterior. </a:t>
          </a:r>
        </a:p>
        <a:p>
          <a:pPr algn="just"/>
          <a:r>
            <a:rPr lang="es-ES" sz="1100">
              <a:solidFill>
                <a:schemeClr val="dk1"/>
              </a:solidFill>
              <a:effectLst/>
              <a:latin typeface="+mn-lt"/>
              <a:ea typeface="+mn-ea"/>
              <a:cs typeface="+mn-cs"/>
            </a:rPr>
            <a:t>Actividad económica relativa al último contrato de trabajo registrado por los SPEs y suscrito por el demandante. Si no figura un contrato anterior ni ha tenido un alta previa en el Sistema de la Seguridad Social, se clasificará en la categoría “Sin empleo anterior”. </a:t>
          </a:r>
        </a:p>
        <a:p>
          <a:pPr algn="just"/>
          <a:endParaRPr lang="es-E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	</a:t>
          </a:r>
          <a:endParaRPr lang="es-ES">
            <a:effectLst/>
          </a:endParaRPr>
        </a:p>
      </xdr:txBody>
    </xdr:sp>
    <xdr:clientData/>
  </xdr:twoCellAnchor>
  <xdr:oneCellAnchor>
    <xdr:from>
      <xdr:col>0</xdr:col>
      <xdr:colOff>105189</xdr:colOff>
      <xdr:row>189</xdr:row>
      <xdr:rowOff>0</xdr:rowOff>
    </xdr:from>
    <xdr:ext cx="5816876" cy="9118737"/>
    <xdr:sp macro="" textlink="">
      <xdr:nvSpPr>
        <xdr:cNvPr id="6" name="CuadroTexto 5">
          <a:extLst>
            <a:ext uri="{FF2B5EF4-FFF2-40B4-BE49-F238E27FC236}">
              <a16:creationId xmlns:a16="http://schemas.microsoft.com/office/drawing/2014/main" id="{A1A893CC-331A-44C4-B942-59150376B9BC}"/>
            </a:ext>
          </a:extLst>
        </xdr:cNvPr>
        <xdr:cNvSpPr txBox="1"/>
      </xdr:nvSpPr>
      <xdr:spPr>
        <a:xfrm>
          <a:off x="105189" y="35966400"/>
          <a:ext cx="5816876" cy="9118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es-ES" sz="1100">
              <a:solidFill>
                <a:schemeClr val="tx1"/>
              </a:solidFill>
              <a:effectLst/>
              <a:latin typeface="+mn-lt"/>
              <a:ea typeface="+mn-ea"/>
              <a:cs typeface="+mn-cs"/>
            </a:rPr>
            <a:t>6.- Ocupación solicitada por el demandante. </a:t>
          </a:r>
        </a:p>
        <a:p>
          <a:pPr algn="just"/>
          <a:r>
            <a:rPr lang="es-ES" sz="1100">
              <a:solidFill>
                <a:schemeClr val="tx1"/>
              </a:solidFill>
              <a:effectLst/>
              <a:latin typeface="+mn-lt"/>
              <a:ea typeface="+mn-ea"/>
              <a:cs typeface="+mn-cs"/>
            </a:rPr>
            <a:t>Ocupación principal solicitada por el demandante de empleo. Es obligatorio que se elija al menos una ocupación, salvo que sea demandante de otros servicios (no es demandante de empleo). Se  puede solicitar hasta 6 ocupaciones distintas de la Clasificación Nacional de Ocupaciones (</a:t>
          </a:r>
          <a:r>
            <a:rPr lang="es-ES" sz="1100" b="1">
              <a:solidFill>
                <a:schemeClr val="tx1"/>
              </a:solidFill>
              <a:effectLst/>
              <a:latin typeface="+mn-lt"/>
              <a:ea typeface="+mn-ea"/>
              <a:cs typeface="+mn-cs"/>
            </a:rPr>
            <a:t>CNO-2011</a:t>
          </a:r>
          <a:r>
            <a:rPr lang="es-ES" sz="1100">
              <a:solidFill>
                <a:schemeClr val="tx1"/>
              </a:solidFill>
              <a:effectLst/>
              <a:latin typeface="+mn-lt"/>
              <a:ea typeface="+mn-ea"/>
              <a:cs typeface="+mn-cs"/>
            </a:rPr>
            <a:t>). </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 Tiempo de inscripción de la demanda.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7.1 Tiempo ininterrumpido con la demanda en situación administrativa de Alta o Suspensión. En el caso de los Parados Registrados se computa el tiempo ininterrumpido que un parado registrado a último día de mes lleva con su demanda activa.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7.2 Tiempo de inscripción a lo largo de los últimos 18 meses, se computa el tiempo de inscripción con posibles interrupciones a lo largo de los últimos 18 meses.</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8.- Municipio de residencia.</a:t>
          </a:r>
        </a:p>
        <a:p>
          <a:pPr algn="just"/>
          <a:r>
            <a:rPr lang="es-ES" sz="1100">
              <a:solidFill>
                <a:schemeClr val="tx1"/>
              </a:solidFill>
              <a:effectLst/>
              <a:latin typeface="+mn-lt"/>
              <a:ea typeface="+mn-ea"/>
              <a:cs typeface="+mn-cs"/>
            </a:rPr>
            <a:t>Municipio en el que reside el demandante de empleo en su inscripción. La actualización del lugar de residencia solo se lleva a cabo por iniciativa del demandante.</a:t>
          </a:r>
        </a:p>
        <a:p>
          <a:pPr algn="just"/>
          <a:r>
            <a:rPr lang="es-ES" sz="1100">
              <a:solidFill>
                <a:schemeClr val="tx1"/>
              </a:solidFill>
              <a:effectLst/>
              <a:latin typeface="+mn-lt"/>
              <a:ea typeface="+mn-ea"/>
              <a:cs typeface="+mn-cs"/>
            </a:rPr>
            <a:t> </a:t>
          </a:r>
        </a:p>
        <a:p>
          <a:pPr algn="just"/>
          <a:r>
            <a:rPr lang="es-ES" sz="1100" b="1">
              <a:solidFill>
                <a:schemeClr val="tx1"/>
              </a:solidFill>
              <a:effectLst/>
              <a:latin typeface="+mn-lt"/>
              <a:ea typeface="+mn-ea"/>
              <a:cs typeface="+mn-cs"/>
            </a:rPr>
            <a:t>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Subdirección General de Análisis, Planificación y Evaluación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Dirección General del Servicio Público de Empleo de la Comunidad de Madrid.</a:t>
          </a:r>
          <a:endParaRPr lang="es-ES" sz="1100">
            <a:solidFill>
              <a:schemeClr val="tx1"/>
            </a:solidFill>
            <a:effectLst/>
            <a:latin typeface="+mn-lt"/>
            <a:ea typeface="+mn-ea"/>
            <a:cs typeface="+mn-cs"/>
          </a:endParaRPr>
        </a:p>
        <a:p>
          <a:pPr algn="just"/>
          <a:endParaRPr lang="es-ES">
            <a:effectLst/>
          </a:endParaRPr>
        </a:p>
        <a:p>
          <a:pPr algn="just"/>
          <a:r>
            <a:rPr lang="es-ES" sz="1100">
              <a:solidFill>
                <a:schemeClr val="tx1"/>
              </a:solidFill>
              <a:effectLst/>
              <a:latin typeface="+mn-lt"/>
              <a:ea typeface="+mn-ea"/>
              <a:cs typeface="+mn-cs"/>
            </a:rPr>
            <a:t> </a:t>
          </a:r>
          <a:endParaRPr lang="es-ES">
            <a:effectLst/>
          </a:endParaRPr>
        </a:p>
      </xdr:txBody>
    </xdr:sp>
    <xdr:clientData/>
  </xdr:oneCellAnchor>
  <xdr:twoCellAnchor>
    <xdr:from>
      <xdr:col>2</xdr:col>
      <xdr:colOff>30481</xdr:colOff>
      <xdr:row>41</xdr:row>
      <xdr:rowOff>76199</xdr:rowOff>
    </xdr:from>
    <xdr:to>
      <xdr:col>2</xdr:col>
      <xdr:colOff>76200</xdr:colOff>
      <xdr:row>48</xdr:row>
      <xdr:rowOff>9524</xdr:rowOff>
    </xdr:to>
    <xdr:sp macro="" textlink="">
      <xdr:nvSpPr>
        <xdr:cNvPr id="7" name="Abrir llave 6">
          <a:extLst>
            <a:ext uri="{FF2B5EF4-FFF2-40B4-BE49-F238E27FC236}">
              <a16:creationId xmlns:a16="http://schemas.microsoft.com/office/drawing/2014/main" id="{56D99600-467B-4EC2-A530-B96282D29070}"/>
            </a:ext>
          </a:extLst>
        </xdr:cNvPr>
        <xdr:cNvSpPr/>
      </xdr:nvSpPr>
      <xdr:spPr>
        <a:xfrm>
          <a:off x="1640206" y="7848599"/>
          <a:ext cx="45719" cy="1266825"/>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4</xdr:col>
      <xdr:colOff>561975</xdr:colOff>
      <xdr:row>40</xdr:row>
      <xdr:rowOff>161926</xdr:rowOff>
    </xdr:from>
    <xdr:to>
      <xdr:col>4</xdr:col>
      <xdr:colOff>647700</xdr:colOff>
      <xdr:row>44</xdr:row>
      <xdr:rowOff>66676</xdr:rowOff>
    </xdr:to>
    <xdr:sp macro="" textlink="">
      <xdr:nvSpPr>
        <xdr:cNvPr id="8" name="Abrir llave 7">
          <a:extLst>
            <a:ext uri="{FF2B5EF4-FFF2-40B4-BE49-F238E27FC236}">
              <a16:creationId xmlns:a16="http://schemas.microsoft.com/office/drawing/2014/main" id="{AD7485A3-B607-4C87-B776-E620FD86C795}"/>
            </a:ext>
          </a:extLst>
        </xdr:cNvPr>
        <xdr:cNvSpPr/>
      </xdr:nvSpPr>
      <xdr:spPr>
        <a:xfrm>
          <a:off x="3695700" y="7743826"/>
          <a:ext cx="85725" cy="666750"/>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editAs="oneCell">
    <xdr:from>
      <xdr:col>0</xdr:col>
      <xdr:colOff>24849</xdr:colOff>
      <xdr:row>0</xdr:row>
      <xdr:rowOff>24849</xdr:rowOff>
    </xdr:from>
    <xdr:to>
      <xdr:col>2</xdr:col>
      <xdr:colOff>38100</xdr:colOff>
      <xdr:row>3</xdr:row>
      <xdr:rowOff>64605</xdr:rowOff>
    </xdr:to>
    <xdr:pic>
      <xdr:nvPicPr>
        <xdr:cNvPr id="9" name="Imagen 8">
          <a:extLst>
            <a:ext uri="{FF2B5EF4-FFF2-40B4-BE49-F238E27FC236}">
              <a16:creationId xmlns:a16="http://schemas.microsoft.com/office/drawing/2014/main" id="{319A286C-1C6C-45BA-8844-59A07FB44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49" y="24849"/>
          <a:ext cx="1622976" cy="6112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84E393FC-A8B9-4FD1-96BE-42DD68F1A4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296102</xdr:colOff>
      <xdr:row>2</xdr:row>
      <xdr:rowOff>220731</xdr:rowOff>
    </xdr:to>
    <xdr:pic>
      <xdr:nvPicPr>
        <xdr:cNvPr id="2" name="Imagen 1">
          <a:extLst>
            <a:ext uri="{FF2B5EF4-FFF2-40B4-BE49-F238E27FC236}">
              <a16:creationId xmlns:a16="http://schemas.microsoft.com/office/drawing/2014/main" id="{D2437443-1F74-424D-8C67-BE3A3919A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277052</xdr:colOff>
      <xdr:row>2</xdr:row>
      <xdr:rowOff>220731</xdr:rowOff>
    </xdr:to>
    <xdr:pic>
      <xdr:nvPicPr>
        <xdr:cNvPr id="2" name="Imagen 1">
          <a:extLst>
            <a:ext uri="{FF2B5EF4-FFF2-40B4-BE49-F238E27FC236}">
              <a16:creationId xmlns:a16="http://schemas.microsoft.com/office/drawing/2014/main" id="{4B73FE6A-BDCF-487A-BFED-867FC64EF2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286577</xdr:colOff>
      <xdr:row>2</xdr:row>
      <xdr:rowOff>220731</xdr:rowOff>
    </xdr:to>
    <xdr:pic>
      <xdr:nvPicPr>
        <xdr:cNvPr id="2" name="Imagen 1">
          <a:extLst>
            <a:ext uri="{FF2B5EF4-FFF2-40B4-BE49-F238E27FC236}">
              <a16:creationId xmlns:a16="http://schemas.microsoft.com/office/drawing/2014/main" id="{EF9BD79C-5527-43FD-AD2A-CA4343CC35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6C938867-4354-4691-86AD-9F2D1B8D09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BB4D7-16D4-4047-B769-781BB7333276}">
  <sheetPr codeName="Hoja3"/>
  <dimension ref="A1:L98"/>
  <sheetViews>
    <sheetView tabSelected="1" zoomScaleNormal="100" workbookViewId="0"/>
  </sheetViews>
  <sheetFormatPr baseColWidth="10" defaultColWidth="11.42578125" defaultRowHeight="14.25" x14ac:dyDescent="0.2"/>
  <cols>
    <col min="1" max="1" width="4.85546875" style="13" customWidth="1"/>
    <col min="2" max="2" width="79.140625" style="13" customWidth="1"/>
    <col min="3" max="16384" width="11.42578125" style="13"/>
  </cols>
  <sheetData>
    <row r="1" spans="1:3" s="1" customFormat="1" ht="12" x14ac:dyDescent="0.2"/>
    <row r="2" spans="1:3" s="1" customFormat="1" ht="15" customHeight="1" x14ac:dyDescent="0.2"/>
    <row r="3" spans="1:3" s="1" customFormat="1" ht="18" customHeight="1" x14ac:dyDescent="0.2"/>
    <row r="4" spans="1:3" s="1" customFormat="1" ht="18" x14ac:dyDescent="0.25">
      <c r="C4" s="2" t="s">
        <v>651</v>
      </c>
    </row>
    <row r="5" spans="1:3" s="1" customFormat="1" ht="12" x14ac:dyDescent="0.2"/>
    <row r="6" spans="1:3" s="1" customFormat="1" ht="18.75" customHeight="1" thickBot="1" x14ac:dyDescent="0.3">
      <c r="A6" s="3" t="s">
        <v>0</v>
      </c>
      <c r="B6" s="3"/>
      <c r="C6" s="3"/>
    </row>
    <row r="7" spans="1:3" s="1" customFormat="1" ht="22.5" customHeight="1" x14ac:dyDescent="0.25">
      <c r="A7" s="4" t="s">
        <v>1</v>
      </c>
      <c r="B7" s="4"/>
      <c r="C7" s="4"/>
    </row>
    <row r="8" spans="1:3" s="1" customFormat="1" ht="18.75" customHeight="1" x14ac:dyDescent="0.25">
      <c r="A8" s="5"/>
      <c r="B8" s="5"/>
    </row>
    <row r="9" spans="1:3" s="1" customFormat="1" ht="12" x14ac:dyDescent="0.2"/>
    <row r="10" spans="1:3" s="9" customFormat="1" ht="20.100000000000001" customHeight="1" x14ac:dyDescent="0.25">
      <c r="A10" s="6" t="s">
        <v>2</v>
      </c>
      <c r="B10" s="7" t="s">
        <v>3</v>
      </c>
      <c r="C10" s="8"/>
    </row>
    <row r="11" spans="1:3" s="1" customFormat="1" ht="6.95" customHeight="1" x14ac:dyDescent="0.2"/>
    <row r="12" spans="1:3" s="1" customFormat="1" ht="20.100000000000001" customHeight="1" x14ac:dyDescent="0.2">
      <c r="A12" s="6" t="s">
        <v>4</v>
      </c>
      <c r="B12" s="7" t="s">
        <v>5</v>
      </c>
      <c r="C12" s="8"/>
    </row>
    <row r="13" spans="1:3" s="1" customFormat="1" ht="6.95" customHeight="1" x14ac:dyDescent="0.2"/>
    <row r="14" spans="1:3" s="9" customFormat="1" ht="24.75" customHeight="1" x14ac:dyDescent="0.25">
      <c r="A14" s="10">
        <v>1</v>
      </c>
      <c r="B14" s="11" t="s">
        <v>6</v>
      </c>
      <c r="C14" s="12"/>
    </row>
    <row r="15" spans="1:3" ht="6.95" customHeight="1" x14ac:dyDescent="0.2"/>
    <row r="16" spans="1:3" ht="15.95" customHeight="1" x14ac:dyDescent="0.2">
      <c r="B16" s="14" t="s">
        <v>7</v>
      </c>
      <c r="C16" s="14"/>
    </row>
    <row r="17" spans="1:3" ht="15.95" customHeight="1" x14ac:dyDescent="0.2">
      <c r="B17" s="14" t="s">
        <v>8</v>
      </c>
      <c r="C17" s="14"/>
    </row>
    <row r="18" spans="1:3" ht="6.95" customHeight="1" x14ac:dyDescent="0.2"/>
    <row r="19" spans="1:3" s="9" customFormat="1" ht="30" customHeight="1" x14ac:dyDescent="0.25">
      <c r="A19" s="10">
        <v>2</v>
      </c>
      <c r="B19" s="15" t="s">
        <v>9</v>
      </c>
      <c r="C19" s="16"/>
    </row>
    <row r="20" spans="1:3" ht="6.95" customHeight="1" x14ac:dyDescent="0.2"/>
    <row r="21" spans="1:3" ht="31.5" customHeight="1" x14ac:dyDescent="0.2">
      <c r="B21" s="17" t="s">
        <v>10</v>
      </c>
      <c r="C21" s="17"/>
    </row>
    <row r="22" spans="1:3" ht="31.5" customHeight="1" x14ac:dyDescent="0.2">
      <c r="B22" s="17" t="s">
        <v>11</v>
      </c>
      <c r="C22" s="17"/>
    </row>
    <row r="23" spans="1:3" ht="31.5" customHeight="1" x14ac:dyDescent="0.2">
      <c r="B23" s="17" t="s">
        <v>12</v>
      </c>
      <c r="C23" s="17"/>
    </row>
    <row r="24" spans="1:3" ht="31.5" customHeight="1" x14ac:dyDescent="0.2">
      <c r="B24" s="17" t="s">
        <v>13</v>
      </c>
      <c r="C24" s="17"/>
    </row>
    <row r="25" spans="1:3" ht="31.5" customHeight="1" x14ac:dyDescent="0.2">
      <c r="B25" s="17" t="s">
        <v>14</v>
      </c>
      <c r="C25" s="17"/>
    </row>
    <row r="26" spans="1:3" ht="31.5" customHeight="1" x14ac:dyDescent="0.2">
      <c r="B26" s="17" t="s">
        <v>15</v>
      </c>
      <c r="C26" s="17"/>
    </row>
    <row r="27" spans="1:3" ht="31.5" customHeight="1" x14ac:dyDescent="0.2">
      <c r="B27" s="17" t="s">
        <v>16</v>
      </c>
      <c r="C27" s="17"/>
    </row>
    <row r="28" spans="1:3" ht="31.5" customHeight="1" x14ac:dyDescent="0.2">
      <c r="B28" s="17" t="s">
        <v>17</v>
      </c>
      <c r="C28" s="17"/>
    </row>
    <row r="29" spans="1:3" ht="31.5" customHeight="1" x14ac:dyDescent="0.2">
      <c r="B29" s="17" t="s">
        <v>18</v>
      </c>
      <c r="C29" s="17"/>
    </row>
    <row r="30" spans="1:3" ht="31.5" customHeight="1" x14ac:dyDescent="0.2">
      <c r="B30" s="17" t="s">
        <v>19</v>
      </c>
      <c r="C30" s="17"/>
    </row>
    <row r="31" spans="1:3" ht="31.5" customHeight="1" x14ac:dyDescent="0.2">
      <c r="B31" s="17" t="s">
        <v>20</v>
      </c>
      <c r="C31" s="17"/>
    </row>
    <row r="32" spans="1:3" ht="31.5" customHeight="1" x14ac:dyDescent="0.2">
      <c r="B32" s="17" t="s">
        <v>21</v>
      </c>
      <c r="C32" s="17"/>
    </row>
    <row r="33" spans="1:3" ht="31.5" customHeight="1" x14ac:dyDescent="0.2">
      <c r="B33" s="17" t="s">
        <v>22</v>
      </c>
      <c r="C33" s="17"/>
    </row>
    <row r="34" spans="1:3" ht="31.5" customHeight="1" x14ac:dyDescent="0.2">
      <c r="B34" s="17" t="s">
        <v>23</v>
      </c>
      <c r="C34" s="17"/>
    </row>
    <row r="35" spans="1:3" ht="31.5" customHeight="1" x14ac:dyDescent="0.2">
      <c r="B35" s="17" t="s">
        <v>24</v>
      </c>
      <c r="C35" s="17"/>
    </row>
    <row r="36" spans="1:3" ht="31.5" customHeight="1" x14ac:dyDescent="0.2">
      <c r="B36" s="17" t="s">
        <v>25</v>
      </c>
      <c r="C36" s="17"/>
    </row>
    <row r="37" spans="1:3" ht="31.5" customHeight="1" x14ac:dyDescent="0.2">
      <c r="B37" s="17" t="s">
        <v>26</v>
      </c>
      <c r="C37" s="17"/>
    </row>
    <row r="38" spans="1:3" ht="31.5" customHeight="1" x14ac:dyDescent="0.2">
      <c r="B38" s="17" t="s">
        <v>27</v>
      </c>
      <c r="C38" s="17"/>
    </row>
    <row r="39" spans="1:3" ht="6.95" customHeight="1" x14ac:dyDescent="0.2"/>
    <row r="40" spans="1:3" s="9" customFormat="1" ht="22.5" customHeight="1" x14ac:dyDescent="0.25">
      <c r="A40" s="10">
        <v>3</v>
      </c>
      <c r="B40" s="15" t="s">
        <v>28</v>
      </c>
      <c r="C40" s="16"/>
    </row>
    <row r="41" spans="1:3" ht="6.95" customHeight="1" x14ac:dyDescent="0.2"/>
    <row r="42" spans="1:3" ht="27.75" customHeight="1" x14ac:dyDescent="0.2">
      <c r="B42" s="17" t="s">
        <v>29</v>
      </c>
      <c r="C42" s="17"/>
    </row>
    <row r="43" spans="1:3" ht="32.25" customHeight="1" x14ac:dyDescent="0.2">
      <c r="B43" s="17" t="s">
        <v>30</v>
      </c>
      <c r="C43" s="17"/>
    </row>
    <row r="44" spans="1:3" ht="6.95" customHeight="1" x14ac:dyDescent="0.2"/>
    <row r="45" spans="1:3" s="9" customFormat="1" ht="31.5" customHeight="1" x14ac:dyDescent="0.25">
      <c r="A45" s="10">
        <v>4</v>
      </c>
      <c r="B45" s="15" t="s">
        <v>31</v>
      </c>
      <c r="C45" s="16"/>
    </row>
    <row r="46" spans="1:3" ht="6.95" customHeight="1" x14ac:dyDescent="0.2"/>
    <row r="47" spans="1:3" ht="26.25" customHeight="1" x14ac:dyDescent="0.2">
      <c r="B47" s="17" t="s">
        <v>32</v>
      </c>
      <c r="C47" s="17"/>
    </row>
    <row r="48" spans="1:3" ht="6.95" customHeight="1" x14ac:dyDescent="0.2"/>
    <row r="49" spans="1:3" s="9" customFormat="1" ht="33.75" customHeight="1" x14ac:dyDescent="0.25">
      <c r="A49" s="10">
        <v>5</v>
      </c>
      <c r="B49" s="15" t="s">
        <v>33</v>
      </c>
      <c r="C49" s="16"/>
    </row>
    <row r="50" spans="1:3" ht="6.95" customHeight="1" x14ac:dyDescent="0.2"/>
    <row r="51" spans="1:3" ht="31.5" customHeight="1" x14ac:dyDescent="0.2">
      <c r="B51" s="17" t="s">
        <v>34</v>
      </c>
      <c r="C51" s="17"/>
    </row>
    <row r="52" spans="1:3" ht="31.5" customHeight="1" x14ac:dyDescent="0.2">
      <c r="B52" s="17" t="s">
        <v>35</v>
      </c>
      <c r="C52" s="17"/>
    </row>
    <row r="53" spans="1:3" ht="31.5" customHeight="1" x14ac:dyDescent="0.2">
      <c r="B53" s="17" t="s">
        <v>36</v>
      </c>
      <c r="C53" s="17"/>
    </row>
    <row r="54" spans="1:3" ht="6.95" customHeight="1" x14ac:dyDescent="0.2"/>
    <row r="55" spans="1:3" s="9" customFormat="1" ht="33" customHeight="1" x14ac:dyDescent="0.25">
      <c r="A55" s="10">
        <v>6</v>
      </c>
      <c r="B55" s="15" t="s">
        <v>37</v>
      </c>
      <c r="C55" s="16"/>
    </row>
    <row r="56" spans="1:3" ht="6.95" customHeight="1" x14ac:dyDescent="0.2"/>
    <row r="57" spans="1:3" ht="42.75" customHeight="1" x14ac:dyDescent="0.2">
      <c r="B57" s="17" t="s">
        <v>38</v>
      </c>
      <c r="C57" s="17"/>
    </row>
    <row r="58" spans="1:3" ht="42.75" customHeight="1" x14ac:dyDescent="0.2">
      <c r="B58" s="17" t="s">
        <v>39</v>
      </c>
      <c r="C58" s="17"/>
    </row>
    <row r="59" spans="1:3" ht="42.75" customHeight="1" x14ac:dyDescent="0.2">
      <c r="B59" s="17" t="s">
        <v>40</v>
      </c>
      <c r="C59" s="17"/>
    </row>
    <row r="60" spans="1:3" ht="31.5" customHeight="1" x14ac:dyDescent="0.2">
      <c r="B60" s="17" t="s">
        <v>41</v>
      </c>
      <c r="C60" s="17"/>
    </row>
    <row r="61" spans="1:3" ht="33.75" customHeight="1" x14ac:dyDescent="0.2">
      <c r="B61" s="17" t="s">
        <v>42</v>
      </c>
      <c r="C61" s="17"/>
    </row>
    <row r="62" spans="1:3" ht="6.95" customHeight="1" x14ac:dyDescent="0.2"/>
    <row r="63" spans="1:3" s="9" customFormat="1" ht="19.5" customHeight="1" x14ac:dyDescent="0.25">
      <c r="A63" s="10">
        <v>7</v>
      </c>
      <c r="B63" s="18" t="s">
        <v>43</v>
      </c>
      <c r="C63" s="19"/>
    </row>
    <row r="64" spans="1:3" s="9" customFormat="1" ht="9" customHeight="1" x14ac:dyDescent="0.25">
      <c r="A64" s="20"/>
      <c r="B64" s="21"/>
    </row>
    <row r="65" spans="1:12" ht="26.25" customHeight="1" x14ac:dyDescent="0.2">
      <c r="B65" s="17" t="s">
        <v>44</v>
      </c>
      <c r="C65" s="17"/>
    </row>
    <row r="66" spans="1:12" ht="6.95" customHeight="1" x14ac:dyDescent="0.2"/>
    <row r="67" spans="1:12" s="9" customFormat="1" ht="20.100000000000001" customHeight="1" x14ac:dyDescent="0.25">
      <c r="A67" s="10">
        <v>8</v>
      </c>
      <c r="B67" s="18" t="s">
        <v>45</v>
      </c>
      <c r="C67" s="19"/>
    </row>
    <row r="68" spans="1:12" ht="6.95" customHeight="1" x14ac:dyDescent="0.2"/>
    <row r="69" spans="1:12" ht="26.25" customHeight="1" x14ac:dyDescent="0.2">
      <c r="B69" s="17" t="s">
        <v>46</v>
      </c>
      <c r="C69" s="17"/>
    </row>
    <row r="70" spans="1:12" ht="33" customHeight="1" x14ac:dyDescent="0.2">
      <c r="B70" s="17" t="s">
        <v>47</v>
      </c>
      <c r="C70" s="17"/>
    </row>
    <row r="71" spans="1:12" ht="6.95" customHeight="1" x14ac:dyDescent="0.2">
      <c r="B71" s="22"/>
      <c r="C71" s="22"/>
    </row>
    <row r="72" spans="1:12" ht="20.100000000000001" customHeight="1" x14ac:dyDescent="0.2">
      <c r="A72" s="10">
        <v>9</v>
      </c>
      <c r="B72" s="18" t="s">
        <v>48</v>
      </c>
      <c r="C72" s="19"/>
    </row>
    <row r="73" spans="1:12" ht="6.95" customHeight="1" x14ac:dyDescent="0.2"/>
    <row r="74" spans="1:12" ht="15.95" customHeight="1" x14ac:dyDescent="0.2">
      <c r="B74" s="23" t="s">
        <v>49</v>
      </c>
      <c r="C74" s="23"/>
    </row>
    <row r="75" spans="1:12" ht="15.95" customHeight="1" x14ac:dyDescent="0.2">
      <c r="B75" s="23" t="s">
        <v>50</v>
      </c>
      <c r="C75" s="23"/>
    </row>
    <row r="76" spans="1:12" ht="15.95" customHeight="1" x14ac:dyDescent="0.2">
      <c r="B76" s="23" t="s">
        <v>51</v>
      </c>
      <c r="C76" s="23"/>
    </row>
    <row r="77" spans="1:12" ht="15.95" customHeight="1" x14ac:dyDescent="0.2">
      <c r="B77" s="23" t="s">
        <v>52</v>
      </c>
      <c r="C77" s="23"/>
      <c r="D77" s="24"/>
      <c r="E77" s="24"/>
      <c r="F77" s="24"/>
      <c r="G77" s="24"/>
      <c r="H77" s="24"/>
      <c r="I77" s="24"/>
      <c r="J77" s="24"/>
      <c r="K77" s="24"/>
      <c r="L77" s="24"/>
    </row>
    <row r="78" spans="1:12" ht="15.95" customHeight="1" x14ac:dyDescent="0.2">
      <c r="B78" s="23" t="s">
        <v>53</v>
      </c>
      <c r="C78" s="23"/>
    </row>
    <row r="79" spans="1:12" ht="15.95" customHeight="1" x14ac:dyDescent="0.2">
      <c r="B79" s="23" t="s">
        <v>54</v>
      </c>
      <c r="C79" s="23"/>
    </row>
    <row r="80" spans="1:12" ht="31.5" customHeight="1" x14ac:dyDescent="0.2">
      <c r="B80" s="23" t="s">
        <v>55</v>
      </c>
      <c r="C80" s="23"/>
    </row>
    <row r="81" spans="1:3" ht="15.95" customHeight="1" x14ac:dyDescent="0.2">
      <c r="B81" s="23" t="s">
        <v>56</v>
      </c>
      <c r="C81" s="23"/>
    </row>
    <row r="82" spans="1:3" ht="6.95" customHeight="1" x14ac:dyDescent="0.2"/>
    <row r="83" spans="1:3" ht="20.100000000000001" customHeight="1" x14ac:dyDescent="0.2">
      <c r="A83" s="10">
        <v>10</v>
      </c>
      <c r="B83" s="18" t="s">
        <v>57</v>
      </c>
      <c r="C83" s="19"/>
    </row>
    <row r="84" spans="1:3" ht="6.95" customHeight="1" x14ac:dyDescent="0.2"/>
    <row r="85" spans="1:3" ht="15.95" customHeight="1" x14ac:dyDescent="0.2">
      <c r="B85" s="25" t="s">
        <v>58</v>
      </c>
    </row>
    <row r="97" spans="2:2" x14ac:dyDescent="0.2">
      <c r="B97" s="26" t="s">
        <v>59</v>
      </c>
    </row>
    <row r="98" spans="2:2" x14ac:dyDescent="0.2">
      <c r="B98" s="26" t="s">
        <v>60</v>
      </c>
    </row>
  </sheetData>
  <mergeCells count="55">
    <mergeCell ref="B83:C83"/>
    <mergeCell ref="B76:C76"/>
    <mergeCell ref="B77:C77"/>
    <mergeCell ref="B78:C78"/>
    <mergeCell ref="B79:C79"/>
    <mergeCell ref="B80:C80"/>
    <mergeCell ref="B81:C81"/>
    <mergeCell ref="B67:C67"/>
    <mergeCell ref="B69:C69"/>
    <mergeCell ref="B70:C70"/>
    <mergeCell ref="B72:C72"/>
    <mergeCell ref="B74:C74"/>
    <mergeCell ref="B75:C75"/>
    <mergeCell ref="B58:C58"/>
    <mergeCell ref="B59:C59"/>
    <mergeCell ref="B60:C60"/>
    <mergeCell ref="B61:C61"/>
    <mergeCell ref="B63:C63"/>
    <mergeCell ref="B65:C65"/>
    <mergeCell ref="B49:C49"/>
    <mergeCell ref="B51:C51"/>
    <mergeCell ref="B52:C52"/>
    <mergeCell ref="B53:C53"/>
    <mergeCell ref="B55:C55"/>
    <mergeCell ref="B57:C57"/>
    <mergeCell ref="B38:C38"/>
    <mergeCell ref="B40:C40"/>
    <mergeCell ref="B42:C42"/>
    <mergeCell ref="B43:C43"/>
    <mergeCell ref="B45:C45"/>
    <mergeCell ref="B47:C47"/>
    <mergeCell ref="B32:C32"/>
    <mergeCell ref="B33:C33"/>
    <mergeCell ref="B34:C34"/>
    <mergeCell ref="B35:C35"/>
    <mergeCell ref="B36:C36"/>
    <mergeCell ref="B37:C37"/>
    <mergeCell ref="B26:C26"/>
    <mergeCell ref="B27:C27"/>
    <mergeCell ref="B28:C28"/>
    <mergeCell ref="B29:C29"/>
    <mergeCell ref="B30:C30"/>
    <mergeCell ref="B31:C31"/>
    <mergeCell ref="B19:C19"/>
    <mergeCell ref="B21:C21"/>
    <mergeCell ref="B22:C22"/>
    <mergeCell ref="B23:C23"/>
    <mergeCell ref="B24:C24"/>
    <mergeCell ref="B25:C25"/>
    <mergeCell ref="A7:C7"/>
    <mergeCell ref="B10:C10"/>
    <mergeCell ref="B12:C12"/>
    <mergeCell ref="B14:C14"/>
    <mergeCell ref="B16:C16"/>
    <mergeCell ref="B17:C17"/>
  </mergeCells>
  <hyperlinks>
    <hyperlink ref="B10" location="'NOTAS METODLÓGICAS'!A1" display=" NOTAS METODOLÓGICAS" xr:uid="{D7D711CA-B12E-46CA-BB4B-67E88607C529}"/>
    <hyperlink ref="B10:C10" location="'NOTAS METODOLÓGICAS'!A1" display=" NOTAS METODOLÓGICAS" xr:uid="{D1FA0B12-9B51-4BE3-AB37-F8C743A4C36C}"/>
    <hyperlink ref="B16:C16" location="'1.1'!A1" display="1.1 DEMANDANTES DE EMPLEO. PRINCIPALES INDICADORES" xr:uid="{ECD10802-D415-40F0-8427-3064DF6FC8EC}"/>
    <hyperlink ref="B17:C17" location="'1.2'!A1" display="1.2 PARADOS REGISTRADOS. PRINCIPALES INDICADORES" xr:uid="{8A20795E-5A98-4ED2-B493-51A943AFA862}"/>
    <hyperlink ref="B21:C21" location="'2.1'!A1" display="2.1 DEMANDANTES DE EMPLEO Y PARADOS REGISTRADOS POR SEXO Y GRUPOS DE EDAD. COMUNIDAD DE MADRID" xr:uid="{93FEAB6C-EA47-4A46-8B50-D8279E6DD8F6}"/>
    <hyperlink ref="B22:C22" location="'2.2'!A1" display="2.2 DEMANDANTES DE EMPLEO Y PARADOS REGISTRADOS POR NIVEL DE ESTUDIOS TERMINADOS Y POR GRUPOS DE EDAD. COMUNIDAD DE MADRID" xr:uid="{F81B3F1F-511B-464F-9178-BD52D1C80344}"/>
    <hyperlink ref="B23:C23" location="'2.3'!A1" display="2.3 DEMANDANTES DE EMPLEO Y PARADOS REGISTRADOS POR NACIONALIDAD Y GRUPOS DE EDAD. COMUNIDAD DE MADRID" xr:uid="{EA16EF65-AB09-4183-87C0-B2A1D035729C}"/>
    <hyperlink ref="B25:C25" location="'2.5'!A1" display="2.5 DEMANDANTES DE EMPLEO Y PARADOS REGISTRADOS POR SEXO Y ACTIVIDAD ECONÓMICA DEL EMPLEO ANTERIOR. COMUNIDAD DE MADRID" xr:uid="{1BF96CA6-51AB-4010-BECF-A0EC7099AD0D}"/>
    <hyperlink ref="B24:C24" location="'2.4'!A1" display="2.4 DEMANDANTES DE EMPLEO Y PARADOS REGISTRADOS POR ACTIVIDAD ECONÓMICA ANTERIOR Y GRUPOS DE EDAD. COMUNIDAD DE MADRID" xr:uid="{28FA4059-85D7-42D5-A0CB-5D786ECB74A2}"/>
    <hyperlink ref="B27:C27" location="'2.7'!A1" display="2.7 DEMANDANTES DE EMPLEO Y PARADOS REGISTRADOS POR ACTIVIDAD ECONÓMICA DEL EMPLEO ANTERIOR Y TIEMPO ININTERRUMPIDO DE INSCRIPCIÓN. COMUNIDAD DE MADRID" xr:uid="{01D3388A-7CF5-454C-B749-F5F0BF4FA95B}"/>
    <hyperlink ref="B26:C26" location="'2.6'!A1" display="2.6 DEMANDANTES DE EMPLEO Y PARADOS REGISTRADOS POR ACTIVIDAD ECONÓMICA DEL EMPLEO ANTERIOR Y NIVEL DE ESTUDIOS. COMUNIDAD DE MADRID" xr:uid="{7246EEF8-13CA-4292-A992-04A99FA8E594}"/>
    <hyperlink ref="B28:C28" location="'2.8'!A1" display="2.8 DEMANDANTES DE EMPLEO Y PARADOS REGISTRADOS POR ACTIVIDAD ECONÓMICA DEL EMPLEO ANTERIOR (CNAE A 2 DÍGITOS). COMUNIDAD DE MADRID" xr:uid="{73F08D64-2E94-4116-BC78-F5C01E30850C}"/>
    <hyperlink ref="B29:C29" location="'2.9'!A1" display="2.9 DEMANDANTES DE EMPLEO Y PARADOS REGISTRADOS POR SEXO Y OCUPACIÓN PRINCIPAL QUE SOLICITA. COMUNIDAD DE MADRID" xr:uid="{9BC8AD56-F5AC-4F37-8378-53492B0A6487}"/>
    <hyperlink ref="B30:C30" location="'2.10'!A1" display="2.10 DEMANDANTES DE EMPLEO Y PARADOS REGISTRADOS POR GRUPO DE EDAD Y OCUPACIÓN PRINCIPAL QUE SOLICITA. COMUNIDAD DE MADRID" xr:uid="{097EFB8E-21B8-4412-8757-93903A0957A1}"/>
    <hyperlink ref="B31:C31" location="'2.11'!A1" display="2.11 DEMANDANTES DE EMPLEO Y PARADOS REGISTRADOS POR NIVEL DE ESTUDIOS Y OCUPACIÓN PRINCIPAL QUE SOLICITA. COMUNIDAD DE MADRID" xr:uid="{FC0D1AAC-7369-4D2A-A889-B8E9CA354544}"/>
    <hyperlink ref="B32:C32" location="'2.12'!A1" display="2.12 DEMANDANTES DE EMPLEO Y PARADOS REGISTRADOS POR TIEMPO ININTERRUMPIDO DE INSCRIPCIÓN Y OCUPACIÓN PRINCIPAL QUE SOLICITA. COMUNIDAD DE MADRID" xr:uid="{B70626D5-C2ED-4438-84FB-73A339CDD407}"/>
    <hyperlink ref="B33:C33" location="'2.13'!A1" display="2.13 DEMANDANTES DE EMPLEO Y PARADOS REGISTRADOS POR OCUPACIÓN PRINCIPAL QUE SOLICITA (CNO A 2 DÍGITOS). COMUNIDAD DE MADRID" xr:uid="{B2C9FBE4-BDD0-4499-B699-FB21B564E2BD}"/>
    <hyperlink ref="B34:C34" location="'2.14'!A1" display="2.14 DEMANDANTES DE EMPLEO Y PARADOS REGISTRADOS POR SEXO Y NIVEL DE ESTUDIOS. COMUNIDAD DE MADRID" xr:uid="{5044E5DE-8F66-43D8-919A-AC2862339F93}"/>
    <hyperlink ref="B35:C35" location="'2.15'!A1" display="2.15 DEMANDANTES DE EMPLEO POR SEXO Y TIEMPO ININTERRUMPIDO DE INSCRIPCIÓN. COMUNIDAD DE MADRID" xr:uid="{C556CF3A-29EE-4D4F-821A-FA9AEAE5886A}"/>
    <hyperlink ref="B36:C36" location="'2.16'!A1" display="2.16 DEMANDANTES DE EMPLEO POR SEXO Y TIEMPO DE INSCRIPCIÓN EN LOS ÚLTIMOS 18 MESES. COMUNIDAD DE MADRID" xr:uid="{4DA41D50-F454-42BA-B6BA-944E53F05DB3}"/>
    <hyperlink ref="B37:C37" location="'2.17'!A1" display="2.17 DEMANDANTES DE EMPLEO Y PARADOS REGISTRADOS POR SEXO Y NACIONALIDAD. COMUNIDAD DE MADRID" xr:uid="{E0FE22F6-2587-44DC-8434-528D01390619}"/>
    <hyperlink ref="B38:C38" location="'2.18'!A1" display="2.18 DEMANDANTES DE EMPLEO Y PARADOS REGISTRADOS POR SEXO Y DISCAPACIDAD. COMUNIDAD DE MADRID" xr:uid="{E7BD164D-8978-4344-873B-71634E1695EC}"/>
    <hyperlink ref="B42:C42" location="'3.1'!A1" display="3.1 FLUJOS. DEMANDANTES DE EMPLEO DEL MES ACTUAL, SEGÚN SU SITUACIÓN EN EL MES ANTERIOR" xr:uid="{7A4F94EB-D5AE-4DB3-A34D-6809260EE1F4}"/>
    <hyperlink ref="B43:C43" location="'3.2'!A1" display="3.2 FLUJOS. DEMANDANTES DE EMPLEO DEL MES ANTERIOR, SEGÚN SU SITUACIÓN EN EL MES ACTUAL" xr:uid="{01C29236-DD81-4422-B8DC-912A3A016FE2}"/>
    <hyperlink ref="B47:C47" location="'4.1'!A1" display="4.1 DEMANDANTES DE EMPLEO Y PARADOS REGISTRADOS POR MUNICIPIO DE RESIDENCIA. COMUNIDAD DE MADRID" xr:uid="{51C42D8E-5A8D-41E2-99B1-C383A6DE8AAA}"/>
    <hyperlink ref="B51:C51" location="'5.1'!A1" display="5.1 NUEVOS DEMANDANTES DE EMPLEO Y PARADOS REGISTRADOS POR ACTIVIDAD ECONÓMICA ANTERIOR SEGÚN SEXO. COMUNIDAD DE MADRID" xr:uid="{B8ACBF3E-FDF8-4C77-AE62-17A771B16883}"/>
    <hyperlink ref="B52:C52" location="'5.2'!A1" display="5.2 NUEVOS DEMANDANTES DE EMPLEO Y PARADOS REGISTRADOS POR GRUPO DE EDAD SEGÚN SEXO. COMUNIDAD DE MADRID" xr:uid="{F79F872B-1CAB-421A-934B-FFB3FD1BB55F}"/>
    <hyperlink ref="B53:C53" location="'5.3'!A1" display="5.3 NUEVOS DEMANDANTES DE EMPLEO Y PARADOS REGISTRADOS POR NIVEL DE ESTUDIOS SEGÚN SEXO. COMUNIDAD DE MADRID" xr:uid="{D008CD66-0D64-440D-B5A5-1A57A2BC2094}"/>
    <hyperlink ref="B57:C57" location="'6.1'!A1" display="6.1 DEMANDANTES DE EMPLEO Y PARADOS REGISTRADOS CON TIEMPO ININTERRMUPIDO DE INSCRIPCIÓN DE UN AÑO O MÁS, POR ACTIVIDAD ECONÓMICA ANTERIOR. AMBOS SEXOS, COMUNIDAD DE MADRID" xr:uid="{380E5F8F-CF4C-4F8D-B485-B0B33196E5FD}"/>
    <hyperlink ref="B58:C58" location="'6.2'!A1" display="6.2 DEMANDANTES DE EMPLEO Y PARADOS REGISTRADOS CON TIEMPO ININTERRMUPIDO DE INSCRIPCIÓN DE UN AÑO O MÁS, POR ACTIVIDAD ECONÓMICA ANTERIOR. MUJERES, COMUNIDAD DE MADRID" xr:uid="{FADBBA70-C458-4D2C-BC0E-E94BEC301431}"/>
    <hyperlink ref="B59:C59" location="'6.3'!A1" display="6.3 DEMANDANTES DE EMPLEO Y PARADOS REGISTRADOS CON TIEMPO ININTERRMUPIDO DE INSCRIPCIÓN DE UN AÑO O MÁS) POR ACTIVIDAD ECONÓMICA ANTERIOR. HOMBRES, COMUNIDAD DE MADRID" xr:uid="{D72D75E1-CD91-49F7-8FC9-FC7799F21EE0}"/>
    <hyperlink ref="B60:C60" location="'6.4'!A1" display="6.4 DEMANDANTES DE EMPLEO Y PARADOS REGISTRADOS CON TIEMPO ININTERRMUPIDO DE INSCRIPCIÓN DE UN AÑO O MÁS POR GRUPO DE EDAD Y SEXO. COMUNIDAD DE MADRID" xr:uid="{6004457F-B28C-4ED6-92B8-34541F55F02C}"/>
    <hyperlink ref="B61:C61" location="'6.5'!A1" display="6.5 DEMANDANTES DE EMPLEO Y PARADOS REGISTRADOS CON TIEMPO ININTERRMUPIDO DE INSCRIPCIÓN DE UN AÑO O MÁS POR SEXO Y NIVEL DE ESTUDIOS. COMUNIDAD DE MADRID" xr:uid="{7F80B2A0-7B43-4B4C-AB95-8775CF56A073}"/>
    <hyperlink ref="B65:C65" location="'7.1'!A1" display="7.1 DEMANDANTES INSCRITOS NO PARADOS POR MOTIVO DE NO PERTENENCIA AL PARO POR SEXO. COMUNIDAD DE MADRID" xr:uid="{23CED74A-E5B6-4CB1-9DA3-1E53BEABD0CF}"/>
    <hyperlink ref="B69:C69" location="'8.1'!A1" display="8.1 PARADOS REGISTRADOS POR GRUPO DE EDAD Y TIEMPO ININTERRUMPIDO DE INSCRIPCIÓN SEGÚN NIVEL DE ESTUDIOS. COMUNIDAD DE MADRID" xr:uid="{9B16A240-AD9F-47B0-B2D7-3383064420EA}"/>
    <hyperlink ref="B70:C70" location="'8.2'!A1" display="8.2 PARADOS REGISTRADOS POR GRUPO DE EDAD Y ACTIVIDAD ECONÓMICA ANTERIOR SEGÚN NIVEL DE ESTUDIOS. COMUNIDAD DE MADRID" xr:uid="{AF7585C4-E7A0-4899-8607-D69D4D0A22C3}"/>
    <hyperlink ref="B74" location="'10.1'!A1" display="10.1 SERIES: PARO REGISTRADO, COMUNIDAD DE MADRID Y ESPAÑA" xr:uid="{D9D0583A-A4CD-4652-A3ED-516A1689B133}"/>
    <hyperlink ref="B85" location="'10.1'!A1" display="10.1 PARO REGISTRADO POR COMUNIDADES AUTÓNOMAS Y SEXO" xr:uid="{F7CE180F-EE7D-45BD-AFB3-28D1B3ACBE34}"/>
    <hyperlink ref="B76" location="'10.3'!A1" display="10.3 SERIES: PARO REGISTRADO. HOMBRES. COMUNIDAD DE MADRID Y ESPAÑA" xr:uid="{9EB1F004-95DD-4CF4-B4D9-0CB312339798}"/>
    <hyperlink ref="B77:C77" location="'9.4'!A1" display="9.4 SERIES: PARO REGISTRADO. SECTOR SERVICIOS. COMUNIDAD DE MADRID Y ESPAÑA" xr:uid="{F895C917-D9EB-4FB3-9B93-A09B485BC218}"/>
    <hyperlink ref="B78:C78" location="'9.5'!A1" display="9.5 SERIES: PARO REGISTRADO. SECTOR CONSTRUCCIÓN. COMUNIDAD DE MADRID Y ESPAÑA" xr:uid="{504E1834-9C23-454A-A65D-A08801076925}"/>
    <hyperlink ref="B79:C79" location="'9.6'!A1" display="9.6 SERIES: PARO REGISTRADO. SECTOR INDUSTRIA. COMUNIDAD DE MADRID Y ESPAÑA" xr:uid="{417C6882-660F-45A2-8F77-0017EA7DA867}"/>
    <hyperlink ref="B80" location="'10.7'!A1" display="10.7 SERIES: PARO REGISTRADO. SECTOR PERSONAS SIN EMPLEO ANTERIOR. COMUNIDAD DE MADRID Y ESPAÑA" xr:uid="{9BEEBA9F-70E8-4773-96C8-3BDA1DAF30EC}"/>
    <hyperlink ref="B74:C74" location="'9.1'!A1" display="9.1 SERIES: PARO REGISTRADO. COMUNIDAD DE MADRID Y ESPAÑA" xr:uid="{8D54CEF9-0E5F-4564-B5A3-63DEE89F0BDB}"/>
    <hyperlink ref="B75:C75" location="'9.2'!A1" display="9.2 SERIES: PARO REGISTRADO. MUJERES. COMUNIDAD DE MADRID Y ESPAÑA" xr:uid="{14026465-2B35-4911-9FEA-1CCE32AC5D83}"/>
    <hyperlink ref="B76:C76" location="'9.3'!A1" display="9.3 SERIES: PARO REGISTRADO. HOMBRES. COMUNIDAD DE MADRID Y ESPAÑA" xr:uid="{867DB52A-5C31-4435-A51D-F2AAC2D4F36D}"/>
    <hyperlink ref="B80:C80" location="'9.7'!A1" display="9.7 SERIES: PARO REGISTRADO. SECTOR PERSONAS SIN EMPLEO ANTERIOR. COMUNIDAD DE MADRID Y ESPAÑA" xr:uid="{E90EED3D-41C4-4247-AE41-B9B0A62700DD}"/>
    <hyperlink ref="B81:C81" location="'9.8'!A1" display="9.8 SERIES: PARO REGISTRADO. SECTOR AGRICULTURA. COMUNIDAD DE MADRID Y ESPAÑA" xr:uid="{A1659AB1-05B9-4F65-93B7-940D1AFC086D}"/>
  </hyperlinks>
  <pageMargins left="0.51181102362204722" right="0.51181102362204722" top="0.55118110236220474" bottom="0.55118110236220474" header="0.31496062992125984" footer="0.31496062992125984"/>
  <pageSetup paperSize="9" scale="95" orientation="portrait" r:id="rId1"/>
  <rowBreaks count="2" manualBreakCount="2">
    <brk id="34" max="2" man="1"/>
    <brk id="66" max="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FDA9-0ED0-4F1A-BA1B-7BB4A39DB321}">
  <sheetPr codeName="Hoja12"/>
  <dimension ref="A1:K49"/>
  <sheetViews>
    <sheetView zoomScaleNormal="100" zoomScaleSheetLayoutView="100" workbookViewId="0"/>
  </sheetViews>
  <sheetFormatPr baseColWidth="10" defaultColWidth="9.140625" defaultRowHeight="15" x14ac:dyDescent="0.2"/>
  <cols>
    <col min="1" max="1" width="23.140625" style="27" customWidth="1"/>
    <col min="2" max="2" width="7.42578125" style="27" customWidth="1"/>
    <col min="3" max="3" width="7.85546875" style="27" customWidth="1"/>
    <col min="4" max="4" width="5" style="27" customWidth="1"/>
    <col min="5" max="5" width="9.7109375" style="27" customWidth="1"/>
    <col min="6" max="6" width="5" style="27" customWidth="1"/>
    <col min="7" max="8" width="7.85546875" style="27" customWidth="1"/>
    <col min="9" max="9" width="5" style="27" customWidth="1"/>
    <col min="10" max="10" width="7.85546875" style="27" customWidth="1"/>
    <col min="11" max="11" width="5" style="27" customWidth="1"/>
    <col min="12" max="226" width="9.140625" style="27"/>
    <col min="227" max="227" width="0.42578125" style="27" customWidth="1"/>
    <col min="228" max="228" width="12.140625" style="27" customWidth="1"/>
    <col min="229" max="229" width="9.85546875" style="27" customWidth="1"/>
    <col min="230" max="231" width="10" style="27" customWidth="1"/>
    <col min="232" max="237" width="9.28515625" style="27" customWidth="1"/>
    <col min="238" max="482" width="9.140625" style="27"/>
    <col min="483" max="483" width="0.42578125" style="27" customWidth="1"/>
    <col min="484" max="484" width="12.140625" style="27" customWidth="1"/>
    <col min="485" max="485" width="9.85546875" style="27" customWidth="1"/>
    <col min="486" max="487" width="10" style="27" customWidth="1"/>
    <col min="488" max="493" width="9.28515625" style="27" customWidth="1"/>
    <col min="494" max="738" width="9.140625" style="27"/>
    <col min="739" max="739" width="0.42578125" style="27" customWidth="1"/>
    <col min="740" max="740" width="12.140625" style="27" customWidth="1"/>
    <col min="741" max="741" width="9.85546875" style="27" customWidth="1"/>
    <col min="742" max="743" width="10" style="27" customWidth="1"/>
    <col min="744" max="749" width="9.28515625" style="27" customWidth="1"/>
    <col min="750" max="994" width="9.140625" style="27"/>
    <col min="995" max="995" width="0.42578125" style="27" customWidth="1"/>
    <col min="996" max="996" width="12.140625" style="27" customWidth="1"/>
    <col min="997" max="997" width="9.85546875" style="27" customWidth="1"/>
    <col min="998" max="999" width="10" style="27" customWidth="1"/>
    <col min="1000" max="1005" width="9.28515625" style="27" customWidth="1"/>
    <col min="1006" max="1250" width="9.140625" style="27"/>
    <col min="1251" max="1251" width="0.42578125" style="27" customWidth="1"/>
    <col min="1252" max="1252" width="12.140625" style="27" customWidth="1"/>
    <col min="1253" max="1253" width="9.85546875" style="27" customWidth="1"/>
    <col min="1254" max="1255" width="10" style="27" customWidth="1"/>
    <col min="1256" max="1261" width="9.28515625" style="27" customWidth="1"/>
    <col min="1262" max="1506" width="9.140625" style="27"/>
    <col min="1507" max="1507" width="0.42578125" style="27" customWidth="1"/>
    <col min="1508" max="1508" width="12.140625" style="27" customWidth="1"/>
    <col min="1509" max="1509" width="9.85546875" style="27" customWidth="1"/>
    <col min="1510" max="1511" width="10" style="27" customWidth="1"/>
    <col min="1512" max="1517" width="9.28515625" style="27" customWidth="1"/>
    <col min="1518" max="1762" width="9.140625" style="27"/>
    <col min="1763" max="1763" width="0.42578125" style="27" customWidth="1"/>
    <col min="1764" max="1764" width="12.140625" style="27" customWidth="1"/>
    <col min="1765" max="1765" width="9.85546875" style="27" customWidth="1"/>
    <col min="1766" max="1767" width="10" style="27" customWidth="1"/>
    <col min="1768" max="1773" width="9.28515625" style="27" customWidth="1"/>
    <col min="1774" max="2018" width="9.140625" style="27"/>
    <col min="2019" max="2019" width="0.42578125" style="27" customWidth="1"/>
    <col min="2020" max="2020" width="12.140625" style="27" customWidth="1"/>
    <col min="2021" max="2021" width="9.85546875" style="27" customWidth="1"/>
    <col min="2022" max="2023" width="10" style="27" customWidth="1"/>
    <col min="2024" max="2029" width="9.28515625" style="27" customWidth="1"/>
    <col min="2030" max="2274" width="9.140625" style="27"/>
    <col min="2275" max="2275" width="0.42578125" style="27" customWidth="1"/>
    <col min="2276" max="2276" width="12.140625" style="27" customWidth="1"/>
    <col min="2277" max="2277" width="9.85546875" style="27" customWidth="1"/>
    <col min="2278" max="2279" width="10" style="27" customWidth="1"/>
    <col min="2280" max="2285" width="9.28515625" style="27" customWidth="1"/>
    <col min="2286" max="2530" width="9.140625" style="27"/>
    <col min="2531" max="2531" width="0.42578125" style="27" customWidth="1"/>
    <col min="2532" max="2532" width="12.140625" style="27" customWidth="1"/>
    <col min="2533" max="2533" width="9.85546875" style="27" customWidth="1"/>
    <col min="2534" max="2535" width="10" style="27" customWidth="1"/>
    <col min="2536" max="2541" width="9.28515625" style="27" customWidth="1"/>
    <col min="2542" max="2786" width="9.140625" style="27"/>
    <col min="2787" max="2787" width="0.42578125" style="27" customWidth="1"/>
    <col min="2788" max="2788" width="12.140625" style="27" customWidth="1"/>
    <col min="2789" max="2789" width="9.85546875" style="27" customWidth="1"/>
    <col min="2790" max="2791" width="10" style="27" customWidth="1"/>
    <col min="2792" max="2797" width="9.28515625" style="27" customWidth="1"/>
    <col min="2798" max="3042" width="9.140625" style="27"/>
    <col min="3043" max="3043" width="0.42578125" style="27" customWidth="1"/>
    <col min="3044" max="3044" width="12.140625" style="27" customWidth="1"/>
    <col min="3045" max="3045" width="9.85546875" style="27" customWidth="1"/>
    <col min="3046" max="3047" width="10" style="27" customWidth="1"/>
    <col min="3048" max="3053" width="9.28515625" style="27" customWidth="1"/>
    <col min="3054" max="3298" width="9.140625" style="27"/>
    <col min="3299" max="3299" width="0.42578125" style="27" customWidth="1"/>
    <col min="3300" max="3300" width="12.140625" style="27" customWidth="1"/>
    <col min="3301" max="3301" width="9.85546875" style="27" customWidth="1"/>
    <col min="3302" max="3303" width="10" style="27" customWidth="1"/>
    <col min="3304" max="3309" width="9.28515625" style="27" customWidth="1"/>
    <col min="3310" max="3554" width="9.140625" style="27"/>
    <col min="3555" max="3555" width="0.42578125" style="27" customWidth="1"/>
    <col min="3556" max="3556" width="12.140625" style="27" customWidth="1"/>
    <col min="3557" max="3557" width="9.85546875" style="27" customWidth="1"/>
    <col min="3558" max="3559" width="10" style="27" customWidth="1"/>
    <col min="3560" max="3565" width="9.28515625" style="27" customWidth="1"/>
    <col min="3566" max="3810" width="9.140625" style="27"/>
    <col min="3811" max="3811" width="0.42578125" style="27" customWidth="1"/>
    <col min="3812" max="3812" width="12.140625" style="27" customWidth="1"/>
    <col min="3813" max="3813" width="9.85546875" style="27" customWidth="1"/>
    <col min="3814" max="3815" width="10" style="27" customWidth="1"/>
    <col min="3816" max="3821" width="9.28515625" style="27" customWidth="1"/>
    <col min="3822" max="4066" width="9.140625" style="27"/>
    <col min="4067" max="4067" width="0.42578125" style="27" customWidth="1"/>
    <col min="4068" max="4068" width="12.140625" style="27" customWidth="1"/>
    <col min="4069" max="4069" width="9.85546875" style="27" customWidth="1"/>
    <col min="4070" max="4071" width="10" style="27" customWidth="1"/>
    <col min="4072" max="4077" width="9.28515625" style="27" customWidth="1"/>
    <col min="4078" max="4322" width="9.140625" style="27"/>
    <col min="4323" max="4323" width="0.42578125" style="27" customWidth="1"/>
    <col min="4324" max="4324" width="12.140625" style="27" customWidth="1"/>
    <col min="4325" max="4325" width="9.85546875" style="27" customWidth="1"/>
    <col min="4326" max="4327" width="10" style="27" customWidth="1"/>
    <col min="4328" max="4333" width="9.28515625" style="27" customWidth="1"/>
    <col min="4334" max="4578" width="9.140625" style="27"/>
    <col min="4579" max="4579" width="0.42578125" style="27" customWidth="1"/>
    <col min="4580" max="4580" width="12.140625" style="27" customWidth="1"/>
    <col min="4581" max="4581" width="9.85546875" style="27" customWidth="1"/>
    <col min="4582" max="4583" width="10" style="27" customWidth="1"/>
    <col min="4584" max="4589" width="9.28515625" style="27" customWidth="1"/>
    <col min="4590" max="4834" width="9.140625" style="27"/>
    <col min="4835" max="4835" width="0.42578125" style="27" customWidth="1"/>
    <col min="4836" max="4836" width="12.140625" style="27" customWidth="1"/>
    <col min="4837" max="4837" width="9.85546875" style="27" customWidth="1"/>
    <col min="4838" max="4839" width="10" style="27" customWidth="1"/>
    <col min="4840" max="4845" width="9.28515625" style="27" customWidth="1"/>
    <col min="4846" max="5090" width="9.140625" style="27"/>
    <col min="5091" max="5091" width="0.42578125" style="27" customWidth="1"/>
    <col min="5092" max="5092" width="12.140625" style="27" customWidth="1"/>
    <col min="5093" max="5093" width="9.85546875" style="27" customWidth="1"/>
    <col min="5094" max="5095" width="10" style="27" customWidth="1"/>
    <col min="5096" max="5101" width="9.28515625" style="27" customWidth="1"/>
    <col min="5102" max="5346" width="9.140625" style="27"/>
    <col min="5347" max="5347" width="0.42578125" style="27" customWidth="1"/>
    <col min="5348" max="5348" width="12.140625" style="27" customWidth="1"/>
    <col min="5349" max="5349" width="9.85546875" style="27" customWidth="1"/>
    <col min="5350" max="5351" width="10" style="27" customWidth="1"/>
    <col min="5352" max="5357" width="9.28515625" style="27" customWidth="1"/>
    <col min="5358" max="5602" width="9.140625" style="27"/>
    <col min="5603" max="5603" width="0.42578125" style="27" customWidth="1"/>
    <col min="5604" max="5604" width="12.140625" style="27" customWidth="1"/>
    <col min="5605" max="5605" width="9.85546875" style="27" customWidth="1"/>
    <col min="5606" max="5607" width="10" style="27" customWidth="1"/>
    <col min="5608" max="5613" width="9.28515625" style="27" customWidth="1"/>
    <col min="5614" max="5858" width="9.140625" style="27"/>
    <col min="5859" max="5859" width="0.42578125" style="27" customWidth="1"/>
    <col min="5860" max="5860" width="12.140625" style="27" customWidth="1"/>
    <col min="5861" max="5861" width="9.85546875" style="27" customWidth="1"/>
    <col min="5862" max="5863" width="10" style="27" customWidth="1"/>
    <col min="5864" max="5869" width="9.28515625" style="27" customWidth="1"/>
    <col min="5870" max="6114" width="9.140625" style="27"/>
    <col min="6115" max="6115" width="0.42578125" style="27" customWidth="1"/>
    <col min="6116" max="6116" width="12.140625" style="27" customWidth="1"/>
    <col min="6117" max="6117" width="9.85546875" style="27" customWidth="1"/>
    <col min="6118" max="6119" width="10" style="27" customWidth="1"/>
    <col min="6120" max="6125" width="9.28515625" style="27" customWidth="1"/>
    <col min="6126" max="6370" width="9.140625" style="27"/>
    <col min="6371" max="6371" width="0.42578125" style="27" customWidth="1"/>
    <col min="6372" max="6372" width="12.140625" style="27" customWidth="1"/>
    <col min="6373" max="6373" width="9.85546875" style="27" customWidth="1"/>
    <col min="6374" max="6375" width="10" style="27" customWidth="1"/>
    <col min="6376" max="6381" width="9.28515625" style="27" customWidth="1"/>
    <col min="6382" max="6626" width="9.140625" style="27"/>
    <col min="6627" max="6627" width="0.42578125" style="27" customWidth="1"/>
    <col min="6628" max="6628" width="12.140625" style="27" customWidth="1"/>
    <col min="6629" max="6629" width="9.85546875" style="27" customWidth="1"/>
    <col min="6630" max="6631" width="10" style="27" customWidth="1"/>
    <col min="6632" max="6637" width="9.28515625" style="27" customWidth="1"/>
    <col min="6638" max="6882" width="9.140625" style="27"/>
    <col min="6883" max="6883" width="0.42578125" style="27" customWidth="1"/>
    <col min="6884" max="6884" width="12.140625" style="27" customWidth="1"/>
    <col min="6885" max="6885" width="9.85546875" style="27" customWidth="1"/>
    <col min="6886" max="6887" width="10" style="27" customWidth="1"/>
    <col min="6888" max="6893" width="9.28515625" style="27" customWidth="1"/>
    <col min="6894" max="7138" width="9.140625" style="27"/>
    <col min="7139" max="7139" width="0.42578125" style="27" customWidth="1"/>
    <col min="7140" max="7140" width="12.140625" style="27" customWidth="1"/>
    <col min="7141" max="7141" width="9.85546875" style="27" customWidth="1"/>
    <col min="7142" max="7143" width="10" style="27" customWidth="1"/>
    <col min="7144" max="7149" width="9.28515625" style="27" customWidth="1"/>
    <col min="7150" max="7394" width="9.140625" style="27"/>
    <col min="7395" max="7395" width="0.42578125" style="27" customWidth="1"/>
    <col min="7396" max="7396" width="12.140625" style="27" customWidth="1"/>
    <col min="7397" max="7397" width="9.85546875" style="27" customWidth="1"/>
    <col min="7398" max="7399" width="10" style="27" customWidth="1"/>
    <col min="7400" max="7405" width="9.28515625" style="27" customWidth="1"/>
    <col min="7406" max="7650" width="9.140625" style="27"/>
    <col min="7651" max="7651" width="0.42578125" style="27" customWidth="1"/>
    <col min="7652" max="7652" width="12.140625" style="27" customWidth="1"/>
    <col min="7653" max="7653" width="9.85546875" style="27" customWidth="1"/>
    <col min="7654" max="7655" width="10" style="27" customWidth="1"/>
    <col min="7656" max="7661" width="9.28515625" style="27" customWidth="1"/>
    <col min="7662" max="7906" width="9.140625" style="27"/>
    <col min="7907" max="7907" width="0.42578125" style="27" customWidth="1"/>
    <col min="7908" max="7908" width="12.140625" style="27" customWidth="1"/>
    <col min="7909" max="7909" width="9.85546875" style="27" customWidth="1"/>
    <col min="7910" max="7911" width="10" style="27" customWidth="1"/>
    <col min="7912" max="7917" width="9.28515625" style="27" customWidth="1"/>
    <col min="7918" max="8162" width="9.140625" style="27"/>
    <col min="8163" max="8163" width="0.42578125" style="27" customWidth="1"/>
    <col min="8164" max="8164" width="12.140625" style="27" customWidth="1"/>
    <col min="8165" max="8165" width="9.85546875" style="27" customWidth="1"/>
    <col min="8166" max="8167" width="10" style="27" customWidth="1"/>
    <col min="8168" max="8173" width="9.28515625" style="27" customWidth="1"/>
    <col min="8174" max="8418" width="9.140625" style="27"/>
    <col min="8419" max="8419" width="0.42578125" style="27" customWidth="1"/>
    <col min="8420" max="8420" width="12.140625" style="27" customWidth="1"/>
    <col min="8421" max="8421" width="9.85546875" style="27" customWidth="1"/>
    <col min="8422" max="8423" width="10" style="27" customWidth="1"/>
    <col min="8424" max="8429" width="9.28515625" style="27" customWidth="1"/>
    <col min="8430" max="8674" width="9.140625" style="27"/>
    <col min="8675" max="8675" width="0.42578125" style="27" customWidth="1"/>
    <col min="8676" max="8676" width="12.140625" style="27" customWidth="1"/>
    <col min="8677" max="8677" width="9.85546875" style="27" customWidth="1"/>
    <col min="8678" max="8679" width="10" style="27" customWidth="1"/>
    <col min="8680" max="8685" width="9.28515625" style="27" customWidth="1"/>
    <col min="8686" max="8930" width="9.140625" style="27"/>
    <col min="8931" max="8931" width="0.42578125" style="27" customWidth="1"/>
    <col min="8932" max="8932" width="12.140625" style="27" customWidth="1"/>
    <col min="8933" max="8933" width="9.85546875" style="27" customWidth="1"/>
    <col min="8934" max="8935" width="10" style="27" customWidth="1"/>
    <col min="8936" max="8941" width="9.28515625" style="27" customWidth="1"/>
    <col min="8942" max="9186" width="9.140625" style="27"/>
    <col min="9187" max="9187" width="0.42578125" style="27" customWidth="1"/>
    <col min="9188" max="9188" width="12.140625" style="27" customWidth="1"/>
    <col min="9189" max="9189" width="9.85546875" style="27" customWidth="1"/>
    <col min="9190" max="9191" width="10" style="27" customWidth="1"/>
    <col min="9192" max="9197" width="9.28515625" style="27" customWidth="1"/>
    <col min="9198" max="9442" width="9.140625" style="27"/>
    <col min="9443" max="9443" width="0.42578125" style="27" customWidth="1"/>
    <col min="9444" max="9444" width="12.140625" style="27" customWidth="1"/>
    <col min="9445" max="9445" width="9.85546875" style="27" customWidth="1"/>
    <col min="9446" max="9447" width="10" style="27" customWidth="1"/>
    <col min="9448" max="9453" width="9.28515625" style="27" customWidth="1"/>
    <col min="9454" max="9698" width="9.140625" style="27"/>
    <col min="9699" max="9699" width="0.42578125" style="27" customWidth="1"/>
    <col min="9700" max="9700" width="12.140625" style="27" customWidth="1"/>
    <col min="9701" max="9701" width="9.85546875" style="27" customWidth="1"/>
    <col min="9702" max="9703" width="10" style="27" customWidth="1"/>
    <col min="9704" max="9709" width="9.28515625" style="27" customWidth="1"/>
    <col min="9710" max="9954" width="9.140625" style="27"/>
    <col min="9955" max="9955" width="0.42578125" style="27" customWidth="1"/>
    <col min="9956" max="9956" width="12.140625" style="27" customWidth="1"/>
    <col min="9957" max="9957" width="9.85546875" style="27" customWidth="1"/>
    <col min="9958" max="9959" width="10" style="27" customWidth="1"/>
    <col min="9960" max="9965" width="9.28515625" style="27" customWidth="1"/>
    <col min="9966" max="10210" width="9.140625" style="27"/>
    <col min="10211" max="10211" width="0.42578125" style="27" customWidth="1"/>
    <col min="10212" max="10212" width="12.140625" style="27" customWidth="1"/>
    <col min="10213" max="10213" width="9.85546875" style="27" customWidth="1"/>
    <col min="10214" max="10215" width="10" style="27" customWidth="1"/>
    <col min="10216" max="10221" width="9.28515625" style="27" customWidth="1"/>
    <col min="10222" max="10466" width="9.140625" style="27"/>
    <col min="10467" max="10467" width="0.42578125" style="27" customWidth="1"/>
    <col min="10468" max="10468" width="12.140625" style="27" customWidth="1"/>
    <col min="10469" max="10469" width="9.85546875" style="27" customWidth="1"/>
    <col min="10470" max="10471" width="10" style="27" customWidth="1"/>
    <col min="10472" max="10477" width="9.28515625" style="27" customWidth="1"/>
    <col min="10478" max="10722" width="9.140625" style="27"/>
    <col min="10723" max="10723" width="0.42578125" style="27" customWidth="1"/>
    <col min="10724" max="10724" width="12.140625" style="27" customWidth="1"/>
    <col min="10725" max="10725" width="9.85546875" style="27" customWidth="1"/>
    <col min="10726" max="10727" width="10" style="27" customWidth="1"/>
    <col min="10728" max="10733" width="9.28515625" style="27" customWidth="1"/>
    <col min="10734" max="10978" width="9.140625" style="27"/>
    <col min="10979" max="10979" width="0.42578125" style="27" customWidth="1"/>
    <col min="10980" max="10980" width="12.140625" style="27" customWidth="1"/>
    <col min="10981" max="10981" width="9.85546875" style="27" customWidth="1"/>
    <col min="10982" max="10983" width="10" style="27" customWidth="1"/>
    <col min="10984" max="10989" width="9.28515625" style="27" customWidth="1"/>
    <col min="10990" max="11234" width="9.140625" style="27"/>
    <col min="11235" max="11235" width="0.42578125" style="27" customWidth="1"/>
    <col min="11236" max="11236" width="12.140625" style="27" customWidth="1"/>
    <col min="11237" max="11237" width="9.85546875" style="27" customWidth="1"/>
    <col min="11238" max="11239" width="10" style="27" customWidth="1"/>
    <col min="11240" max="11245" width="9.28515625" style="27" customWidth="1"/>
    <col min="11246" max="11490" width="9.140625" style="27"/>
    <col min="11491" max="11491" width="0.42578125" style="27" customWidth="1"/>
    <col min="11492" max="11492" width="12.140625" style="27" customWidth="1"/>
    <col min="11493" max="11493" width="9.85546875" style="27" customWidth="1"/>
    <col min="11494" max="11495" width="10" style="27" customWidth="1"/>
    <col min="11496" max="11501" width="9.28515625" style="27" customWidth="1"/>
    <col min="11502" max="11746" width="9.140625" style="27"/>
    <col min="11747" max="11747" width="0.42578125" style="27" customWidth="1"/>
    <col min="11748" max="11748" width="12.140625" style="27" customWidth="1"/>
    <col min="11749" max="11749" width="9.85546875" style="27" customWidth="1"/>
    <col min="11750" max="11751" width="10" style="27" customWidth="1"/>
    <col min="11752" max="11757" width="9.28515625" style="27" customWidth="1"/>
    <col min="11758" max="12002" width="9.140625" style="27"/>
    <col min="12003" max="12003" width="0.42578125" style="27" customWidth="1"/>
    <col min="12004" max="12004" width="12.140625" style="27" customWidth="1"/>
    <col min="12005" max="12005" width="9.85546875" style="27" customWidth="1"/>
    <col min="12006" max="12007" width="10" style="27" customWidth="1"/>
    <col min="12008" max="12013" width="9.28515625" style="27" customWidth="1"/>
    <col min="12014" max="12258" width="9.140625" style="27"/>
    <col min="12259" max="12259" width="0.42578125" style="27" customWidth="1"/>
    <col min="12260" max="12260" width="12.140625" style="27" customWidth="1"/>
    <col min="12261" max="12261" width="9.85546875" style="27" customWidth="1"/>
    <col min="12262" max="12263" width="10" style="27" customWidth="1"/>
    <col min="12264" max="12269" width="9.28515625" style="27" customWidth="1"/>
    <col min="12270" max="12514" width="9.140625" style="27"/>
    <col min="12515" max="12515" width="0.42578125" style="27" customWidth="1"/>
    <col min="12516" max="12516" width="12.140625" style="27" customWidth="1"/>
    <col min="12517" max="12517" width="9.85546875" style="27" customWidth="1"/>
    <col min="12518" max="12519" width="10" style="27" customWidth="1"/>
    <col min="12520" max="12525" width="9.28515625" style="27" customWidth="1"/>
    <col min="12526" max="12770" width="9.140625" style="27"/>
    <col min="12771" max="12771" width="0.42578125" style="27" customWidth="1"/>
    <col min="12772" max="12772" width="12.140625" style="27" customWidth="1"/>
    <col min="12773" max="12773" width="9.85546875" style="27" customWidth="1"/>
    <col min="12774" max="12775" width="10" style="27" customWidth="1"/>
    <col min="12776" max="12781" width="9.28515625" style="27" customWidth="1"/>
    <col min="12782" max="13026" width="9.140625" style="27"/>
    <col min="13027" max="13027" width="0.42578125" style="27" customWidth="1"/>
    <col min="13028" max="13028" width="12.140625" style="27" customWidth="1"/>
    <col min="13029" max="13029" width="9.85546875" style="27" customWidth="1"/>
    <col min="13030" max="13031" width="10" style="27" customWidth="1"/>
    <col min="13032" max="13037" width="9.28515625" style="27" customWidth="1"/>
    <col min="13038" max="13282" width="9.140625" style="27"/>
    <col min="13283" max="13283" width="0.42578125" style="27" customWidth="1"/>
    <col min="13284" max="13284" width="12.140625" style="27" customWidth="1"/>
    <col min="13285" max="13285" width="9.85546875" style="27" customWidth="1"/>
    <col min="13286" max="13287" width="10" style="27" customWidth="1"/>
    <col min="13288" max="13293" width="9.28515625" style="27" customWidth="1"/>
    <col min="13294" max="13538" width="9.140625" style="27"/>
    <col min="13539" max="13539" width="0.42578125" style="27" customWidth="1"/>
    <col min="13540" max="13540" width="12.140625" style="27" customWidth="1"/>
    <col min="13541" max="13541" width="9.85546875" style="27" customWidth="1"/>
    <col min="13542" max="13543" width="10" style="27" customWidth="1"/>
    <col min="13544" max="13549" width="9.28515625" style="27" customWidth="1"/>
    <col min="13550" max="13794" width="9.140625" style="27"/>
    <col min="13795" max="13795" width="0.42578125" style="27" customWidth="1"/>
    <col min="13796" max="13796" width="12.140625" style="27" customWidth="1"/>
    <col min="13797" max="13797" width="9.85546875" style="27" customWidth="1"/>
    <col min="13798" max="13799" width="10" style="27" customWidth="1"/>
    <col min="13800" max="13805" width="9.28515625" style="27" customWidth="1"/>
    <col min="13806" max="14050" width="9.140625" style="27"/>
    <col min="14051" max="14051" width="0.42578125" style="27" customWidth="1"/>
    <col min="14052" max="14052" width="12.140625" style="27" customWidth="1"/>
    <col min="14053" max="14053" width="9.85546875" style="27" customWidth="1"/>
    <col min="14054" max="14055" width="10" style="27" customWidth="1"/>
    <col min="14056" max="14061" width="9.28515625" style="27" customWidth="1"/>
    <col min="14062" max="14306" width="9.140625" style="27"/>
    <col min="14307" max="14307" width="0.42578125" style="27" customWidth="1"/>
    <col min="14308" max="14308" width="12.140625" style="27" customWidth="1"/>
    <col min="14309" max="14309" width="9.85546875" style="27" customWidth="1"/>
    <col min="14310" max="14311" width="10" style="27" customWidth="1"/>
    <col min="14312" max="14317" width="9.28515625" style="27" customWidth="1"/>
    <col min="14318" max="14562" width="9.140625" style="27"/>
    <col min="14563" max="14563" width="0.42578125" style="27" customWidth="1"/>
    <col min="14564" max="14564" width="12.140625" style="27" customWidth="1"/>
    <col min="14565" max="14565" width="9.85546875" style="27" customWidth="1"/>
    <col min="14566" max="14567" width="10" style="27" customWidth="1"/>
    <col min="14568" max="14573" width="9.28515625" style="27" customWidth="1"/>
    <col min="14574" max="14818" width="9.140625" style="27"/>
    <col min="14819" max="14819" width="0.42578125" style="27" customWidth="1"/>
    <col min="14820" max="14820" width="12.140625" style="27" customWidth="1"/>
    <col min="14821" max="14821" width="9.85546875" style="27" customWidth="1"/>
    <col min="14822" max="14823" width="10" style="27" customWidth="1"/>
    <col min="14824" max="14829" width="9.28515625" style="27" customWidth="1"/>
    <col min="14830" max="15074" width="9.140625" style="27"/>
    <col min="15075" max="15075" width="0.42578125" style="27" customWidth="1"/>
    <col min="15076" max="15076" width="12.140625" style="27" customWidth="1"/>
    <col min="15077" max="15077" width="9.85546875" style="27" customWidth="1"/>
    <col min="15078" max="15079" width="10" style="27" customWidth="1"/>
    <col min="15080" max="15085" width="9.28515625" style="27" customWidth="1"/>
    <col min="15086" max="15330" width="9.140625" style="27"/>
    <col min="15331" max="15331" width="0.42578125" style="27" customWidth="1"/>
    <col min="15332" max="15332" width="12.140625" style="27" customWidth="1"/>
    <col min="15333" max="15333" width="9.85546875" style="27" customWidth="1"/>
    <col min="15334" max="15335" width="10" style="27" customWidth="1"/>
    <col min="15336" max="15341" width="9.28515625" style="27" customWidth="1"/>
    <col min="15342" max="15586" width="9.140625" style="27"/>
    <col min="15587" max="15587" width="0.42578125" style="27" customWidth="1"/>
    <col min="15588" max="15588" width="12.140625" style="27" customWidth="1"/>
    <col min="15589" max="15589" width="9.85546875" style="27" customWidth="1"/>
    <col min="15590" max="15591" width="10" style="27" customWidth="1"/>
    <col min="15592" max="15597" width="9.28515625" style="27" customWidth="1"/>
    <col min="15598" max="15842" width="9.140625" style="27"/>
    <col min="15843" max="15843" width="0.42578125" style="27" customWidth="1"/>
    <col min="15844" max="15844" width="12.140625" style="27" customWidth="1"/>
    <col min="15845" max="15845" width="9.85546875" style="27" customWidth="1"/>
    <col min="15846" max="15847" width="10" style="27" customWidth="1"/>
    <col min="15848" max="15853" width="9.28515625" style="27" customWidth="1"/>
    <col min="15854" max="16098" width="9.140625" style="27"/>
    <col min="16099" max="16099" width="0.42578125" style="27" customWidth="1"/>
    <col min="16100" max="16100" width="12.140625" style="27" customWidth="1"/>
    <col min="16101" max="16101" width="9.85546875" style="27" customWidth="1"/>
    <col min="16102" max="16103" width="10" style="27" customWidth="1"/>
    <col min="16104" max="16109" width="9.28515625" style="27" customWidth="1"/>
    <col min="16110" max="16384" width="9.140625" style="27"/>
  </cols>
  <sheetData>
    <row r="1" spans="1:11" x14ac:dyDescent="0.2">
      <c r="H1" s="28"/>
    </row>
    <row r="2" spans="1:11" ht="18" customHeight="1" x14ac:dyDescent="0.25">
      <c r="H2" s="29" t="s">
        <v>61</v>
      </c>
      <c r="I2" s="119"/>
    </row>
    <row r="3" spans="1:11" ht="18.75" customHeight="1" x14ac:dyDescent="0.2"/>
    <row r="4" spans="1:11" ht="18.75" customHeight="1" x14ac:dyDescent="0.25">
      <c r="H4" s="30"/>
      <c r="K4" s="2" t="s">
        <v>651</v>
      </c>
    </row>
    <row r="5" spans="1:11" s="32" customFormat="1" ht="64.5" customHeight="1" x14ac:dyDescent="0.25">
      <c r="A5" s="103" t="s">
        <v>177</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70</v>
      </c>
      <c r="B10" s="107">
        <v>408959</v>
      </c>
      <c r="C10" s="107">
        <v>-24435</v>
      </c>
      <c r="D10" s="108">
        <v>-5.638056825890529</v>
      </c>
      <c r="E10" s="107">
        <v>1600</v>
      </c>
      <c r="F10" s="108">
        <v>0.39277394141285699</v>
      </c>
      <c r="G10" s="107">
        <v>278056</v>
      </c>
      <c r="H10" s="107">
        <v>-2034</v>
      </c>
      <c r="I10" s="108">
        <v>-0.72619515155842762</v>
      </c>
      <c r="J10" s="107">
        <v>-13614</v>
      </c>
      <c r="K10" s="108">
        <v>-4.6676037988137278</v>
      </c>
    </row>
    <row r="11" spans="1:11" s="32" customFormat="1" ht="14.25" customHeight="1" x14ac:dyDescent="0.2">
      <c r="A11" s="106" t="s">
        <v>85</v>
      </c>
      <c r="B11" s="107">
        <v>2721</v>
      </c>
      <c r="C11" s="107">
        <v>18</v>
      </c>
      <c r="D11" s="108">
        <v>0.66592674805771368</v>
      </c>
      <c r="E11" s="107">
        <v>-139</v>
      </c>
      <c r="F11" s="108">
        <v>-4.86013986013986</v>
      </c>
      <c r="G11" s="107">
        <v>1730</v>
      </c>
      <c r="H11" s="107">
        <v>31</v>
      </c>
      <c r="I11" s="108">
        <v>1.8246027074749853</v>
      </c>
      <c r="J11" s="107">
        <v>-308</v>
      </c>
      <c r="K11" s="108">
        <v>-15.112855740922473</v>
      </c>
    </row>
    <row r="12" spans="1:11" s="32" customFormat="1" ht="12" customHeight="1" x14ac:dyDescent="0.2">
      <c r="A12" s="46" t="s">
        <v>78</v>
      </c>
      <c r="B12" s="47">
        <v>1576</v>
      </c>
      <c r="C12" s="47">
        <v>29</v>
      </c>
      <c r="D12" s="48">
        <v>1.8745959922430511</v>
      </c>
      <c r="E12" s="47">
        <v>-65</v>
      </c>
      <c r="F12" s="48">
        <v>-3.9609993906154783</v>
      </c>
      <c r="G12" s="47">
        <v>842</v>
      </c>
      <c r="H12" s="47">
        <v>35</v>
      </c>
      <c r="I12" s="48">
        <v>4.337050805452292</v>
      </c>
      <c r="J12" s="47">
        <v>-244</v>
      </c>
      <c r="K12" s="48">
        <v>-22.467771639042358</v>
      </c>
    </row>
    <row r="13" spans="1:11" s="32" customFormat="1" ht="12" customHeight="1" x14ac:dyDescent="0.2">
      <c r="A13" s="124" t="s">
        <v>178</v>
      </c>
      <c r="B13" s="50">
        <v>1156</v>
      </c>
      <c r="C13" s="50">
        <v>55</v>
      </c>
      <c r="D13" s="51">
        <v>4.995458673932788</v>
      </c>
      <c r="E13" s="50">
        <v>-85</v>
      </c>
      <c r="F13" s="51">
        <v>-6.8493150684931505</v>
      </c>
      <c r="G13" s="50">
        <v>571</v>
      </c>
      <c r="H13" s="50">
        <v>57</v>
      </c>
      <c r="I13" s="51">
        <v>11.089494163424124</v>
      </c>
      <c r="J13" s="50">
        <v>-246</v>
      </c>
      <c r="K13" s="51">
        <v>-30.110159118727051</v>
      </c>
    </row>
    <row r="14" spans="1:11" s="32" customFormat="1" ht="12" customHeight="1" x14ac:dyDescent="0.2">
      <c r="A14" s="125" t="s">
        <v>80</v>
      </c>
      <c r="B14" s="47">
        <v>420</v>
      </c>
      <c r="C14" s="47">
        <v>-26</v>
      </c>
      <c r="D14" s="48">
        <v>-5.8295964125560538</v>
      </c>
      <c r="E14" s="47">
        <v>20</v>
      </c>
      <c r="F14" s="48">
        <v>5</v>
      </c>
      <c r="G14" s="47">
        <v>271</v>
      </c>
      <c r="H14" s="47">
        <v>-22</v>
      </c>
      <c r="I14" s="48">
        <v>-7.5085324232081909</v>
      </c>
      <c r="J14" s="47">
        <v>2</v>
      </c>
      <c r="K14" s="48">
        <v>0.74349442379182151</v>
      </c>
    </row>
    <row r="15" spans="1:11" s="32" customFormat="1" ht="12" customHeight="1" x14ac:dyDescent="0.2">
      <c r="A15" s="49" t="s">
        <v>81</v>
      </c>
      <c r="B15" s="50">
        <v>1145</v>
      </c>
      <c r="C15" s="50">
        <v>-11</v>
      </c>
      <c r="D15" s="51">
        <v>-0.95155709342560557</v>
      </c>
      <c r="E15" s="50">
        <v>-74</v>
      </c>
      <c r="F15" s="51">
        <v>-6.0705496308449547</v>
      </c>
      <c r="G15" s="50">
        <v>888</v>
      </c>
      <c r="H15" s="50">
        <v>-4</v>
      </c>
      <c r="I15" s="51">
        <v>-0.44843049327354262</v>
      </c>
      <c r="J15" s="50">
        <v>-64</v>
      </c>
      <c r="K15" s="51">
        <v>-6.7226890756302522</v>
      </c>
    </row>
    <row r="16" spans="1:11" s="32" customFormat="1" ht="12" customHeight="1" x14ac:dyDescent="0.2">
      <c r="A16" s="125" t="s">
        <v>82</v>
      </c>
      <c r="B16" s="47">
        <v>366</v>
      </c>
      <c r="C16" s="47">
        <v>-9</v>
      </c>
      <c r="D16" s="48">
        <v>-2.4</v>
      </c>
      <c r="E16" s="47">
        <v>-60</v>
      </c>
      <c r="F16" s="48">
        <v>-14.084507042253522</v>
      </c>
      <c r="G16" s="47">
        <v>270</v>
      </c>
      <c r="H16" s="47">
        <v>-2</v>
      </c>
      <c r="I16" s="48">
        <v>-0.73529411764705888</v>
      </c>
      <c r="J16" s="47">
        <v>-46</v>
      </c>
      <c r="K16" s="48">
        <v>-14.556962025316455</v>
      </c>
    </row>
    <row r="17" spans="1:11" s="32" customFormat="1" ht="12" customHeight="1" x14ac:dyDescent="0.2">
      <c r="A17" s="124" t="s">
        <v>83</v>
      </c>
      <c r="B17" s="50">
        <v>779</v>
      </c>
      <c r="C17" s="50">
        <v>-2</v>
      </c>
      <c r="D17" s="51">
        <v>-0.25608194622279129</v>
      </c>
      <c r="E17" s="50">
        <v>-14</v>
      </c>
      <c r="F17" s="51">
        <v>-1.7654476670870114</v>
      </c>
      <c r="G17" s="50">
        <v>618</v>
      </c>
      <c r="H17" s="50">
        <v>-2</v>
      </c>
      <c r="I17" s="51">
        <v>-0.32258064516129031</v>
      </c>
      <c r="J17" s="50">
        <v>-18</v>
      </c>
      <c r="K17" s="51">
        <v>-2.8301886792452828</v>
      </c>
    </row>
    <row r="18" spans="1:11" s="32" customFormat="1" ht="15.75" customHeight="1" x14ac:dyDescent="0.2">
      <c r="A18" s="106" t="s">
        <v>86</v>
      </c>
      <c r="B18" s="107">
        <v>21868</v>
      </c>
      <c r="C18" s="107">
        <v>-110</v>
      </c>
      <c r="D18" s="108">
        <v>-0.50050050050050054</v>
      </c>
      <c r="E18" s="107">
        <v>-279</v>
      </c>
      <c r="F18" s="108">
        <v>-1.2597643021628211</v>
      </c>
      <c r="G18" s="107">
        <v>14710</v>
      </c>
      <c r="H18" s="107">
        <v>-41</v>
      </c>
      <c r="I18" s="108">
        <v>-0.27794725781302965</v>
      </c>
      <c r="J18" s="107">
        <v>-845</v>
      </c>
      <c r="K18" s="108">
        <v>-5.4323368691738994</v>
      </c>
    </row>
    <row r="19" spans="1:11" s="32" customFormat="1" ht="12" customHeight="1" x14ac:dyDescent="0.2">
      <c r="A19" s="46" t="s">
        <v>78</v>
      </c>
      <c r="B19" s="47">
        <v>11947</v>
      </c>
      <c r="C19" s="47">
        <v>-121</v>
      </c>
      <c r="D19" s="48">
        <v>-1.0026516407026849</v>
      </c>
      <c r="E19" s="47">
        <v>-565</v>
      </c>
      <c r="F19" s="48">
        <v>-4.515664961636829</v>
      </c>
      <c r="G19" s="47">
        <v>7956</v>
      </c>
      <c r="H19" s="47">
        <v>-36</v>
      </c>
      <c r="I19" s="48">
        <v>-0.45045045045045046</v>
      </c>
      <c r="J19" s="47">
        <v>-378</v>
      </c>
      <c r="K19" s="48">
        <v>-4.5356371490280774</v>
      </c>
    </row>
    <row r="20" spans="1:11" s="32" customFormat="1" ht="12" customHeight="1" x14ac:dyDescent="0.2">
      <c r="A20" s="124" t="s">
        <v>178</v>
      </c>
      <c r="B20" s="50">
        <v>8799</v>
      </c>
      <c r="C20" s="50">
        <v>-90</v>
      </c>
      <c r="D20" s="51">
        <v>-1.0124873439082012</v>
      </c>
      <c r="E20" s="50">
        <v>255</v>
      </c>
      <c r="F20" s="51">
        <v>2.9845505617977528</v>
      </c>
      <c r="G20" s="50">
        <v>5641</v>
      </c>
      <c r="H20" s="50">
        <v>-3</v>
      </c>
      <c r="I20" s="51">
        <v>-5.315379163713678E-2</v>
      </c>
      <c r="J20" s="50">
        <v>-241</v>
      </c>
      <c r="K20" s="51">
        <v>-4.0972458347500851</v>
      </c>
    </row>
    <row r="21" spans="1:11" s="32" customFormat="1" ht="12" customHeight="1" x14ac:dyDescent="0.2">
      <c r="A21" s="125" t="s">
        <v>80</v>
      </c>
      <c r="B21" s="47">
        <v>3148</v>
      </c>
      <c r="C21" s="47">
        <v>-31</v>
      </c>
      <c r="D21" s="48">
        <v>-0.97514941805599242</v>
      </c>
      <c r="E21" s="47">
        <v>-820</v>
      </c>
      <c r="F21" s="48">
        <v>-20.66532258064516</v>
      </c>
      <c r="G21" s="47">
        <v>2315</v>
      </c>
      <c r="H21" s="47">
        <v>-33</v>
      </c>
      <c r="I21" s="48">
        <v>-1.405451448040886</v>
      </c>
      <c r="J21" s="47">
        <v>-137</v>
      </c>
      <c r="K21" s="48">
        <v>-5.5872756933115824</v>
      </c>
    </row>
    <row r="22" spans="1:11" s="32" customFormat="1" ht="12" customHeight="1" x14ac:dyDescent="0.2">
      <c r="A22" s="49" t="s">
        <v>81</v>
      </c>
      <c r="B22" s="50">
        <v>9921</v>
      </c>
      <c r="C22" s="50">
        <v>11</v>
      </c>
      <c r="D22" s="51">
        <v>0.11099899091826437</v>
      </c>
      <c r="E22" s="50">
        <v>286</v>
      </c>
      <c r="F22" s="51">
        <v>2.9683445770627919</v>
      </c>
      <c r="G22" s="50">
        <v>6754</v>
      </c>
      <c r="H22" s="50">
        <v>-5</v>
      </c>
      <c r="I22" s="51">
        <v>-7.3975440153868921E-2</v>
      </c>
      <c r="J22" s="50">
        <v>-467</v>
      </c>
      <c r="K22" s="51">
        <v>-6.4672483035590638</v>
      </c>
    </row>
    <row r="23" spans="1:11" s="32" customFormat="1" ht="12" customHeight="1" x14ac:dyDescent="0.2">
      <c r="A23" s="125" t="s">
        <v>82</v>
      </c>
      <c r="B23" s="47">
        <v>3669</v>
      </c>
      <c r="C23" s="47">
        <v>63</v>
      </c>
      <c r="D23" s="48">
        <v>1.7470881863560732</v>
      </c>
      <c r="E23" s="47">
        <v>484</v>
      </c>
      <c r="F23" s="48">
        <v>15.196232339089482</v>
      </c>
      <c r="G23" s="47">
        <v>2270</v>
      </c>
      <c r="H23" s="47">
        <v>51</v>
      </c>
      <c r="I23" s="48">
        <v>2.298332582244254</v>
      </c>
      <c r="J23" s="47">
        <v>-220</v>
      </c>
      <c r="K23" s="48">
        <v>-8.8353413654618471</v>
      </c>
    </row>
    <row r="24" spans="1:11" s="32" customFormat="1" ht="12" customHeight="1" x14ac:dyDescent="0.2">
      <c r="A24" s="124" t="s">
        <v>83</v>
      </c>
      <c r="B24" s="50">
        <v>6252</v>
      </c>
      <c r="C24" s="50">
        <v>-52</v>
      </c>
      <c r="D24" s="51">
        <v>-0.82487309644670048</v>
      </c>
      <c r="E24" s="50">
        <v>-198</v>
      </c>
      <c r="F24" s="51">
        <v>-3.0697674418604652</v>
      </c>
      <c r="G24" s="50">
        <v>4484</v>
      </c>
      <c r="H24" s="50">
        <v>-56</v>
      </c>
      <c r="I24" s="51">
        <v>-1.2334801762114538</v>
      </c>
      <c r="J24" s="50">
        <v>-247</v>
      </c>
      <c r="K24" s="51">
        <v>-5.2208835341365463</v>
      </c>
    </row>
    <row r="25" spans="1:11" s="32" customFormat="1" ht="15.75" customHeight="1" x14ac:dyDescent="0.2">
      <c r="A25" s="106" t="s">
        <v>87</v>
      </c>
      <c r="B25" s="107">
        <v>24563</v>
      </c>
      <c r="C25" s="107">
        <v>-535</v>
      </c>
      <c r="D25" s="108">
        <v>-2.1316439556936806</v>
      </c>
      <c r="E25" s="107">
        <v>-1353</v>
      </c>
      <c r="F25" s="108">
        <v>-5.2207130730050935</v>
      </c>
      <c r="G25" s="107">
        <v>18374</v>
      </c>
      <c r="H25" s="107">
        <v>-366</v>
      </c>
      <c r="I25" s="108">
        <v>-1.9530416221985059</v>
      </c>
      <c r="J25" s="107">
        <v>-2162</v>
      </c>
      <c r="K25" s="108">
        <v>-10.527853525516166</v>
      </c>
    </row>
    <row r="26" spans="1:11" s="32" customFormat="1" ht="12" customHeight="1" x14ac:dyDescent="0.2">
      <c r="A26" s="46" t="s">
        <v>78</v>
      </c>
      <c r="B26" s="47">
        <v>15162</v>
      </c>
      <c r="C26" s="47">
        <v>-518</v>
      </c>
      <c r="D26" s="48">
        <v>-3.3035714285714284</v>
      </c>
      <c r="E26" s="47">
        <v>-963</v>
      </c>
      <c r="F26" s="48">
        <v>-5.9720930232558143</v>
      </c>
      <c r="G26" s="47">
        <v>10851</v>
      </c>
      <c r="H26" s="47">
        <v>-337</v>
      </c>
      <c r="I26" s="48">
        <v>-3.0121558813013944</v>
      </c>
      <c r="J26" s="47">
        <v>-1710</v>
      </c>
      <c r="K26" s="48">
        <v>-13.613565798901361</v>
      </c>
    </row>
    <row r="27" spans="1:11" s="32" customFormat="1" ht="12" customHeight="1" x14ac:dyDescent="0.2">
      <c r="A27" s="124" t="s">
        <v>178</v>
      </c>
      <c r="B27" s="50">
        <v>11125</v>
      </c>
      <c r="C27" s="50">
        <v>-428</v>
      </c>
      <c r="D27" s="51">
        <v>-3.7046654548602094</v>
      </c>
      <c r="E27" s="50">
        <v>-843</v>
      </c>
      <c r="F27" s="51">
        <v>-7.0437834224598932</v>
      </c>
      <c r="G27" s="50">
        <v>7631</v>
      </c>
      <c r="H27" s="50">
        <v>-253</v>
      </c>
      <c r="I27" s="51">
        <v>-3.2090309487569764</v>
      </c>
      <c r="J27" s="50">
        <v>-1527</v>
      </c>
      <c r="K27" s="51">
        <v>-16.67394627647958</v>
      </c>
    </row>
    <row r="28" spans="1:11" s="32" customFormat="1" ht="12" customHeight="1" x14ac:dyDescent="0.2">
      <c r="A28" s="125" t="s">
        <v>80</v>
      </c>
      <c r="B28" s="47">
        <v>4037</v>
      </c>
      <c r="C28" s="47">
        <v>-90</v>
      </c>
      <c r="D28" s="48">
        <v>-2.1807608432275258</v>
      </c>
      <c r="E28" s="47">
        <v>-120</v>
      </c>
      <c r="F28" s="48">
        <v>-2.8866971373586723</v>
      </c>
      <c r="G28" s="47">
        <v>3220</v>
      </c>
      <c r="H28" s="47">
        <v>-84</v>
      </c>
      <c r="I28" s="48">
        <v>-2.5423728813559321</v>
      </c>
      <c r="J28" s="47">
        <v>-183</v>
      </c>
      <c r="K28" s="48">
        <v>-5.3776079929473992</v>
      </c>
    </row>
    <row r="29" spans="1:11" s="32" customFormat="1" ht="12" customHeight="1" x14ac:dyDescent="0.2">
      <c r="A29" s="49" t="s">
        <v>81</v>
      </c>
      <c r="B29" s="50">
        <v>9401</v>
      </c>
      <c r="C29" s="50">
        <v>-17</v>
      </c>
      <c r="D29" s="51">
        <v>-0.18050541516245489</v>
      </c>
      <c r="E29" s="50">
        <v>-390</v>
      </c>
      <c r="F29" s="51">
        <v>-3.9832499233990397</v>
      </c>
      <c r="G29" s="50">
        <v>7523</v>
      </c>
      <c r="H29" s="50">
        <v>-29</v>
      </c>
      <c r="I29" s="51">
        <v>-0.3840042372881356</v>
      </c>
      <c r="J29" s="50">
        <v>-452</v>
      </c>
      <c r="K29" s="51">
        <v>-5.6677115987460818</v>
      </c>
    </row>
    <row r="30" spans="1:11" s="32" customFormat="1" ht="12" customHeight="1" x14ac:dyDescent="0.2">
      <c r="A30" s="125" t="s">
        <v>82</v>
      </c>
      <c r="B30" s="47">
        <v>3441</v>
      </c>
      <c r="C30" s="47">
        <v>-41</v>
      </c>
      <c r="D30" s="48">
        <v>-1.1774842044801839</v>
      </c>
      <c r="E30" s="47">
        <v>-258</v>
      </c>
      <c r="F30" s="48">
        <v>-6.9748580697485805</v>
      </c>
      <c r="G30" s="47">
        <v>2757</v>
      </c>
      <c r="H30" s="47">
        <v>-55</v>
      </c>
      <c r="I30" s="48">
        <v>-1.9559032716927454</v>
      </c>
      <c r="J30" s="47">
        <v>-316</v>
      </c>
      <c r="K30" s="48">
        <v>-10.283110966482266</v>
      </c>
    </row>
    <row r="31" spans="1:11" s="32" customFormat="1" ht="12" customHeight="1" x14ac:dyDescent="0.2">
      <c r="A31" s="124" t="s">
        <v>83</v>
      </c>
      <c r="B31" s="50">
        <v>5960</v>
      </c>
      <c r="C31" s="50">
        <v>24</v>
      </c>
      <c r="D31" s="51">
        <v>0.40431266846361186</v>
      </c>
      <c r="E31" s="50">
        <v>-132</v>
      </c>
      <c r="F31" s="51">
        <v>-2.1667760998030205</v>
      </c>
      <c r="G31" s="50">
        <v>4766</v>
      </c>
      <c r="H31" s="50">
        <v>26</v>
      </c>
      <c r="I31" s="51">
        <v>0.54852320675105481</v>
      </c>
      <c r="J31" s="50">
        <v>-136</v>
      </c>
      <c r="K31" s="51">
        <v>-2.77437780497756</v>
      </c>
    </row>
    <row r="32" spans="1:11" s="32" customFormat="1" ht="12.75" customHeight="1" x14ac:dyDescent="0.2">
      <c r="A32" s="106" t="s">
        <v>88</v>
      </c>
      <c r="B32" s="107">
        <v>333265</v>
      </c>
      <c r="C32" s="107">
        <v>-24103</v>
      </c>
      <c r="D32" s="108">
        <v>-6.7445882115914131</v>
      </c>
      <c r="E32" s="107">
        <v>3268</v>
      </c>
      <c r="F32" s="108">
        <v>0.99031203313969518</v>
      </c>
      <c r="G32" s="107">
        <v>224865</v>
      </c>
      <c r="H32" s="107">
        <v>-2066</v>
      </c>
      <c r="I32" s="108">
        <v>-0.91040889080821918</v>
      </c>
      <c r="J32" s="107">
        <v>-7882</v>
      </c>
      <c r="K32" s="108">
        <v>-3.3865098153789308</v>
      </c>
    </row>
    <row r="33" spans="1:11" s="32" customFormat="1" ht="12" customHeight="1" x14ac:dyDescent="0.2">
      <c r="A33" s="46" t="s">
        <v>78</v>
      </c>
      <c r="B33" s="47">
        <v>209972</v>
      </c>
      <c r="C33" s="47">
        <v>-24569</v>
      </c>
      <c r="D33" s="48">
        <v>-10.475353989281192</v>
      </c>
      <c r="E33" s="47">
        <v>3020</v>
      </c>
      <c r="F33" s="48">
        <v>1.4592755808110094</v>
      </c>
      <c r="G33" s="47">
        <v>133656</v>
      </c>
      <c r="H33" s="47">
        <v>-2279</v>
      </c>
      <c r="I33" s="48">
        <v>-1.6765365799830803</v>
      </c>
      <c r="J33" s="47">
        <v>-6501</v>
      </c>
      <c r="K33" s="48">
        <v>-4.6383698281213208</v>
      </c>
    </row>
    <row r="34" spans="1:11" s="32" customFormat="1" ht="12" customHeight="1" x14ac:dyDescent="0.2">
      <c r="A34" s="124" t="s">
        <v>178</v>
      </c>
      <c r="B34" s="50">
        <v>159104</v>
      </c>
      <c r="C34" s="50">
        <v>-22787</v>
      </c>
      <c r="D34" s="51">
        <v>-12.527832603042482</v>
      </c>
      <c r="E34" s="50">
        <v>2139</v>
      </c>
      <c r="F34" s="51">
        <v>1.3627241741789571</v>
      </c>
      <c r="G34" s="50">
        <v>96648</v>
      </c>
      <c r="H34" s="50">
        <v>-1801</v>
      </c>
      <c r="I34" s="51">
        <v>-1.8293735842923746</v>
      </c>
      <c r="J34" s="50">
        <v>-6616</v>
      </c>
      <c r="K34" s="51">
        <v>-6.4068794546017971</v>
      </c>
    </row>
    <row r="35" spans="1:11" s="32" customFormat="1" ht="12" customHeight="1" x14ac:dyDescent="0.2">
      <c r="A35" s="125" t="s">
        <v>80</v>
      </c>
      <c r="B35" s="47">
        <v>50868</v>
      </c>
      <c r="C35" s="47">
        <v>-1782</v>
      </c>
      <c r="D35" s="48">
        <v>-3.3846153846153846</v>
      </c>
      <c r="E35" s="47">
        <v>881</v>
      </c>
      <c r="F35" s="48">
        <v>1.762458239142177</v>
      </c>
      <c r="G35" s="47">
        <v>37008</v>
      </c>
      <c r="H35" s="47">
        <v>-478</v>
      </c>
      <c r="I35" s="48">
        <v>-1.2751427199487808</v>
      </c>
      <c r="J35" s="47">
        <v>115</v>
      </c>
      <c r="K35" s="48">
        <v>0.31171224893611255</v>
      </c>
    </row>
    <row r="36" spans="1:11" s="32" customFormat="1" ht="12" customHeight="1" x14ac:dyDescent="0.2">
      <c r="A36" s="49" t="s">
        <v>81</v>
      </c>
      <c r="B36" s="50">
        <v>123293</v>
      </c>
      <c r="C36" s="50">
        <v>466</v>
      </c>
      <c r="D36" s="51">
        <v>0.3793954098040333</v>
      </c>
      <c r="E36" s="50">
        <v>248</v>
      </c>
      <c r="F36" s="51">
        <v>0.2015522776220082</v>
      </c>
      <c r="G36" s="50">
        <v>91209</v>
      </c>
      <c r="H36" s="50">
        <v>213</v>
      </c>
      <c r="I36" s="51">
        <v>0.23407622313068707</v>
      </c>
      <c r="J36" s="50">
        <v>-1381</v>
      </c>
      <c r="K36" s="51">
        <v>-1.4915217626093531</v>
      </c>
    </row>
    <row r="37" spans="1:11" s="32" customFormat="1" ht="12" customHeight="1" x14ac:dyDescent="0.2">
      <c r="A37" s="125" t="s">
        <v>82</v>
      </c>
      <c r="B37" s="47">
        <v>45524</v>
      </c>
      <c r="C37" s="47">
        <v>377</v>
      </c>
      <c r="D37" s="48">
        <v>0.83504994794781495</v>
      </c>
      <c r="E37" s="47">
        <v>-571</v>
      </c>
      <c r="F37" s="48">
        <v>-1.2387460679032434</v>
      </c>
      <c r="G37" s="47">
        <v>34252</v>
      </c>
      <c r="H37" s="47">
        <v>248</v>
      </c>
      <c r="I37" s="48">
        <v>0.72932596165157038</v>
      </c>
      <c r="J37" s="47">
        <v>-1238</v>
      </c>
      <c r="K37" s="48">
        <v>-3.4883065652296423</v>
      </c>
    </row>
    <row r="38" spans="1:11" s="32" customFormat="1" ht="12" customHeight="1" x14ac:dyDescent="0.2">
      <c r="A38" s="124" t="s">
        <v>83</v>
      </c>
      <c r="B38" s="50">
        <v>77769</v>
      </c>
      <c r="C38" s="50">
        <v>89</v>
      </c>
      <c r="D38" s="51">
        <v>0.11457260556127703</v>
      </c>
      <c r="E38" s="50">
        <v>819</v>
      </c>
      <c r="F38" s="51">
        <v>1.064327485380117</v>
      </c>
      <c r="G38" s="50">
        <v>56957</v>
      </c>
      <c r="H38" s="50">
        <v>-35</v>
      </c>
      <c r="I38" s="51">
        <v>-6.1412128017967436E-2</v>
      </c>
      <c r="J38" s="50">
        <v>-143</v>
      </c>
      <c r="K38" s="51">
        <v>-0.25043782837127848</v>
      </c>
    </row>
    <row r="39" spans="1:11" s="32" customFormat="1" ht="12.75" customHeight="1" x14ac:dyDescent="0.2">
      <c r="A39" s="106" t="s">
        <v>89</v>
      </c>
      <c r="B39" s="107">
        <v>26542</v>
      </c>
      <c r="C39" s="107">
        <v>295</v>
      </c>
      <c r="D39" s="108">
        <v>1.1239379738636797</v>
      </c>
      <c r="E39" s="107">
        <v>103</v>
      </c>
      <c r="F39" s="108">
        <v>0.38957600514391616</v>
      </c>
      <c r="G39" s="107">
        <v>18377</v>
      </c>
      <c r="H39" s="107">
        <v>408</v>
      </c>
      <c r="I39" s="108">
        <v>2.270577105014191</v>
      </c>
      <c r="J39" s="107">
        <v>-2417</v>
      </c>
      <c r="K39" s="108">
        <v>-11.623545253438492</v>
      </c>
    </row>
    <row r="40" spans="1:11" s="32" customFormat="1" ht="12" customHeight="1" x14ac:dyDescent="0.2">
      <c r="A40" s="46" t="s">
        <v>78</v>
      </c>
      <c r="B40" s="47">
        <v>17265</v>
      </c>
      <c r="C40" s="47">
        <v>224</v>
      </c>
      <c r="D40" s="48">
        <v>1.3144768499501203</v>
      </c>
      <c r="E40" s="47">
        <v>300</v>
      </c>
      <c r="F40" s="48">
        <v>1.7683465959328029</v>
      </c>
      <c r="G40" s="47">
        <v>10935</v>
      </c>
      <c r="H40" s="47">
        <v>358</v>
      </c>
      <c r="I40" s="48">
        <v>3.384702656707951</v>
      </c>
      <c r="J40" s="47">
        <v>-2130</v>
      </c>
      <c r="K40" s="48">
        <v>-16.303099885189436</v>
      </c>
    </row>
    <row r="41" spans="1:11" s="32" customFormat="1" ht="12" customHeight="1" x14ac:dyDescent="0.2">
      <c r="A41" s="124" t="s">
        <v>178</v>
      </c>
      <c r="B41" s="50">
        <v>14145</v>
      </c>
      <c r="C41" s="50">
        <v>383</v>
      </c>
      <c r="D41" s="51">
        <v>2.7830257230053772</v>
      </c>
      <c r="E41" s="50">
        <v>795</v>
      </c>
      <c r="F41" s="51">
        <v>5.9550561797752808</v>
      </c>
      <c r="G41" s="50">
        <v>8540</v>
      </c>
      <c r="H41" s="50">
        <v>458</v>
      </c>
      <c r="I41" s="51">
        <v>5.6669141301658001</v>
      </c>
      <c r="J41" s="50">
        <v>-1732</v>
      </c>
      <c r="K41" s="51">
        <v>-16.861370716510905</v>
      </c>
    </row>
    <row r="42" spans="1:11" s="32" customFormat="1" ht="12" customHeight="1" x14ac:dyDescent="0.2">
      <c r="A42" s="125" t="s">
        <v>80</v>
      </c>
      <c r="B42" s="47">
        <v>3120</v>
      </c>
      <c r="C42" s="47">
        <v>-159</v>
      </c>
      <c r="D42" s="48">
        <v>-4.8490393412625803</v>
      </c>
      <c r="E42" s="47">
        <v>-495</v>
      </c>
      <c r="F42" s="48">
        <v>-13.692946058091286</v>
      </c>
      <c r="G42" s="47">
        <v>2395</v>
      </c>
      <c r="H42" s="47">
        <v>-100</v>
      </c>
      <c r="I42" s="48">
        <v>-4.0080160320641278</v>
      </c>
      <c r="J42" s="47">
        <v>-398</v>
      </c>
      <c r="K42" s="48">
        <v>-14.249910490511994</v>
      </c>
    </row>
    <row r="43" spans="1:11" s="32" customFormat="1" ht="12" customHeight="1" x14ac:dyDescent="0.2">
      <c r="A43" s="49" t="s">
        <v>81</v>
      </c>
      <c r="B43" s="50">
        <v>9277</v>
      </c>
      <c r="C43" s="50">
        <v>71</v>
      </c>
      <c r="D43" s="51">
        <v>0.77123615033673687</v>
      </c>
      <c r="E43" s="50">
        <v>-197</v>
      </c>
      <c r="F43" s="51">
        <v>-2.0793751319400466</v>
      </c>
      <c r="G43" s="50">
        <v>7442</v>
      </c>
      <c r="H43" s="50">
        <v>50</v>
      </c>
      <c r="I43" s="51">
        <v>0.67640692640692646</v>
      </c>
      <c r="J43" s="50">
        <v>-287</v>
      </c>
      <c r="K43" s="51">
        <v>-3.713287618061845</v>
      </c>
    </row>
    <row r="44" spans="1:11" s="32" customFormat="1" ht="12" customHeight="1" x14ac:dyDescent="0.2">
      <c r="A44" s="125" t="s">
        <v>82</v>
      </c>
      <c r="B44" s="47">
        <v>3106</v>
      </c>
      <c r="C44" s="47">
        <v>28</v>
      </c>
      <c r="D44" s="48">
        <v>0.90968161143599735</v>
      </c>
      <c r="E44" s="47">
        <v>-260</v>
      </c>
      <c r="F44" s="48">
        <v>-7.7243018419489005</v>
      </c>
      <c r="G44" s="47">
        <v>2453</v>
      </c>
      <c r="H44" s="47">
        <v>14</v>
      </c>
      <c r="I44" s="48">
        <v>0.57400574005740057</v>
      </c>
      <c r="J44" s="47">
        <v>-266</v>
      </c>
      <c r="K44" s="48">
        <v>-9.7830084589922759</v>
      </c>
    </row>
    <row r="45" spans="1:11" s="32" customFormat="1" ht="12" customHeight="1" x14ac:dyDescent="0.2">
      <c r="A45" s="126" t="s">
        <v>83</v>
      </c>
      <c r="B45" s="58">
        <v>6171</v>
      </c>
      <c r="C45" s="58">
        <v>43</v>
      </c>
      <c r="D45" s="59">
        <v>0.70169712793733685</v>
      </c>
      <c r="E45" s="58">
        <v>63</v>
      </c>
      <c r="F45" s="59">
        <v>1.031434184675835</v>
      </c>
      <c r="G45" s="58">
        <v>4989</v>
      </c>
      <c r="H45" s="58">
        <v>36</v>
      </c>
      <c r="I45" s="59">
        <v>0.72683222289521499</v>
      </c>
      <c r="J45" s="58">
        <v>-21</v>
      </c>
      <c r="K45" s="59">
        <v>-0.41916167664670656</v>
      </c>
    </row>
    <row r="46" spans="1:11" ht="9.9499999999999993" customHeight="1" x14ac:dyDescent="0.2"/>
    <row r="47" spans="1:11" s="85" customFormat="1" ht="12.75" x14ac:dyDescent="0.2">
      <c r="A47" s="66" t="s">
        <v>135</v>
      </c>
      <c r="B47" s="66"/>
      <c r="C47" s="66"/>
      <c r="D47" s="66"/>
    </row>
    <row r="48" spans="1:11" s="85" customFormat="1" ht="12.75" x14ac:dyDescent="0.2">
      <c r="A48" s="66"/>
      <c r="B48" s="66"/>
      <c r="D48" s="118"/>
    </row>
    <row r="49" spans="2:2" x14ac:dyDescent="0.2">
      <c r="B49"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166636E8-1894-404F-B06C-71166C4D66BA}"/>
  </hyperlinks>
  <pageMargins left="0.51181102362204722" right="0.5118110236220472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390E9-235C-4078-909D-AB74FB12D5FC}">
  <sheetPr codeName="Hoja13"/>
  <dimension ref="A1:AE108"/>
  <sheetViews>
    <sheetView zoomScaleNormal="100" zoomScaleSheetLayoutView="100" workbookViewId="0"/>
  </sheetViews>
  <sheetFormatPr baseColWidth="10" defaultColWidth="9.140625" defaultRowHeight="15" x14ac:dyDescent="0.2"/>
  <cols>
    <col min="1" max="1" width="33.7109375" style="27" customWidth="1"/>
    <col min="2" max="3" width="6.7109375" style="27" customWidth="1"/>
    <col min="4" max="4" width="4.85546875" style="27" customWidth="1"/>
    <col min="5" max="5" width="7.28515625" style="27" customWidth="1"/>
    <col min="6" max="6" width="5" style="27" customWidth="1"/>
    <col min="7" max="7" width="6.7109375" style="27" customWidth="1"/>
    <col min="8" max="8" width="6.42578125" style="27" customWidth="1"/>
    <col min="9" max="9" width="5" style="27" customWidth="1"/>
    <col min="10" max="10" width="6.85546875" style="27" customWidth="1"/>
    <col min="11" max="11" width="4.5703125" style="27" customWidth="1"/>
    <col min="12" max="12" width="8.7109375" style="27" bestFit="1" customWidth="1"/>
    <col min="13" max="13" width="4.85546875" style="27" bestFit="1" customWidth="1"/>
    <col min="14" max="14" width="4.5703125" style="27" bestFit="1" customWidth="1"/>
    <col min="15" max="15" width="5.42578125" style="27" bestFit="1" customWidth="1"/>
    <col min="16" max="16" width="4.85546875" style="27" bestFit="1" customWidth="1"/>
    <col min="17" max="17" width="8.7109375" style="27" bestFit="1" customWidth="1"/>
    <col min="18" max="18" width="5.42578125" style="27" bestFit="1" customWidth="1"/>
    <col min="19" max="19" width="4.5703125" style="27" bestFit="1" customWidth="1"/>
    <col min="20" max="21" width="5.42578125" style="27" bestFit="1" customWidth="1"/>
    <col min="22" max="22" width="8.7109375" style="27" bestFit="1" customWidth="1"/>
    <col min="23" max="23" width="5.42578125" style="27" bestFit="1" customWidth="1"/>
    <col min="24" max="24" width="4.5703125" style="27" bestFit="1" customWidth="1"/>
    <col min="25" max="25" width="5.42578125" style="27" bestFit="1" customWidth="1"/>
    <col min="26" max="26" width="4.5703125" style="27" bestFit="1" customWidth="1"/>
    <col min="27" max="27" width="8.7109375" style="27" bestFit="1" customWidth="1"/>
    <col min="28" max="28" width="5.42578125" style="27" bestFit="1" customWidth="1"/>
    <col min="29" max="29" width="4.5703125" style="27" bestFit="1" customWidth="1"/>
    <col min="30" max="30" width="5.42578125" style="27" bestFit="1" customWidth="1"/>
    <col min="31" max="31" width="4.85546875" style="27" bestFit="1" customWidth="1"/>
    <col min="3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31" x14ac:dyDescent="0.2">
      <c r="G1" s="28"/>
      <c r="H1" s="28"/>
    </row>
    <row r="2" spans="1:31" ht="18" customHeight="1" x14ac:dyDescent="0.25">
      <c r="G2" s="29"/>
      <c r="H2" s="29" t="s">
        <v>61</v>
      </c>
      <c r="I2" s="119"/>
    </row>
    <row r="3" spans="1:31" ht="18.75" customHeight="1" x14ac:dyDescent="0.2"/>
    <row r="4" spans="1:31" ht="20.25" customHeight="1" x14ac:dyDescent="0.25">
      <c r="G4" s="30"/>
      <c r="H4" s="30"/>
      <c r="K4" s="2" t="s">
        <v>651</v>
      </c>
    </row>
    <row r="5" spans="1:31" s="32" customFormat="1" ht="63" customHeight="1" x14ac:dyDescent="0.25">
      <c r="A5" s="103" t="s">
        <v>17</v>
      </c>
      <c r="B5" s="103"/>
      <c r="C5" s="103"/>
      <c r="D5" s="103"/>
      <c r="E5" s="103"/>
      <c r="F5" s="103"/>
      <c r="G5" s="27"/>
      <c r="H5" s="27"/>
      <c r="I5" s="27"/>
      <c r="J5" s="27"/>
      <c r="K5" s="27"/>
    </row>
    <row r="6" spans="1:31" s="32" customFormat="1" ht="21.75" customHeight="1" x14ac:dyDescent="0.25">
      <c r="A6" s="127"/>
      <c r="B6" s="128" t="s">
        <v>62</v>
      </c>
      <c r="C6" s="129"/>
      <c r="D6" s="129"/>
      <c r="E6" s="129"/>
      <c r="F6" s="129"/>
      <c r="G6" s="129"/>
      <c r="H6" s="129"/>
      <c r="I6" s="129"/>
      <c r="J6" s="129"/>
      <c r="K6" s="129"/>
      <c r="L6" s="128" t="s">
        <v>63</v>
      </c>
      <c r="M6" s="129"/>
      <c r="N6" s="129"/>
      <c r="O6" s="129"/>
      <c r="P6" s="129"/>
      <c r="Q6" s="129"/>
      <c r="R6" s="129"/>
      <c r="S6" s="129"/>
      <c r="T6" s="129"/>
      <c r="U6" s="129"/>
      <c r="V6" s="128" t="s">
        <v>64</v>
      </c>
      <c r="W6" s="129"/>
      <c r="X6" s="129"/>
      <c r="Y6" s="129"/>
      <c r="Z6" s="129"/>
      <c r="AA6" s="129"/>
      <c r="AB6" s="129"/>
      <c r="AC6" s="129"/>
      <c r="AD6" s="129"/>
      <c r="AE6" s="129"/>
    </row>
    <row r="7" spans="1:31" s="32" customFormat="1" ht="16.5" customHeight="1" x14ac:dyDescent="0.2">
      <c r="A7" s="104"/>
      <c r="B7" s="34" t="s">
        <v>149</v>
      </c>
      <c r="C7" s="35"/>
      <c r="D7" s="35"/>
      <c r="E7" s="35"/>
      <c r="F7" s="36"/>
      <c r="G7" s="34" t="s">
        <v>150</v>
      </c>
      <c r="H7" s="35"/>
      <c r="I7" s="35"/>
      <c r="J7" s="35"/>
      <c r="K7" s="36"/>
      <c r="L7" s="34" t="s">
        <v>149</v>
      </c>
      <c r="M7" s="35"/>
      <c r="N7" s="35"/>
      <c r="O7" s="35"/>
      <c r="P7" s="36"/>
      <c r="Q7" s="34" t="s">
        <v>150</v>
      </c>
      <c r="R7" s="35"/>
      <c r="S7" s="35"/>
      <c r="T7" s="35"/>
      <c r="U7" s="36"/>
      <c r="V7" s="34" t="s">
        <v>149</v>
      </c>
      <c r="W7" s="35"/>
      <c r="X7" s="35"/>
      <c r="Y7" s="35"/>
      <c r="Z7" s="36"/>
      <c r="AA7" s="34" t="s">
        <v>150</v>
      </c>
      <c r="AB7" s="35"/>
      <c r="AC7" s="35"/>
      <c r="AD7" s="35"/>
      <c r="AE7" s="36"/>
    </row>
    <row r="8" spans="1:31" s="32" customFormat="1" ht="25.5" customHeight="1" x14ac:dyDescent="0.2">
      <c r="A8" s="104"/>
      <c r="B8" s="38" t="s">
        <v>65</v>
      </c>
      <c r="C8" s="39" t="s">
        <v>66</v>
      </c>
      <c r="D8" s="39"/>
      <c r="E8" s="39" t="s">
        <v>137</v>
      </c>
      <c r="F8" s="39"/>
      <c r="G8" s="38" t="s">
        <v>65</v>
      </c>
      <c r="H8" s="39" t="s">
        <v>66</v>
      </c>
      <c r="I8" s="39"/>
      <c r="J8" s="39" t="s">
        <v>137</v>
      </c>
      <c r="K8" s="39"/>
      <c r="L8" s="38" t="s">
        <v>65</v>
      </c>
      <c r="M8" s="39" t="s">
        <v>66</v>
      </c>
      <c r="N8" s="39"/>
      <c r="O8" s="39" t="s">
        <v>137</v>
      </c>
      <c r="P8" s="39"/>
      <c r="Q8" s="38" t="s">
        <v>65</v>
      </c>
      <c r="R8" s="39" t="s">
        <v>66</v>
      </c>
      <c r="S8" s="39"/>
      <c r="T8" s="39" t="s">
        <v>137</v>
      </c>
      <c r="U8" s="39"/>
      <c r="V8" s="38" t="s">
        <v>65</v>
      </c>
      <c r="W8" s="39" t="s">
        <v>66</v>
      </c>
      <c r="X8" s="39"/>
      <c r="Y8" s="39" t="s">
        <v>137</v>
      </c>
      <c r="Z8" s="39"/>
      <c r="AA8" s="38" t="s">
        <v>65</v>
      </c>
      <c r="AB8" s="39" t="s">
        <v>66</v>
      </c>
      <c r="AC8" s="39"/>
      <c r="AD8" s="39" t="s">
        <v>137</v>
      </c>
      <c r="AE8" s="39"/>
    </row>
    <row r="9" spans="1:31" s="32" customFormat="1" ht="15" customHeight="1" x14ac:dyDescent="0.2">
      <c r="A9" s="105"/>
      <c r="B9" s="38"/>
      <c r="C9" s="40" t="s">
        <v>68</v>
      </c>
      <c r="D9" s="41" t="s">
        <v>69</v>
      </c>
      <c r="E9" s="40" t="s">
        <v>68</v>
      </c>
      <c r="F9" s="41" t="s">
        <v>69</v>
      </c>
      <c r="G9" s="38"/>
      <c r="H9" s="40" t="s">
        <v>68</v>
      </c>
      <c r="I9" s="41" t="s">
        <v>69</v>
      </c>
      <c r="J9" s="40" t="s">
        <v>68</v>
      </c>
      <c r="K9" s="41" t="s">
        <v>69</v>
      </c>
      <c r="L9" s="38"/>
      <c r="M9" s="40" t="s">
        <v>68</v>
      </c>
      <c r="N9" s="41" t="s">
        <v>69</v>
      </c>
      <c r="O9" s="40" t="s">
        <v>68</v>
      </c>
      <c r="P9" s="41" t="s">
        <v>69</v>
      </c>
      <c r="Q9" s="38"/>
      <c r="R9" s="40" t="s">
        <v>68</v>
      </c>
      <c r="S9" s="41" t="s">
        <v>69</v>
      </c>
      <c r="T9" s="40" t="s">
        <v>68</v>
      </c>
      <c r="U9" s="41" t="s">
        <v>69</v>
      </c>
      <c r="V9" s="38"/>
      <c r="W9" s="40" t="s">
        <v>68</v>
      </c>
      <c r="X9" s="41" t="s">
        <v>69</v>
      </c>
      <c r="Y9" s="40" t="s">
        <v>68</v>
      </c>
      <c r="Z9" s="41" t="s">
        <v>69</v>
      </c>
      <c r="AA9" s="38"/>
      <c r="AB9" s="40" t="s">
        <v>68</v>
      </c>
      <c r="AC9" s="41" t="s">
        <v>69</v>
      </c>
      <c r="AD9" s="40" t="s">
        <v>68</v>
      </c>
      <c r="AE9" s="41" t="s">
        <v>69</v>
      </c>
    </row>
    <row r="10" spans="1:31" s="32" customFormat="1" ht="4.5" customHeight="1" x14ac:dyDescent="0.2">
      <c r="A10" s="42"/>
      <c r="B10" s="42"/>
      <c r="C10" s="42"/>
      <c r="D10" s="42"/>
      <c r="G10" s="42"/>
      <c r="H10" s="42"/>
      <c r="I10" s="42"/>
      <c r="L10" s="42"/>
      <c r="M10" s="42"/>
      <c r="N10" s="42"/>
      <c r="Q10" s="42"/>
      <c r="R10" s="42"/>
      <c r="S10" s="42"/>
      <c r="V10" s="42"/>
      <c r="W10" s="42"/>
      <c r="X10" s="42"/>
      <c r="AA10" s="42"/>
      <c r="AB10" s="42"/>
      <c r="AC10" s="42"/>
    </row>
    <row r="11" spans="1:31" s="32" customFormat="1" ht="14.25" customHeight="1" x14ac:dyDescent="0.2">
      <c r="A11" s="106" t="s">
        <v>70</v>
      </c>
      <c r="B11" s="107">
        <v>408959</v>
      </c>
      <c r="C11" s="107">
        <v>-24435</v>
      </c>
      <c r="D11" s="108">
        <v>-5.638056825890529</v>
      </c>
      <c r="E11" s="107">
        <v>1600</v>
      </c>
      <c r="F11" s="108">
        <v>0.39277394141285699</v>
      </c>
      <c r="G11" s="107">
        <v>278056</v>
      </c>
      <c r="H11" s="107">
        <v>-2034</v>
      </c>
      <c r="I11" s="108">
        <v>-0.72619515155842762</v>
      </c>
      <c r="J11" s="107">
        <v>-13614</v>
      </c>
      <c r="K11" s="108">
        <v>-4.6676037988137278</v>
      </c>
      <c r="L11" s="107">
        <v>247093</v>
      </c>
      <c r="M11" s="107">
        <v>-20213</v>
      </c>
      <c r="N11" s="108">
        <v>-7.5617457146491285</v>
      </c>
      <c r="O11" s="107">
        <v>2576</v>
      </c>
      <c r="P11" s="108">
        <v>1.0535054822364089</v>
      </c>
      <c r="Q11" s="107">
        <v>166853</v>
      </c>
      <c r="R11" s="107">
        <v>-1244</v>
      </c>
      <c r="S11" s="108">
        <v>-0.74004890033730519</v>
      </c>
      <c r="T11" s="107">
        <v>-7035</v>
      </c>
      <c r="U11" s="108">
        <v>-4.0457075818917927</v>
      </c>
      <c r="V11" s="107">
        <v>161866</v>
      </c>
      <c r="W11" s="107">
        <v>-4222</v>
      </c>
      <c r="X11" s="108">
        <v>-2.5420259139733155</v>
      </c>
      <c r="Y11" s="107">
        <v>-976</v>
      </c>
      <c r="Z11" s="108">
        <v>-0.59935397501872978</v>
      </c>
      <c r="AA11" s="107">
        <v>111203</v>
      </c>
      <c r="AB11" s="107">
        <v>-790</v>
      </c>
      <c r="AC11" s="108">
        <v>-0.70540123043404501</v>
      </c>
      <c r="AD11" s="107">
        <v>-6579</v>
      </c>
      <c r="AE11" s="108">
        <v>-5.5857431526039631</v>
      </c>
    </row>
    <row r="12" spans="1:31" s="32" customFormat="1" ht="14.25" customHeight="1" x14ac:dyDescent="0.2">
      <c r="A12" s="130" t="s">
        <v>85</v>
      </c>
      <c r="B12" s="131">
        <v>2721</v>
      </c>
      <c r="C12" s="131">
        <v>18</v>
      </c>
      <c r="D12" s="132">
        <v>0.66592674805771368</v>
      </c>
      <c r="E12" s="131">
        <v>-139</v>
      </c>
      <c r="F12" s="132">
        <v>-4.86013986013986</v>
      </c>
      <c r="G12" s="131">
        <v>1730</v>
      </c>
      <c r="H12" s="131">
        <v>31</v>
      </c>
      <c r="I12" s="132">
        <v>1.8246027074749853</v>
      </c>
      <c r="J12" s="131">
        <v>-308</v>
      </c>
      <c r="K12" s="132">
        <v>-15.112855740922473</v>
      </c>
      <c r="L12" s="131">
        <v>1216</v>
      </c>
      <c r="M12" s="131">
        <v>22</v>
      </c>
      <c r="N12" s="132">
        <v>1.8425460636515913</v>
      </c>
      <c r="O12" s="131">
        <v>-55</v>
      </c>
      <c r="P12" s="132">
        <v>-4.3273013375295042</v>
      </c>
      <c r="Q12" s="131">
        <v>814</v>
      </c>
      <c r="R12" s="131">
        <v>25</v>
      </c>
      <c r="S12" s="132">
        <v>3.1685678073510775</v>
      </c>
      <c r="T12" s="131">
        <v>-153</v>
      </c>
      <c r="U12" s="132">
        <v>-15.822130299896587</v>
      </c>
      <c r="V12" s="131">
        <v>1505</v>
      </c>
      <c r="W12" s="131">
        <v>-4</v>
      </c>
      <c r="X12" s="132">
        <v>-0.26507620941020543</v>
      </c>
      <c r="Y12" s="131">
        <v>-84</v>
      </c>
      <c r="Z12" s="132">
        <v>-5.286343612334802</v>
      </c>
      <c r="AA12" s="131">
        <v>916</v>
      </c>
      <c r="AB12" s="131">
        <v>6</v>
      </c>
      <c r="AC12" s="132">
        <v>0.65934065934065933</v>
      </c>
      <c r="AD12" s="131">
        <v>-155</v>
      </c>
      <c r="AE12" s="132">
        <v>-14.472455648926237</v>
      </c>
    </row>
    <row r="13" spans="1:31" s="32" customFormat="1" ht="24" customHeight="1" x14ac:dyDescent="0.2">
      <c r="A13" s="133" t="s">
        <v>179</v>
      </c>
      <c r="B13" s="134">
        <v>2414</v>
      </c>
      <c r="C13" s="134">
        <v>35</v>
      </c>
      <c r="D13" s="135">
        <v>1.471206389239176</v>
      </c>
      <c r="E13" s="134">
        <v>-100</v>
      </c>
      <c r="F13" s="135">
        <v>-3.9777247414478918</v>
      </c>
      <c r="G13" s="134">
        <v>1545</v>
      </c>
      <c r="H13" s="134">
        <v>42</v>
      </c>
      <c r="I13" s="135">
        <v>2.7944111776447107</v>
      </c>
      <c r="J13" s="134">
        <v>-265</v>
      </c>
      <c r="K13" s="135">
        <v>-14.640883977900552</v>
      </c>
      <c r="L13" s="134">
        <v>1078</v>
      </c>
      <c r="M13" s="134">
        <v>29</v>
      </c>
      <c r="N13" s="135">
        <v>2.7645376549094376</v>
      </c>
      <c r="O13" s="134">
        <v>-45</v>
      </c>
      <c r="P13" s="135">
        <v>-4.0071237756010687</v>
      </c>
      <c r="Q13" s="134">
        <v>725</v>
      </c>
      <c r="R13" s="134">
        <v>30</v>
      </c>
      <c r="S13" s="135">
        <v>4.3165467625899279</v>
      </c>
      <c r="T13" s="134">
        <v>-128</v>
      </c>
      <c r="U13" s="135">
        <v>-15.005861664712778</v>
      </c>
      <c r="V13" s="134">
        <v>1336</v>
      </c>
      <c r="W13" s="134">
        <v>6</v>
      </c>
      <c r="X13" s="135">
        <v>0.45112781954887216</v>
      </c>
      <c r="Y13" s="134">
        <v>-55</v>
      </c>
      <c r="Z13" s="135">
        <v>-3.9539899352983463</v>
      </c>
      <c r="AA13" s="134">
        <v>820</v>
      </c>
      <c r="AB13" s="134">
        <v>12</v>
      </c>
      <c r="AC13" s="135">
        <v>1.4851485148514851</v>
      </c>
      <c r="AD13" s="134">
        <v>-137</v>
      </c>
      <c r="AE13" s="135">
        <v>-14.31556948798328</v>
      </c>
    </row>
    <row r="14" spans="1:31" s="32" customFormat="1" ht="15.75" customHeight="1" x14ac:dyDescent="0.2">
      <c r="A14" s="133" t="s">
        <v>180</v>
      </c>
      <c r="B14" s="134">
        <v>279</v>
      </c>
      <c r="C14" s="134">
        <v>-16</v>
      </c>
      <c r="D14" s="135">
        <v>-5.4237288135593218</v>
      </c>
      <c r="E14" s="134">
        <v>-37</v>
      </c>
      <c r="F14" s="135">
        <v>-11.708860759493671</v>
      </c>
      <c r="G14" s="134">
        <v>168</v>
      </c>
      <c r="H14" s="134">
        <v>-11</v>
      </c>
      <c r="I14" s="135">
        <v>-6.1452513966480451</v>
      </c>
      <c r="J14" s="134">
        <v>-36</v>
      </c>
      <c r="K14" s="135">
        <v>-17.647058823529413</v>
      </c>
      <c r="L14" s="134">
        <v>126</v>
      </c>
      <c r="M14" s="134">
        <v>-6</v>
      </c>
      <c r="N14" s="135">
        <v>-4.5454545454545459</v>
      </c>
      <c r="O14" s="134">
        <v>-8</v>
      </c>
      <c r="P14" s="135">
        <v>-5.9701492537313436</v>
      </c>
      <c r="Q14" s="134">
        <v>83</v>
      </c>
      <c r="R14" s="134">
        <v>-4</v>
      </c>
      <c r="S14" s="135">
        <v>-4.5977011494252871</v>
      </c>
      <c r="T14" s="134">
        <v>-19</v>
      </c>
      <c r="U14" s="135">
        <v>-18.627450980392158</v>
      </c>
      <c r="V14" s="134">
        <v>153</v>
      </c>
      <c r="W14" s="134">
        <v>-10</v>
      </c>
      <c r="X14" s="135">
        <v>-6.1349693251533743</v>
      </c>
      <c r="Y14" s="134">
        <v>-29</v>
      </c>
      <c r="Z14" s="135">
        <v>-15.934065934065934</v>
      </c>
      <c r="AA14" s="134">
        <v>85</v>
      </c>
      <c r="AB14" s="134">
        <v>-7</v>
      </c>
      <c r="AC14" s="135">
        <v>-7.6086956521739131</v>
      </c>
      <c r="AD14" s="134">
        <v>-17</v>
      </c>
      <c r="AE14" s="135">
        <v>-16.666666666666668</v>
      </c>
    </row>
    <row r="15" spans="1:31" s="32" customFormat="1" ht="15.75" customHeight="1" x14ac:dyDescent="0.2">
      <c r="A15" s="133" t="s">
        <v>181</v>
      </c>
      <c r="B15" s="134">
        <v>28</v>
      </c>
      <c r="C15" s="134">
        <v>-1</v>
      </c>
      <c r="D15" s="135">
        <v>-3.4482758620689653</v>
      </c>
      <c r="E15" s="134">
        <v>-2</v>
      </c>
      <c r="F15" s="135">
        <v>-6.666666666666667</v>
      </c>
      <c r="G15" s="134">
        <v>17</v>
      </c>
      <c r="H15" s="134">
        <v>0</v>
      </c>
      <c r="I15" s="135">
        <v>0</v>
      </c>
      <c r="J15" s="134">
        <v>-7</v>
      </c>
      <c r="K15" s="135">
        <v>-29.166666666666668</v>
      </c>
      <c r="L15" s="134">
        <v>12</v>
      </c>
      <c r="M15" s="134">
        <v>-1</v>
      </c>
      <c r="N15" s="135">
        <v>-7.6923076923076925</v>
      </c>
      <c r="O15" s="134">
        <v>-2</v>
      </c>
      <c r="P15" s="135">
        <v>-14.285714285714286</v>
      </c>
      <c r="Q15" s="134">
        <v>6</v>
      </c>
      <c r="R15" s="134">
        <v>-1</v>
      </c>
      <c r="S15" s="135">
        <v>-14.285714285714286</v>
      </c>
      <c r="T15" s="134">
        <v>-6</v>
      </c>
      <c r="U15" s="135">
        <v>-50</v>
      </c>
      <c r="V15" s="134">
        <v>16</v>
      </c>
      <c r="W15" s="134">
        <v>0</v>
      </c>
      <c r="X15" s="135">
        <v>0</v>
      </c>
      <c r="Y15" s="134">
        <v>0</v>
      </c>
      <c r="Z15" s="135">
        <v>0</v>
      </c>
      <c r="AA15" s="134">
        <v>11</v>
      </c>
      <c r="AB15" s="134">
        <v>1</v>
      </c>
      <c r="AC15" s="135">
        <v>10</v>
      </c>
      <c r="AD15" s="134">
        <v>-1</v>
      </c>
      <c r="AE15" s="135">
        <v>-8.3333333333333339</v>
      </c>
    </row>
    <row r="16" spans="1:31" s="32" customFormat="1" ht="14.25" customHeight="1" x14ac:dyDescent="0.2">
      <c r="A16" s="130" t="s">
        <v>86</v>
      </c>
      <c r="B16" s="131">
        <v>21868</v>
      </c>
      <c r="C16" s="131">
        <v>-110</v>
      </c>
      <c r="D16" s="132">
        <v>-0.50050050050050054</v>
      </c>
      <c r="E16" s="131">
        <v>-279</v>
      </c>
      <c r="F16" s="132">
        <v>-1.2597643021628211</v>
      </c>
      <c r="G16" s="131">
        <v>14710</v>
      </c>
      <c r="H16" s="131">
        <v>-41</v>
      </c>
      <c r="I16" s="132">
        <v>-0.27794725781302965</v>
      </c>
      <c r="J16" s="131">
        <v>-845</v>
      </c>
      <c r="K16" s="132">
        <v>-5.4323368691738994</v>
      </c>
      <c r="L16" s="131">
        <v>9824</v>
      </c>
      <c r="M16" s="131">
        <v>2</v>
      </c>
      <c r="N16" s="132">
        <v>2.0362451639177357E-2</v>
      </c>
      <c r="O16" s="131">
        <v>-275</v>
      </c>
      <c r="P16" s="132">
        <v>-2.7230418853351819</v>
      </c>
      <c r="Q16" s="131">
        <v>6893</v>
      </c>
      <c r="R16" s="131">
        <v>-30</v>
      </c>
      <c r="S16" s="132">
        <v>-0.43333814820164668</v>
      </c>
      <c r="T16" s="131">
        <v>-509</v>
      </c>
      <c r="U16" s="132">
        <v>-6.8765198594974333</v>
      </c>
      <c r="V16" s="131">
        <v>12044</v>
      </c>
      <c r="W16" s="131">
        <v>-112</v>
      </c>
      <c r="X16" s="132">
        <v>-0.92135570911484044</v>
      </c>
      <c r="Y16" s="131">
        <v>-4</v>
      </c>
      <c r="Z16" s="132">
        <v>-3.3200531208499334E-2</v>
      </c>
      <c r="AA16" s="131">
        <v>7817</v>
      </c>
      <c r="AB16" s="131">
        <v>-11</v>
      </c>
      <c r="AC16" s="132">
        <v>-0.14052120592743997</v>
      </c>
      <c r="AD16" s="131">
        <v>-336</v>
      </c>
      <c r="AE16" s="132">
        <v>-4.1211823868514657</v>
      </c>
    </row>
    <row r="17" spans="1:31" s="32" customFormat="1" ht="14.1" customHeight="1" x14ac:dyDescent="0.2">
      <c r="A17" s="133" t="s">
        <v>182</v>
      </c>
      <c r="B17" s="134">
        <v>69</v>
      </c>
      <c r="C17" s="134">
        <v>-2</v>
      </c>
      <c r="D17" s="135">
        <v>-2.816901408450704</v>
      </c>
      <c r="E17" s="134">
        <v>0</v>
      </c>
      <c r="F17" s="135">
        <v>0</v>
      </c>
      <c r="G17" s="134">
        <v>51</v>
      </c>
      <c r="H17" s="134">
        <v>-4</v>
      </c>
      <c r="I17" s="135">
        <v>-7.2727272727272725</v>
      </c>
      <c r="J17" s="134">
        <v>-8</v>
      </c>
      <c r="K17" s="135">
        <v>-13.559322033898304</v>
      </c>
      <c r="L17" s="134">
        <v>54</v>
      </c>
      <c r="M17" s="134">
        <v>-2</v>
      </c>
      <c r="N17" s="135">
        <v>-3.5714285714285716</v>
      </c>
      <c r="O17" s="134">
        <v>2</v>
      </c>
      <c r="P17" s="135">
        <v>3.8461538461538463</v>
      </c>
      <c r="Q17" s="134">
        <v>41</v>
      </c>
      <c r="R17" s="134">
        <v>-4</v>
      </c>
      <c r="S17" s="135">
        <v>-8.8888888888888893</v>
      </c>
      <c r="T17" s="134">
        <v>-6</v>
      </c>
      <c r="U17" s="135">
        <v>-12.76595744680851</v>
      </c>
      <c r="V17" s="134">
        <v>15</v>
      </c>
      <c r="W17" s="134">
        <v>0</v>
      </c>
      <c r="X17" s="135">
        <v>0</v>
      </c>
      <c r="Y17" s="134">
        <v>-2</v>
      </c>
      <c r="Z17" s="135">
        <v>-11.764705882352942</v>
      </c>
      <c r="AA17" s="134">
        <v>10</v>
      </c>
      <c r="AB17" s="134">
        <v>0</v>
      </c>
      <c r="AC17" s="135">
        <v>0</v>
      </c>
      <c r="AD17" s="134">
        <v>-2</v>
      </c>
      <c r="AE17" s="135">
        <v>-16.666666666666668</v>
      </c>
    </row>
    <row r="18" spans="1:31" s="32" customFormat="1" ht="21.75" customHeight="1" x14ac:dyDescent="0.2">
      <c r="A18" s="133" t="s">
        <v>183</v>
      </c>
      <c r="B18" s="134">
        <v>28</v>
      </c>
      <c r="C18" s="134">
        <v>2</v>
      </c>
      <c r="D18" s="135">
        <v>7.6923076923076925</v>
      </c>
      <c r="E18" s="134">
        <v>-1</v>
      </c>
      <c r="F18" s="135">
        <v>-3.4482758620689653</v>
      </c>
      <c r="G18" s="134">
        <v>15</v>
      </c>
      <c r="H18" s="134">
        <v>1</v>
      </c>
      <c r="I18" s="135">
        <v>7.1428571428571432</v>
      </c>
      <c r="J18" s="134">
        <v>-3</v>
      </c>
      <c r="K18" s="135">
        <v>-16.666666666666668</v>
      </c>
      <c r="L18" s="134">
        <v>15</v>
      </c>
      <c r="M18" s="134">
        <v>1</v>
      </c>
      <c r="N18" s="135">
        <v>7.1428571428571432</v>
      </c>
      <c r="O18" s="134">
        <v>-1</v>
      </c>
      <c r="P18" s="135">
        <v>-6.25</v>
      </c>
      <c r="Q18" s="134">
        <v>9</v>
      </c>
      <c r="R18" s="134">
        <v>0</v>
      </c>
      <c r="S18" s="135">
        <v>0</v>
      </c>
      <c r="T18" s="134">
        <v>-1</v>
      </c>
      <c r="U18" s="135">
        <v>-10</v>
      </c>
      <c r="V18" s="134">
        <v>13</v>
      </c>
      <c r="W18" s="134">
        <v>1</v>
      </c>
      <c r="X18" s="135">
        <v>8.3333333333333339</v>
      </c>
      <c r="Y18" s="134">
        <v>0</v>
      </c>
      <c r="Z18" s="135">
        <v>0</v>
      </c>
      <c r="AA18" s="134">
        <v>6</v>
      </c>
      <c r="AB18" s="134">
        <v>1</v>
      </c>
      <c r="AC18" s="135">
        <v>20</v>
      </c>
      <c r="AD18" s="134">
        <v>-2</v>
      </c>
      <c r="AE18" s="135">
        <v>-25</v>
      </c>
    </row>
    <row r="19" spans="1:31" s="32" customFormat="1" ht="14.1" customHeight="1" x14ac:dyDescent="0.2">
      <c r="A19" s="133" t="s">
        <v>184</v>
      </c>
      <c r="B19" s="134">
        <v>5</v>
      </c>
      <c r="C19" s="134">
        <v>-1</v>
      </c>
      <c r="D19" s="135">
        <v>-16.666666666666668</v>
      </c>
      <c r="E19" s="134">
        <v>-4</v>
      </c>
      <c r="F19" s="135">
        <v>-44.444444444444443</v>
      </c>
      <c r="G19" s="134">
        <v>4</v>
      </c>
      <c r="H19" s="134">
        <v>0</v>
      </c>
      <c r="I19" s="135">
        <v>0</v>
      </c>
      <c r="J19" s="134">
        <v>-1</v>
      </c>
      <c r="K19" s="135">
        <v>-20</v>
      </c>
      <c r="L19" s="134">
        <v>1</v>
      </c>
      <c r="M19" s="134">
        <v>-1</v>
      </c>
      <c r="N19" s="135">
        <v>-50</v>
      </c>
      <c r="O19" s="134">
        <v>-1</v>
      </c>
      <c r="P19" s="135">
        <v>-50</v>
      </c>
      <c r="Q19" s="134">
        <v>1</v>
      </c>
      <c r="R19" s="134">
        <v>-1</v>
      </c>
      <c r="S19" s="135">
        <v>-50</v>
      </c>
      <c r="T19" s="134">
        <v>0</v>
      </c>
      <c r="U19" s="135">
        <v>0</v>
      </c>
      <c r="V19" s="134">
        <v>4</v>
      </c>
      <c r="W19" s="134">
        <v>0</v>
      </c>
      <c r="X19" s="135">
        <v>0</v>
      </c>
      <c r="Y19" s="134">
        <v>-3</v>
      </c>
      <c r="Z19" s="135">
        <v>-42.857142857142854</v>
      </c>
      <c r="AA19" s="134">
        <v>3</v>
      </c>
      <c r="AB19" s="134">
        <v>1</v>
      </c>
      <c r="AC19" s="135">
        <v>50</v>
      </c>
      <c r="AD19" s="134">
        <v>-1</v>
      </c>
      <c r="AE19" s="135">
        <v>-25</v>
      </c>
    </row>
    <row r="20" spans="1:31" s="32" customFormat="1" ht="14.1" customHeight="1" x14ac:dyDescent="0.2">
      <c r="A20" s="133" t="s">
        <v>185</v>
      </c>
      <c r="B20" s="134">
        <v>72</v>
      </c>
      <c r="C20" s="134">
        <v>0</v>
      </c>
      <c r="D20" s="135">
        <v>0</v>
      </c>
      <c r="E20" s="134">
        <v>-4</v>
      </c>
      <c r="F20" s="135">
        <v>-5.2631578947368425</v>
      </c>
      <c r="G20" s="134">
        <v>49</v>
      </c>
      <c r="H20" s="134">
        <v>1</v>
      </c>
      <c r="I20" s="135">
        <v>2.0833333333333335</v>
      </c>
      <c r="J20" s="134">
        <v>-9</v>
      </c>
      <c r="K20" s="135">
        <v>-15.517241379310345</v>
      </c>
      <c r="L20" s="134">
        <v>29</v>
      </c>
      <c r="M20" s="134">
        <v>4</v>
      </c>
      <c r="N20" s="135">
        <v>16</v>
      </c>
      <c r="O20" s="134">
        <v>-4</v>
      </c>
      <c r="P20" s="135">
        <v>-12.121212121212121</v>
      </c>
      <c r="Q20" s="134">
        <v>17</v>
      </c>
      <c r="R20" s="134">
        <v>2</v>
      </c>
      <c r="S20" s="135">
        <v>13.333333333333334</v>
      </c>
      <c r="T20" s="134">
        <v>-5</v>
      </c>
      <c r="U20" s="135">
        <v>-22.727272727272727</v>
      </c>
      <c r="V20" s="134">
        <v>43</v>
      </c>
      <c r="W20" s="134">
        <v>-4</v>
      </c>
      <c r="X20" s="135">
        <v>-8.5106382978723403</v>
      </c>
      <c r="Y20" s="134">
        <v>0</v>
      </c>
      <c r="Z20" s="135">
        <v>0</v>
      </c>
      <c r="AA20" s="134">
        <v>32</v>
      </c>
      <c r="AB20" s="134">
        <v>-1</v>
      </c>
      <c r="AC20" s="135">
        <v>-3.0303030303030303</v>
      </c>
      <c r="AD20" s="134">
        <v>-4</v>
      </c>
      <c r="AE20" s="135">
        <v>-11.111111111111111</v>
      </c>
    </row>
    <row r="21" spans="1:31" s="32" customFormat="1" ht="19.5" customHeight="1" x14ac:dyDescent="0.2">
      <c r="A21" s="133" t="s">
        <v>186</v>
      </c>
      <c r="B21" s="134">
        <v>40</v>
      </c>
      <c r="C21" s="134">
        <v>5</v>
      </c>
      <c r="D21" s="135">
        <v>14.285714285714286</v>
      </c>
      <c r="E21" s="134">
        <v>-3</v>
      </c>
      <c r="F21" s="135">
        <v>-6.9767441860465116</v>
      </c>
      <c r="G21" s="134">
        <v>22</v>
      </c>
      <c r="H21" s="134">
        <v>2</v>
      </c>
      <c r="I21" s="135">
        <v>10</v>
      </c>
      <c r="J21" s="134">
        <v>-5</v>
      </c>
      <c r="K21" s="135">
        <v>-18.518518518518519</v>
      </c>
      <c r="L21" s="134">
        <v>16</v>
      </c>
      <c r="M21" s="134">
        <v>1</v>
      </c>
      <c r="N21" s="135">
        <v>6.666666666666667</v>
      </c>
      <c r="O21" s="134">
        <v>-8</v>
      </c>
      <c r="P21" s="135">
        <v>-33.333333333333336</v>
      </c>
      <c r="Q21" s="134">
        <v>10</v>
      </c>
      <c r="R21" s="134">
        <v>1</v>
      </c>
      <c r="S21" s="135">
        <v>11.111111111111111</v>
      </c>
      <c r="T21" s="134">
        <v>-7</v>
      </c>
      <c r="U21" s="135">
        <v>-41.176470588235297</v>
      </c>
      <c r="V21" s="134">
        <v>24</v>
      </c>
      <c r="W21" s="134">
        <v>4</v>
      </c>
      <c r="X21" s="135">
        <v>20</v>
      </c>
      <c r="Y21" s="134">
        <v>5</v>
      </c>
      <c r="Z21" s="135">
        <v>26.315789473684209</v>
      </c>
      <c r="AA21" s="134">
        <v>12</v>
      </c>
      <c r="AB21" s="134">
        <v>1</v>
      </c>
      <c r="AC21" s="135">
        <v>9.0909090909090917</v>
      </c>
      <c r="AD21" s="134">
        <v>2</v>
      </c>
      <c r="AE21" s="135">
        <v>20</v>
      </c>
    </row>
    <row r="22" spans="1:31" s="32" customFormat="1" ht="14.1" customHeight="1" x14ac:dyDescent="0.2">
      <c r="A22" s="133" t="s">
        <v>187</v>
      </c>
      <c r="B22" s="134">
        <v>3208</v>
      </c>
      <c r="C22" s="134">
        <v>29</v>
      </c>
      <c r="D22" s="135">
        <v>0.91223655237496071</v>
      </c>
      <c r="E22" s="134">
        <v>-15</v>
      </c>
      <c r="F22" s="135">
        <v>-0.4654049022649705</v>
      </c>
      <c r="G22" s="134">
        <v>2244</v>
      </c>
      <c r="H22" s="134">
        <v>-27</v>
      </c>
      <c r="I22" s="135">
        <v>-1.1889035667107002</v>
      </c>
      <c r="J22" s="134">
        <v>-247</v>
      </c>
      <c r="K22" s="135">
        <v>-9.9156965074267358</v>
      </c>
      <c r="L22" s="134">
        <v>1829</v>
      </c>
      <c r="M22" s="134">
        <v>10</v>
      </c>
      <c r="N22" s="135">
        <v>0.54975261132490383</v>
      </c>
      <c r="O22" s="134">
        <v>17</v>
      </c>
      <c r="P22" s="135">
        <v>0.9381898454746137</v>
      </c>
      <c r="Q22" s="134">
        <v>1298</v>
      </c>
      <c r="R22" s="134">
        <v>-21</v>
      </c>
      <c r="S22" s="135">
        <v>-1.5921152388172859</v>
      </c>
      <c r="T22" s="134">
        <v>-109</v>
      </c>
      <c r="U22" s="135">
        <v>-7.7469793887704332</v>
      </c>
      <c r="V22" s="134">
        <v>1379</v>
      </c>
      <c r="W22" s="134">
        <v>19</v>
      </c>
      <c r="X22" s="135">
        <v>1.3970588235294117</v>
      </c>
      <c r="Y22" s="134">
        <v>-32</v>
      </c>
      <c r="Z22" s="135">
        <v>-2.2678951098511693</v>
      </c>
      <c r="AA22" s="134">
        <v>946</v>
      </c>
      <c r="AB22" s="134">
        <v>-6</v>
      </c>
      <c r="AC22" s="135">
        <v>-0.63025210084033612</v>
      </c>
      <c r="AD22" s="134">
        <v>-138</v>
      </c>
      <c r="AE22" s="135">
        <v>-12.730627306273062</v>
      </c>
    </row>
    <row r="23" spans="1:31" s="32" customFormat="1" ht="14.1" customHeight="1" x14ac:dyDescent="0.2">
      <c r="A23" s="133" t="s">
        <v>188</v>
      </c>
      <c r="B23" s="134">
        <v>353</v>
      </c>
      <c r="C23" s="134">
        <v>3</v>
      </c>
      <c r="D23" s="135">
        <v>0.8571428571428571</v>
      </c>
      <c r="E23" s="134">
        <v>-8</v>
      </c>
      <c r="F23" s="135">
        <v>-2.21606648199446</v>
      </c>
      <c r="G23" s="134">
        <v>196</v>
      </c>
      <c r="H23" s="134">
        <v>1</v>
      </c>
      <c r="I23" s="135">
        <v>0.51282051282051277</v>
      </c>
      <c r="J23" s="134">
        <v>2</v>
      </c>
      <c r="K23" s="135">
        <v>1.0309278350515463</v>
      </c>
      <c r="L23" s="134">
        <v>119</v>
      </c>
      <c r="M23" s="134">
        <v>12</v>
      </c>
      <c r="N23" s="135">
        <v>11.214953271028037</v>
      </c>
      <c r="O23" s="134">
        <v>-2</v>
      </c>
      <c r="P23" s="135">
        <v>-1.6528925619834711</v>
      </c>
      <c r="Q23" s="134">
        <v>79</v>
      </c>
      <c r="R23" s="134">
        <v>13</v>
      </c>
      <c r="S23" s="135">
        <v>19.696969696969695</v>
      </c>
      <c r="T23" s="134">
        <v>-6</v>
      </c>
      <c r="U23" s="135">
        <v>-7.0588235294117645</v>
      </c>
      <c r="V23" s="134">
        <v>234</v>
      </c>
      <c r="W23" s="134">
        <v>-9</v>
      </c>
      <c r="X23" s="135">
        <v>-3.7037037037037037</v>
      </c>
      <c r="Y23" s="134">
        <v>-6</v>
      </c>
      <c r="Z23" s="135">
        <v>-2.5</v>
      </c>
      <c r="AA23" s="134">
        <v>117</v>
      </c>
      <c r="AB23" s="134">
        <v>-12</v>
      </c>
      <c r="AC23" s="135">
        <v>-9.3023255813953494</v>
      </c>
      <c r="AD23" s="134">
        <v>8</v>
      </c>
      <c r="AE23" s="135">
        <v>7.3394495412844041</v>
      </c>
    </row>
    <row r="24" spans="1:31" s="32" customFormat="1" ht="14.1" customHeight="1" x14ac:dyDescent="0.2">
      <c r="A24" s="133" t="s">
        <v>189</v>
      </c>
      <c r="B24" s="134">
        <v>45</v>
      </c>
      <c r="C24" s="134">
        <v>1</v>
      </c>
      <c r="D24" s="135">
        <v>2.2727272727272729</v>
      </c>
      <c r="E24" s="134">
        <v>-11</v>
      </c>
      <c r="F24" s="135">
        <v>-19.642857142857142</v>
      </c>
      <c r="G24" s="134">
        <v>17</v>
      </c>
      <c r="H24" s="134">
        <v>3</v>
      </c>
      <c r="I24" s="135">
        <v>21.428571428571427</v>
      </c>
      <c r="J24" s="134">
        <v>-4</v>
      </c>
      <c r="K24" s="135">
        <v>-19.047619047619047</v>
      </c>
      <c r="L24" s="134">
        <v>29</v>
      </c>
      <c r="M24" s="134">
        <v>2</v>
      </c>
      <c r="N24" s="135">
        <v>7.4074074074074074</v>
      </c>
      <c r="O24" s="134">
        <v>-2</v>
      </c>
      <c r="P24" s="135">
        <v>-6.4516129032258061</v>
      </c>
      <c r="Q24" s="134">
        <v>11</v>
      </c>
      <c r="R24" s="134">
        <v>2</v>
      </c>
      <c r="S24" s="135">
        <v>22.222222222222221</v>
      </c>
      <c r="T24" s="134">
        <v>0</v>
      </c>
      <c r="U24" s="135">
        <v>0</v>
      </c>
      <c r="V24" s="134">
        <v>16</v>
      </c>
      <c r="W24" s="134">
        <v>-1</v>
      </c>
      <c r="X24" s="135">
        <v>-5.882352941176471</v>
      </c>
      <c r="Y24" s="134">
        <v>-9</v>
      </c>
      <c r="Z24" s="135">
        <v>-36</v>
      </c>
      <c r="AA24" s="134">
        <v>6</v>
      </c>
      <c r="AB24" s="134">
        <v>1</v>
      </c>
      <c r="AC24" s="135">
        <v>20</v>
      </c>
      <c r="AD24" s="134">
        <v>-4</v>
      </c>
      <c r="AE24" s="135">
        <v>-40</v>
      </c>
    </row>
    <row r="25" spans="1:31" s="32" customFormat="1" ht="14.1" customHeight="1" x14ac:dyDescent="0.2">
      <c r="A25" s="133" t="s">
        <v>190</v>
      </c>
      <c r="B25" s="134">
        <v>544</v>
      </c>
      <c r="C25" s="134">
        <v>-6</v>
      </c>
      <c r="D25" s="135">
        <v>-1.0909090909090908</v>
      </c>
      <c r="E25" s="134">
        <v>-65</v>
      </c>
      <c r="F25" s="135">
        <v>-10.673234811165846</v>
      </c>
      <c r="G25" s="134">
        <v>353</v>
      </c>
      <c r="H25" s="134">
        <v>-4</v>
      </c>
      <c r="I25" s="135">
        <v>-1.1204481792717087</v>
      </c>
      <c r="J25" s="134">
        <v>-69</v>
      </c>
      <c r="K25" s="135">
        <v>-16.350710900473935</v>
      </c>
      <c r="L25" s="134">
        <v>398</v>
      </c>
      <c r="M25" s="134">
        <v>-2</v>
      </c>
      <c r="N25" s="135">
        <v>-0.5</v>
      </c>
      <c r="O25" s="134">
        <v>-61</v>
      </c>
      <c r="P25" s="135">
        <v>-13.289760348583878</v>
      </c>
      <c r="Q25" s="134">
        <v>256</v>
      </c>
      <c r="R25" s="134">
        <v>3</v>
      </c>
      <c r="S25" s="135">
        <v>1.1857707509881423</v>
      </c>
      <c r="T25" s="134">
        <v>-51</v>
      </c>
      <c r="U25" s="135">
        <v>-16.612377850162865</v>
      </c>
      <c r="V25" s="134">
        <v>146</v>
      </c>
      <c r="W25" s="134">
        <v>-4</v>
      </c>
      <c r="X25" s="135">
        <v>-2.6666666666666665</v>
      </c>
      <c r="Y25" s="134">
        <v>-4</v>
      </c>
      <c r="Z25" s="135">
        <v>-2.6666666666666665</v>
      </c>
      <c r="AA25" s="134">
        <v>97</v>
      </c>
      <c r="AB25" s="134">
        <v>-7</v>
      </c>
      <c r="AC25" s="135">
        <v>-6.7307692307692308</v>
      </c>
      <c r="AD25" s="134">
        <v>-18</v>
      </c>
      <c r="AE25" s="135">
        <v>-15.652173913043478</v>
      </c>
    </row>
    <row r="26" spans="1:31" s="32" customFormat="1" ht="14.1" customHeight="1" x14ac:dyDescent="0.2">
      <c r="A26" s="133" t="s">
        <v>191</v>
      </c>
      <c r="B26" s="134">
        <v>904</v>
      </c>
      <c r="C26" s="134">
        <v>1</v>
      </c>
      <c r="D26" s="135">
        <v>0.11074197120708748</v>
      </c>
      <c r="E26" s="134">
        <v>-73</v>
      </c>
      <c r="F26" s="135">
        <v>-7.4718526100307061</v>
      </c>
      <c r="G26" s="134">
        <v>651</v>
      </c>
      <c r="H26" s="134">
        <v>-8</v>
      </c>
      <c r="I26" s="135">
        <v>-1.2139605462822458</v>
      </c>
      <c r="J26" s="134">
        <v>-108</v>
      </c>
      <c r="K26" s="135">
        <v>-14.229249011857707</v>
      </c>
      <c r="L26" s="134">
        <v>749</v>
      </c>
      <c r="M26" s="134">
        <v>-6</v>
      </c>
      <c r="N26" s="135">
        <v>-0.79470198675496684</v>
      </c>
      <c r="O26" s="134">
        <v>-73</v>
      </c>
      <c r="P26" s="135">
        <v>-8.8807785888077859</v>
      </c>
      <c r="Q26" s="134">
        <v>536</v>
      </c>
      <c r="R26" s="134">
        <v>-10</v>
      </c>
      <c r="S26" s="135">
        <v>-1.8315018315018314</v>
      </c>
      <c r="T26" s="134">
        <v>-102</v>
      </c>
      <c r="U26" s="135">
        <v>-15.987460815047022</v>
      </c>
      <c r="V26" s="134">
        <v>155</v>
      </c>
      <c r="W26" s="134">
        <v>7</v>
      </c>
      <c r="X26" s="135">
        <v>4.7297297297297298</v>
      </c>
      <c r="Y26" s="134">
        <v>0</v>
      </c>
      <c r="Z26" s="135">
        <v>0</v>
      </c>
      <c r="AA26" s="134">
        <v>115</v>
      </c>
      <c r="AB26" s="134">
        <v>2</v>
      </c>
      <c r="AC26" s="135">
        <v>1.7699115044247788</v>
      </c>
      <c r="AD26" s="134">
        <v>-6</v>
      </c>
      <c r="AE26" s="135">
        <v>-4.9586776859504136</v>
      </c>
    </row>
    <row r="27" spans="1:31" s="32" customFormat="1" ht="14.1" customHeight="1" x14ac:dyDescent="0.2">
      <c r="A27" s="133" t="s">
        <v>192</v>
      </c>
      <c r="B27" s="134">
        <v>160</v>
      </c>
      <c r="C27" s="134">
        <v>-4</v>
      </c>
      <c r="D27" s="135">
        <v>-2.4390243902439024</v>
      </c>
      <c r="E27" s="134">
        <v>-10</v>
      </c>
      <c r="F27" s="135">
        <v>-5.882352941176471</v>
      </c>
      <c r="G27" s="134">
        <v>112</v>
      </c>
      <c r="H27" s="134">
        <v>-8</v>
      </c>
      <c r="I27" s="135">
        <v>-6.666666666666667</v>
      </c>
      <c r="J27" s="134">
        <v>-26</v>
      </c>
      <c r="K27" s="135">
        <v>-18.840579710144926</v>
      </c>
      <c r="L27" s="134">
        <v>116</v>
      </c>
      <c r="M27" s="134">
        <v>-2</v>
      </c>
      <c r="N27" s="135">
        <v>-1.6949152542372881</v>
      </c>
      <c r="O27" s="134">
        <v>-12</v>
      </c>
      <c r="P27" s="135">
        <v>-9.375</v>
      </c>
      <c r="Q27" s="134">
        <v>81</v>
      </c>
      <c r="R27" s="134">
        <v>-5</v>
      </c>
      <c r="S27" s="135">
        <v>-5.8139534883720927</v>
      </c>
      <c r="T27" s="134">
        <v>-23</v>
      </c>
      <c r="U27" s="135">
        <v>-22.115384615384617</v>
      </c>
      <c r="V27" s="134">
        <v>44</v>
      </c>
      <c r="W27" s="134">
        <v>-2</v>
      </c>
      <c r="X27" s="135">
        <v>-4.3478260869565215</v>
      </c>
      <c r="Y27" s="134">
        <v>2</v>
      </c>
      <c r="Z27" s="135">
        <v>4.7619047619047619</v>
      </c>
      <c r="AA27" s="134">
        <v>31</v>
      </c>
      <c r="AB27" s="134">
        <v>-3</v>
      </c>
      <c r="AC27" s="135">
        <v>-8.8235294117647065</v>
      </c>
      <c r="AD27" s="134">
        <v>-3</v>
      </c>
      <c r="AE27" s="135">
        <v>-8.8235294117647065</v>
      </c>
    </row>
    <row r="28" spans="1:31" s="32" customFormat="1" ht="25.5" customHeight="1" x14ac:dyDescent="0.2">
      <c r="A28" s="133" t="s">
        <v>193</v>
      </c>
      <c r="B28" s="134">
        <v>395</v>
      </c>
      <c r="C28" s="134">
        <v>-11</v>
      </c>
      <c r="D28" s="135">
        <v>-2.7093596059113301</v>
      </c>
      <c r="E28" s="134">
        <v>-30</v>
      </c>
      <c r="F28" s="135">
        <v>-7.0588235294117645</v>
      </c>
      <c r="G28" s="134">
        <v>294</v>
      </c>
      <c r="H28" s="134">
        <v>-1</v>
      </c>
      <c r="I28" s="135">
        <v>-0.33898305084745761</v>
      </c>
      <c r="J28" s="134">
        <v>-28</v>
      </c>
      <c r="K28" s="135">
        <v>-8.695652173913043</v>
      </c>
      <c r="L28" s="134">
        <v>119</v>
      </c>
      <c r="M28" s="134">
        <v>-5</v>
      </c>
      <c r="N28" s="135">
        <v>-4.032258064516129</v>
      </c>
      <c r="O28" s="134">
        <v>-8</v>
      </c>
      <c r="P28" s="135">
        <v>-6.2992125984251972</v>
      </c>
      <c r="Q28" s="134">
        <v>90</v>
      </c>
      <c r="R28" s="134">
        <v>-4</v>
      </c>
      <c r="S28" s="135">
        <v>-4.2553191489361701</v>
      </c>
      <c r="T28" s="134">
        <v>-7</v>
      </c>
      <c r="U28" s="135">
        <v>-7.2164948453608249</v>
      </c>
      <c r="V28" s="134">
        <v>276</v>
      </c>
      <c r="W28" s="134">
        <v>-6</v>
      </c>
      <c r="X28" s="135">
        <v>-2.1276595744680851</v>
      </c>
      <c r="Y28" s="134">
        <v>-22</v>
      </c>
      <c r="Z28" s="135">
        <v>-7.3825503355704694</v>
      </c>
      <c r="AA28" s="134">
        <v>204</v>
      </c>
      <c r="AB28" s="134">
        <v>3</v>
      </c>
      <c r="AC28" s="135">
        <v>1.4925373134328359</v>
      </c>
      <c r="AD28" s="134">
        <v>-21</v>
      </c>
      <c r="AE28" s="135">
        <v>-9.3333333333333339</v>
      </c>
    </row>
    <row r="29" spans="1:31" s="32" customFormat="1" ht="14.1" customHeight="1" x14ac:dyDescent="0.2">
      <c r="A29" s="133" t="s">
        <v>194</v>
      </c>
      <c r="B29" s="134">
        <v>507</v>
      </c>
      <c r="C29" s="134">
        <v>15</v>
      </c>
      <c r="D29" s="135">
        <v>3.0487804878048781</v>
      </c>
      <c r="E29" s="134">
        <v>26</v>
      </c>
      <c r="F29" s="135">
        <v>5.4054054054054053</v>
      </c>
      <c r="G29" s="134">
        <v>372</v>
      </c>
      <c r="H29" s="134">
        <v>9</v>
      </c>
      <c r="I29" s="135">
        <v>2.4793388429752068</v>
      </c>
      <c r="J29" s="134">
        <v>-18</v>
      </c>
      <c r="K29" s="135">
        <v>-4.615384615384615</v>
      </c>
      <c r="L29" s="134">
        <v>291</v>
      </c>
      <c r="M29" s="134">
        <v>2</v>
      </c>
      <c r="N29" s="135">
        <v>0.69204152249134943</v>
      </c>
      <c r="O29" s="134">
        <v>9</v>
      </c>
      <c r="P29" s="135">
        <v>3.1914893617021276</v>
      </c>
      <c r="Q29" s="134">
        <v>214</v>
      </c>
      <c r="R29" s="134">
        <v>1</v>
      </c>
      <c r="S29" s="135">
        <v>0.46948356807511737</v>
      </c>
      <c r="T29" s="134">
        <v>-10</v>
      </c>
      <c r="U29" s="135">
        <v>-4.4642857142857144</v>
      </c>
      <c r="V29" s="134">
        <v>216</v>
      </c>
      <c r="W29" s="134">
        <v>13</v>
      </c>
      <c r="X29" s="135">
        <v>6.4039408866995071</v>
      </c>
      <c r="Y29" s="134">
        <v>17</v>
      </c>
      <c r="Z29" s="135">
        <v>8.5427135678391952</v>
      </c>
      <c r="AA29" s="134">
        <v>158</v>
      </c>
      <c r="AB29" s="134">
        <v>8</v>
      </c>
      <c r="AC29" s="135">
        <v>5.333333333333333</v>
      </c>
      <c r="AD29" s="134">
        <v>-8</v>
      </c>
      <c r="AE29" s="135">
        <v>-4.8192771084337354</v>
      </c>
    </row>
    <row r="30" spans="1:31" s="32" customFormat="1" ht="23.25" customHeight="1" x14ac:dyDescent="0.2">
      <c r="A30" s="133" t="s">
        <v>195</v>
      </c>
      <c r="B30" s="134">
        <v>1891</v>
      </c>
      <c r="C30" s="134">
        <v>-16</v>
      </c>
      <c r="D30" s="135">
        <v>-0.83901415836392235</v>
      </c>
      <c r="E30" s="134">
        <v>-118</v>
      </c>
      <c r="F30" s="135">
        <v>-5.8735689397710305</v>
      </c>
      <c r="G30" s="134">
        <v>1384</v>
      </c>
      <c r="H30" s="134">
        <v>-19</v>
      </c>
      <c r="I30" s="135">
        <v>-1.35424091233072</v>
      </c>
      <c r="J30" s="134">
        <v>-138</v>
      </c>
      <c r="K30" s="135">
        <v>-9.0670170827858083</v>
      </c>
      <c r="L30" s="134">
        <v>970</v>
      </c>
      <c r="M30" s="134">
        <v>-4</v>
      </c>
      <c r="N30" s="135">
        <v>-0.41067761806981518</v>
      </c>
      <c r="O30" s="134">
        <v>-79</v>
      </c>
      <c r="P30" s="135">
        <v>-7.5309818875119161</v>
      </c>
      <c r="Q30" s="134">
        <v>710</v>
      </c>
      <c r="R30" s="134">
        <v>-9</v>
      </c>
      <c r="S30" s="135">
        <v>-1.2517385257301807</v>
      </c>
      <c r="T30" s="134">
        <v>-89</v>
      </c>
      <c r="U30" s="135">
        <v>-11.13892365456821</v>
      </c>
      <c r="V30" s="134">
        <v>921</v>
      </c>
      <c r="W30" s="134">
        <v>-12</v>
      </c>
      <c r="X30" s="135">
        <v>-1.2861736334405145</v>
      </c>
      <c r="Y30" s="134">
        <v>-39</v>
      </c>
      <c r="Z30" s="135">
        <v>-4.0625</v>
      </c>
      <c r="AA30" s="134">
        <v>674</v>
      </c>
      <c r="AB30" s="134">
        <v>-10</v>
      </c>
      <c r="AC30" s="135">
        <v>-1.4619883040935673</v>
      </c>
      <c r="AD30" s="134">
        <v>-49</v>
      </c>
      <c r="AE30" s="135">
        <v>-6.7773167358229598</v>
      </c>
    </row>
    <row r="31" spans="1:31" s="32" customFormat="1" ht="14.1" customHeight="1" x14ac:dyDescent="0.2">
      <c r="A31" s="133" t="s">
        <v>196</v>
      </c>
      <c r="B31" s="134">
        <v>28</v>
      </c>
      <c r="C31" s="134">
        <v>-5</v>
      </c>
      <c r="D31" s="135">
        <v>-15.151515151515152</v>
      </c>
      <c r="E31" s="134">
        <v>-1</v>
      </c>
      <c r="F31" s="135">
        <v>-3.4482758620689653</v>
      </c>
      <c r="G31" s="134">
        <v>18</v>
      </c>
      <c r="H31" s="134">
        <v>-5</v>
      </c>
      <c r="I31" s="135">
        <v>-21.739130434782609</v>
      </c>
      <c r="J31" s="134">
        <v>2</v>
      </c>
      <c r="K31" s="135">
        <v>12.5</v>
      </c>
      <c r="L31" s="134">
        <v>15</v>
      </c>
      <c r="M31" s="134">
        <v>-3</v>
      </c>
      <c r="N31" s="135">
        <v>-16.666666666666668</v>
      </c>
      <c r="O31" s="134">
        <v>1</v>
      </c>
      <c r="P31" s="135">
        <v>7.1428571428571432</v>
      </c>
      <c r="Q31" s="134">
        <v>9</v>
      </c>
      <c r="R31" s="134">
        <v>-2</v>
      </c>
      <c r="S31" s="135">
        <v>-18.181818181818183</v>
      </c>
      <c r="T31" s="134">
        <v>2</v>
      </c>
      <c r="U31" s="135">
        <v>28.571428571428573</v>
      </c>
      <c r="V31" s="134">
        <v>13</v>
      </c>
      <c r="W31" s="134">
        <v>-2</v>
      </c>
      <c r="X31" s="135">
        <v>-13.333333333333334</v>
      </c>
      <c r="Y31" s="134">
        <v>-2</v>
      </c>
      <c r="Z31" s="135">
        <v>-13.333333333333334</v>
      </c>
      <c r="AA31" s="134">
        <v>9</v>
      </c>
      <c r="AB31" s="134">
        <v>-3</v>
      </c>
      <c r="AC31" s="135">
        <v>-25</v>
      </c>
      <c r="AD31" s="134">
        <v>0</v>
      </c>
      <c r="AE31" s="135">
        <v>0</v>
      </c>
    </row>
    <row r="32" spans="1:31" s="32" customFormat="1" ht="14.1" customHeight="1" x14ac:dyDescent="0.2">
      <c r="A32" s="133" t="s">
        <v>197</v>
      </c>
      <c r="B32" s="134">
        <v>703</v>
      </c>
      <c r="C32" s="134">
        <v>3</v>
      </c>
      <c r="D32" s="135">
        <v>0.42857142857142855</v>
      </c>
      <c r="E32" s="134">
        <v>3</v>
      </c>
      <c r="F32" s="135">
        <v>0.42857142857142855</v>
      </c>
      <c r="G32" s="134">
        <v>512</v>
      </c>
      <c r="H32" s="134">
        <v>5</v>
      </c>
      <c r="I32" s="135">
        <v>0.98619329388560162</v>
      </c>
      <c r="J32" s="134">
        <v>-14</v>
      </c>
      <c r="K32" s="135">
        <v>-2.661596958174905</v>
      </c>
      <c r="L32" s="134">
        <v>407</v>
      </c>
      <c r="M32" s="134">
        <v>-3</v>
      </c>
      <c r="N32" s="135">
        <v>-0.73170731707317072</v>
      </c>
      <c r="O32" s="134">
        <v>-7</v>
      </c>
      <c r="P32" s="135">
        <v>-1.6908212560386473</v>
      </c>
      <c r="Q32" s="134">
        <v>298</v>
      </c>
      <c r="R32" s="134">
        <v>-7</v>
      </c>
      <c r="S32" s="135">
        <v>-2.2950819672131146</v>
      </c>
      <c r="T32" s="134">
        <v>-14</v>
      </c>
      <c r="U32" s="135">
        <v>-4.4871794871794872</v>
      </c>
      <c r="V32" s="134">
        <v>296</v>
      </c>
      <c r="W32" s="134">
        <v>6</v>
      </c>
      <c r="X32" s="135">
        <v>2.0689655172413794</v>
      </c>
      <c r="Y32" s="134">
        <v>10</v>
      </c>
      <c r="Z32" s="135">
        <v>3.4965034965034967</v>
      </c>
      <c r="AA32" s="134">
        <v>214</v>
      </c>
      <c r="AB32" s="134">
        <v>12</v>
      </c>
      <c r="AC32" s="135">
        <v>5.9405940594059405</v>
      </c>
      <c r="AD32" s="134">
        <v>0</v>
      </c>
      <c r="AE32" s="135">
        <v>0</v>
      </c>
    </row>
    <row r="33" spans="1:31" s="32" customFormat="1" ht="14.1" customHeight="1" x14ac:dyDescent="0.2">
      <c r="A33" s="133" t="s">
        <v>198</v>
      </c>
      <c r="B33" s="134">
        <v>706</v>
      </c>
      <c r="C33" s="134">
        <v>-25</v>
      </c>
      <c r="D33" s="135">
        <v>-3.4199726402188784</v>
      </c>
      <c r="E33" s="134">
        <v>52</v>
      </c>
      <c r="F33" s="135">
        <v>7.951070336391437</v>
      </c>
      <c r="G33" s="134">
        <v>530</v>
      </c>
      <c r="H33" s="134">
        <v>-15</v>
      </c>
      <c r="I33" s="135">
        <v>-2.7522935779816513</v>
      </c>
      <c r="J33" s="134">
        <v>50</v>
      </c>
      <c r="K33" s="135">
        <v>10.416666666666666</v>
      </c>
      <c r="L33" s="134">
        <v>380</v>
      </c>
      <c r="M33" s="134">
        <v>-11</v>
      </c>
      <c r="N33" s="135">
        <v>-2.8132992327365729</v>
      </c>
      <c r="O33" s="134">
        <v>37</v>
      </c>
      <c r="P33" s="135">
        <v>10.787172011661808</v>
      </c>
      <c r="Q33" s="134">
        <v>297</v>
      </c>
      <c r="R33" s="134">
        <v>-9</v>
      </c>
      <c r="S33" s="135">
        <v>-2.9411764705882355</v>
      </c>
      <c r="T33" s="134">
        <v>36</v>
      </c>
      <c r="U33" s="135">
        <v>13.793103448275861</v>
      </c>
      <c r="V33" s="134">
        <v>326</v>
      </c>
      <c r="W33" s="134">
        <v>-14</v>
      </c>
      <c r="X33" s="135">
        <v>-4.117647058823529</v>
      </c>
      <c r="Y33" s="134">
        <v>15</v>
      </c>
      <c r="Z33" s="135">
        <v>4.823151125401929</v>
      </c>
      <c r="AA33" s="134">
        <v>233</v>
      </c>
      <c r="AB33" s="134">
        <v>-6</v>
      </c>
      <c r="AC33" s="135">
        <v>-2.510460251046025</v>
      </c>
      <c r="AD33" s="134">
        <v>14</v>
      </c>
      <c r="AE33" s="135">
        <v>6.3926940639269407</v>
      </c>
    </row>
    <row r="34" spans="1:31" s="32" customFormat="1" ht="21.75" customHeight="1" x14ac:dyDescent="0.2">
      <c r="A34" s="133" t="s">
        <v>199</v>
      </c>
      <c r="B34" s="134">
        <v>606</v>
      </c>
      <c r="C34" s="134">
        <v>-7</v>
      </c>
      <c r="D34" s="135">
        <v>-1.1419249592169658</v>
      </c>
      <c r="E34" s="134">
        <v>-102</v>
      </c>
      <c r="F34" s="135">
        <v>-14.40677966101695</v>
      </c>
      <c r="G34" s="134">
        <v>452</v>
      </c>
      <c r="H34" s="134">
        <v>6</v>
      </c>
      <c r="I34" s="135">
        <v>1.3452914798206279</v>
      </c>
      <c r="J34" s="134">
        <v>-56</v>
      </c>
      <c r="K34" s="135">
        <v>-11.023622047244094</v>
      </c>
      <c r="L34" s="134">
        <v>288</v>
      </c>
      <c r="M34" s="134">
        <v>-9</v>
      </c>
      <c r="N34" s="135">
        <v>-3.0303030303030303</v>
      </c>
      <c r="O34" s="134">
        <v>-46</v>
      </c>
      <c r="P34" s="135">
        <v>-13.77245508982036</v>
      </c>
      <c r="Q34" s="134">
        <v>214</v>
      </c>
      <c r="R34" s="134">
        <v>-4</v>
      </c>
      <c r="S34" s="135">
        <v>-1.834862385321101</v>
      </c>
      <c r="T34" s="134">
        <v>-30</v>
      </c>
      <c r="U34" s="135">
        <v>-12.295081967213115</v>
      </c>
      <c r="V34" s="134">
        <v>318</v>
      </c>
      <c r="W34" s="134">
        <v>2</v>
      </c>
      <c r="X34" s="135">
        <v>0.63291139240506333</v>
      </c>
      <c r="Y34" s="134">
        <v>-56</v>
      </c>
      <c r="Z34" s="135">
        <v>-14.973262032085561</v>
      </c>
      <c r="AA34" s="134">
        <v>238</v>
      </c>
      <c r="AB34" s="134">
        <v>10</v>
      </c>
      <c r="AC34" s="135">
        <v>4.3859649122807021</v>
      </c>
      <c r="AD34" s="134">
        <v>-26</v>
      </c>
      <c r="AE34" s="135">
        <v>-9.8484848484848477</v>
      </c>
    </row>
    <row r="35" spans="1:31" s="32" customFormat="1" ht="21" customHeight="1" x14ac:dyDescent="0.2">
      <c r="A35" s="133" t="s">
        <v>200</v>
      </c>
      <c r="B35" s="134">
        <v>453</v>
      </c>
      <c r="C35" s="134">
        <v>6</v>
      </c>
      <c r="D35" s="135">
        <v>1.3422818791946309</v>
      </c>
      <c r="E35" s="134">
        <v>30</v>
      </c>
      <c r="F35" s="135">
        <v>7.0921985815602833</v>
      </c>
      <c r="G35" s="134">
        <v>324</v>
      </c>
      <c r="H35" s="134">
        <v>4</v>
      </c>
      <c r="I35" s="135">
        <v>1.25</v>
      </c>
      <c r="J35" s="134">
        <v>2</v>
      </c>
      <c r="K35" s="135">
        <v>0.6211180124223602</v>
      </c>
      <c r="L35" s="134">
        <v>122</v>
      </c>
      <c r="M35" s="134">
        <v>-5</v>
      </c>
      <c r="N35" s="135">
        <v>-3.9370078740157481</v>
      </c>
      <c r="O35" s="134">
        <v>-2</v>
      </c>
      <c r="P35" s="135">
        <v>-1.6129032258064515</v>
      </c>
      <c r="Q35" s="134">
        <v>90</v>
      </c>
      <c r="R35" s="134">
        <v>-2</v>
      </c>
      <c r="S35" s="135">
        <v>-2.1739130434782608</v>
      </c>
      <c r="T35" s="134">
        <v>-5</v>
      </c>
      <c r="U35" s="135">
        <v>-5.2631578947368425</v>
      </c>
      <c r="V35" s="134">
        <v>331</v>
      </c>
      <c r="W35" s="134">
        <v>11</v>
      </c>
      <c r="X35" s="135">
        <v>3.4375</v>
      </c>
      <c r="Y35" s="134">
        <v>32</v>
      </c>
      <c r="Z35" s="135">
        <v>10.702341137123746</v>
      </c>
      <c r="AA35" s="134">
        <v>234</v>
      </c>
      <c r="AB35" s="134">
        <v>6</v>
      </c>
      <c r="AC35" s="135">
        <v>2.6315789473684212</v>
      </c>
      <c r="AD35" s="134">
        <v>7</v>
      </c>
      <c r="AE35" s="135">
        <v>3.0837004405286343</v>
      </c>
    </row>
    <row r="36" spans="1:31" s="32" customFormat="1" ht="27" customHeight="1" x14ac:dyDescent="0.2">
      <c r="A36" s="133" t="s">
        <v>201</v>
      </c>
      <c r="B36" s="134">
        <v>457</v>
      </c>
      <c r="C36" s="134">
        <v>-24</v>
      </c>
      <c r="D36" s="135">
        <v>-4.9896049896049899</v>
      </c>
      <c r="E36" s="134">
        <v>72</v>
      </c>
      <c r="F36" s="135">
        <v>18.7012987012987</v>
      </c>
      <c r="G36" s="134">
        <v>328</v>
      </c>
      <c r="H36" s="134">
        <v>-26</v>
      </c>
      <c r="I36" s="135">
        <v>-7.3446327683615822</v>
      </c>
      <c r="J36" s="134">
        <v>46</v>
      </c>
      <c r="K36" s="135">
        <v>16.312056737588652</v>
      </c>
      <c r="L36" s="134">
        <v>122</v>
      </c>
      <c r="M36" s="134">
        <v>-3</v>
      </c>
      <c r="N36" s="135">
        <v>-2.4</v>
      </c>
      <c r="O36" s="134">
        <v>13</v>
      </c>
      <c r="P36" s="135">
        <v>11.926605504587156</v>
      </c>
      <c r="Q36" s="134">
        <v>92</v>
      </c>
      <c r="R36" s="134">
        <v>-3</v>
      </c>
      <c r="S36" s="135">
        <v>-3.1578947368421053</v>
      </c>
      <c r="T36" s="134">
        <v>4</v>
      </c>
      <c r="U36" s="135">
        <v>4.5454545454545459</v>
      </c>
      <c r="V36" s="134">
        <v>335</v>
      </c>
      <c r="W36" s="134">
        <v>-21</v>
      </c>
      <c r="X36" s="135">
        <v>-5.8988764044943824</v>
      </c>
      <c r="Y36" s="134">
        <v>59</v>
      </c>
      <c r="Z36" s="135">
        <v>21.376811594202898</v>
      </c>
      <c r="AA36" s="134">
        <v>236</v>
      </c>
      <c r="AB36" s="134">
        <v>-23</v>
      </c>
      <c r="AC36" s="135">
        <v>-8.8803088803088794</v>
      </c>
      <c r="AD36" s="134">
        <v>42</v>
      </c>
      <c r="AE36" s="135">
        <v>21.649484536082475</v>
      </c>
    </row>
    <row r="37" spans="1:31" s="32" customFormat="1" ht="27" customHeight="1" x14ac:dyDescent="0.2">
      <c r="A37" s="133" t="s">
        <v>202</v>
      </c>
      <c r="B37" s="134">
        <v>1865</v>
      </c>
      <c r="C37" s="134">
        <v>-33</v>
      </c>
      <c r="D37" s="135">
        <v>-1.7386722866174922</v>
      </c>
      <c r="E37" s="134">
        <v>58</v>
      </c>
      <c r="F37" s="135">
        <v>3.2097399003873823</v>
      </c>
      <c r="G37" s="134">
        <v>1353</v>
      </c>
      <c r="H37" s="134">
        <v>-32</v>
      </c>
      <c r="I37" s="135">
        <v>-2.3104693140794224</v>
      </c>
      <c r="J37" s="134">
        <v>-44</v>
      </c>
      <c r="K37" s="135">
        <v>-3.1496062992125986</v>
      </c>
      <c r="L37" s="134">
        <v>498</v>
      </c>
      <c r="M37" s="134">
        <v>12</v>
      </c>
      <c r="N37" s="135">
        <v>2.4691358024691357</v>
      </c>
      <c r="O37" s="134">
        <v>33</v>
      </c>
      <c r="P37" s="135">
        <v>7.096774193548387</v>
      </c>
      <c r="Q37" s="134">
        <v>366</v>
      </c>
      <c r="R37" s="134">
        <v>5</v>
      </c>
      <c r="S37" s="135">
        <v>1.3850415512465375</v>
      </c>
      <c r="T37" s="134">
        <v>-5</v>
      </c>
      <c r="U37" s="135">
        <v>-1.3477088948787062</v>
      </c>
      <c r="V37" s="134">
        <v>1367</v>
      </c>
      <c r="W37" s="134">
        <v>-45</v>
      </c>
      <c r="X37" s="135">
        <v>-3.1869688385269122</v>
      </c>
      <c r="Y37" s="134">
        <v>25</v>
      </c>
      <c r="Z37" s="135">
        <v>1.8628912071535022</v>
      </c>
      <c r="AA37" s="134">
        <v>987</v>
      </c>
      <c r="AB37" s="134">
        <v>-37</v>
      </c>
      <c r="AC37" s="135">
        <v>-3.61328125</v>
      </c>
      <c r="AD37" s="134">
        <v>-39</v>
      </c>
      <c r="AE37" s="135">
        <v>-3.801169590643275</v>
      </c>
    </row>
    <row r="38" spans="1:31" s="32" customFormat="1" ht="21.75" customHeight="1" x14ac:dyDescent="0.2">
      <c r="A38" s="133" t="s">
        <v>203</v>
      </c>
      <c r="B38" s="134">
        <v>629</v>
      </c>
      <c r="C38" s="134">
        <v>-21</v>
      </c>
      <c r="D38" s="135">
        <v>-3.2307692307692308</v>
      </c>
      <c r="E38" s="134">
        <v>5</v>
      </c>
      <c r="F38" s="135">
        <v>0.80128205128205132</v>
      </c>
      <c r="G38" s="134">
        <v>403</v>
      </c>
      <c r="H38" s="134">
        <v>-16</v>
      </c>
      <c r="I38" s="135">
        <v>-3.8186157517899759</v>
      </c>
      <c r="J38" s="134">
        <v>-22</v>
      </c>
      <c r="K38" s="135">
        <v>-5.1764705882352944</v>
      </c>
      <c r="L38" s="134">
        <v>268</v>
      </c>
      <c r="M38" s="134">
        <v>-4</v>
      </c>
      <c r="N38" s="135">
        <v>-1.4705882352941178</v>
      </c>
      <c r="O38" s="134">
        <v>-2</v>
      </c>
      <c r="P38" s="135">
        <v>-0.7407407407407407</v>
      </c>
      <c r="Q38" s="134">
        <v>177</v>
      </c>
      <c r="R38" s="134">
        <v>-9</v>
      </c>
      <c r="S38" s="135">
        <v>-4.838709677419355</v>
      </c>
      <c r="T38" s="134">
        <v>-10</v>
      </c>
      <c r="U38" s="135">
        <v>-5.3475935828877006</v>
      </c>
      <c r="V38" s="134">
        <v>361</v>
      </c>
      <c r="W38" s="134">
        <v>-17</v>
      </c>
      <c r="X38" s="135">
        <v>-4.4973544973544977</v>
      </c>
      <c r="Y38" s="134">
        <v>7</v>
      </c>
      <c r="Z38" s="135">
        <v>1.9774011299435028</v>
      </c>
      <c r="AA38" s="134">
        <v>226</v>
      </c>
      <c r="AB38" s="134">
        <v>-7</v>
      </c>
      <c r="AC38" s="135">
        <v>-3.0042918454935621</v>
      </c>
      <c r="AD38" s="134">
        <v>-12</v>
      </c>
      <c r="AE38" s="135">
        <v>-5.0420168067226889</v>
      </c>
    </row>
    <row r="39" spans="1:31" s="32" customFormat="1" ht="14.1" customHeight="1" x14ac:dyDescent="0.2">
      <c r="A39" s="133" t="s">
        <v>204</v>
      </c>
      <c r="B39" s="134">
        <v>545</v>
      </c>
      <c r="C39" s="134">
        <v>-35</v>
      </c>
      <c r="D39" s="135">
        <v>-6.0344827586206895</v>
      </c>
      <c r="E39" s="134">
        <v>-4</v>
      </c>
      <c r="F39" s="135">
        <v>-0.72859744990892528</v>
      </c>
      <c r="G39" s="134">
        <v>387</v>
      </c>
      <c r="H39" s="134">
        <v>-17</v>
      </c>
      <c r="I39" s="135">
        <v>-4.2079207920792081</v>
      </c>
      <c r="J39" s="134">
        <v>-21</v>
      </c>
      <c r="K39" s="135">
        <v>-5.1470588235294121</v>
      </c>
      <c r="L39" s="134">
        <v>210</v>
      </c>
      <c r="M39" s="134">
        <v>-7</v>
      </c>
      <c r="N39" s="135">
        <v>-3.225806451612903</v>
      </c>
      <c r="O39" s="134">
        <v>-8</v>
      </c>
      <c r="P39" s="135">
        <v>-3.669724770642202</v>
      </c>
      <c r="Q39" s="134">
        <v>158</v>
      </c>
      <c r="R39" s="134">
        <v>-7</v>
      </c>
      <c r="S39" s="135">
        <v>-4.2424242424242422</v>
      </c>
      <c r="T39" s="134">
        <v>-13</v>
      </c>
      <c r="U39" s="135">
        <v>-7.60233918128655</v>
      </c>
      <c r="V39" s="134">
        <v>335</v>
      </c>
      <c r="W39" s="134">
        <v>-28</v>
      </c>
      <c r="X39" s="135">
        <v>-7.7134986225895315</v>
      </c>
      <c r="Y39" s="134">
        <v>4</v>
      </c>
      <c r="Z39" s="135">
        <v>1.2084592145015105</v>
      </c>
      <c r="AA39" s="134">
        <v>229</v>
      </c>
      <c r="AB39" s="134">
        <v>-10</v>
      </c>
      <c r="AC39" s="135">
        <v>-4.1841004184100417</v>
      </c>
      <c r="AD39" s="134">
        <v>-8</v>
      </c>
      <c r="AE39" s="135">
        <v>-3.3755274261603376</v>
      </c>
    </row>
    <row r="40" spans="1:31" s="32" customFormat="1" ht="14.1" customHeight="1" x14ac:dyDescent="0.2">
      <c r="A40" s="133" t="s">
        <v>205</v>
      </c>
      <c r="B40" s="134">
        <v>1507</v>
      </c>
      <c r="C40" s="134">
        <v>1</v>
      </c>
      <c r="D40" s="135">
        <v>6.6401062416998669E-2</v>
      </c>
      <c r="E40" s="134">
        <v>-22</v>
      </c>
      <c r="F40" s="135">
        <v>-1.4388489208633093</v>
      </c>
      <c r="G40" s="134">
        <v>534</v>
      </c>
      <c r="H40" s="134">
        <v>1</v>
      </c>
      <c r="I40" s="135">
        <v>0.18761726078799248</v>
      </c>
      <c r="J40" s="134">
        <v>6</v>
      </c>
      <c r="K40" s="135">
        <v>1.1363636363636365</v>
      </c>
      <c r="L40" s="134">
        <v>446</v>
      </c>
      <c r="M40" s="134">
        <v>-4</v>
      </c>
      <c r="N40" s="135">
        <v>-0.88888888888888884</v>
      </c>
      <c r="O40" s="134">
        <v>-22</v>
      </c>
      <c r="P40" s="135">
        <v>-4.700854700854701</v>
      </c>
      <c r="Q40" s="134">
        <v>189</v>
      </c>
      <c r="R40" s="134">
        <v>2</v>
      </c>
      <c r="S40" s="135">
        <v>1.0695187165775402</v>
      </c>
      <c r="T40" s="134">
        <v>3</v>
      </c>
      <c r="U40" s="135">
        <v>1.6129032258064515</v>
      </c>
      <c r="V40" s="134">
        <v>1061</v>
      </c>
      <c r="W40" s="134">
        <v>5</v>
      </c>
      <c r="X40" s="135">
        <v>0.47348484848484851</v>
      </c>
      <c r="Y40" s="134">
        <v>0</v>
      </c>
      <c r="Z40" s="135">
        <v>0</v>
      </c>
      <c r="AA40" s="134">
        <v>345</v>
      </c>
      <c r="AB40" s="134">
        <v>-1</v>
      </c>
      <c r="AC40" s="135">
        <v>-0.28901734104046245</v>
      </c>
      <c r="AD40" s="134">
        <v>3</v>
      </c>
      <c r="AE40" s="135">
        <v>0.8771929824561403</v>
      </c>
    </row>
    <row r="41" spans="1:31" s="32" customFormat="1" ht="21" customHeight="1" x14ac:dyDescent="0.2">
      <c r="A41" s="133" t="s">
        <v>206</v>
      </c>
      <c r="B41" s="134">
        <v>930</v>
      </c>
      <c r="C41" s="134">
        <v>-1</v>
      </c>
      <c r="D41" s="135">
        <v>-0.10741138560687433</v>
      </c>
      <c r="E41" s="134">
        <v>-161</v>
      </c>
      <c r="F41" s="135">
        <v>-14.757103574702109</v>
      </c>
      <c r="G41" s="134">
        <v>605</v>
      </c>
      <c r="H41" s="134">
        <v>47</v>
      </c>
      <c r="I41" s="135">
        <v>8.4229390681003586</v>
      </c>
      <c r="J41" s="134">
        <v>5</v>
      </c>
      <c r="K41" s="135">
        <v>0.83333333333333337</v>
      </c>
      <c r="L41" s="134">
        <v>379</v>
      </c>
      <c r="M41" s="134">
        <v>35</v>
      </c>
      <c r="N41" s="135">
        <v>10.174418604651162</v>
      </c>
      <c r="O41" s="134">
        <v>-46</v>
      </c>
      <c r="P41" s="135">
        <v>-10.823529411764707</v>
      </c>
      <c r="Q41" s="134">
        <v>276</v>
      </c>
      <c r="R41" s="134">
        <v>36</v>
      </c>
      <c r="S41" s="135">
        <v>15</v>
      </c>
      <c r="T41" s="134">
        <v>22</v>
      </c>
      <c r="U41" s="135">
        <v>8.6614173228346463</v>
      </c>
      <c r="V41" s="134">
        <v>551</v>
      </c>
      <c r="W41" s="134">
        <v>-36</v>
      </c>
      <c r="X41" s="135">
        <v>-6.1328790459965932</v>
      </c>
      <c r="Y41" s="134">
        <v>-115</v>
      </c>
      <c r="Z41" s="135">
        <v>-17.267267267267268</v>
      </c>
      <c r="AA41" s="134">
        <v>329</v>
      </c>
      <c r="AB41" s="134">
        <v>11</v>
      </c>
      <c r="AC41" s="135">
        <v>3.459119496855346</v>
      </c>
      <c r="AD41" s="134">
        <v>-17</v>
      </c>
      <c r="AE41" s="135">
        <v>-4.9132947976878611</v>
      </c>
    </row>
    <row r="42" spans="1:31" s="32" customFormat="1" ht="14.1" customHeight="1" x14ac:dyDescent="0.2">
      <c r="A42" s="133" t="s">
        <v>207</v>
      </c>
      <c r="B42" s="134">
        <v>350</v>
      </c>
      <c r="C42" s="134">
        <v>-48</v>
      </c>
      <c r="D42" s="135">
        <v>-12.060301507537689</v>
      </c>
      <c r="E42" s="134">
        <v>68</v>
      </c>
      <c r="F42" s="135">
        <v>24.113475177304963</v>
      </c>
      <c r="G42" s="134">
        <v>133</v>
      </c>
      <c r="H42" s="134">
        <v>-7</v>
      </c>
      <c r="I42" s="135">
        <v>-5</v>
      </c>
      <c r="J42" s="134">
        <v>-17</v>
      </c>
      <c r="K42" s="135">
        <v>-11.333333333333334</v>
      </c>
      <c r="L42" s="134">
        <v>86</v>
      </c>
      <c r="M42" s="134">
        <v>-4</v>
      </c>
      <c r="N42" s="135">
        <v>-4.4444444444444446</v>
      </c>
      <c r="O42" s="134">
        <v>13</v>
      </c>
      <c r="P42" s="135">
        <v>17.80821917808219</v>
      </c>
      <c r="Q42" s="134">
        <v>50</v>
      </c>
      <c r="R42" s="134">
        <v>-2</v>
      </c>
      <c r="S42" s="135">
        <v>-3.8461538461538463</v>
      </c>
      <c r="T42" s="134">
        <v>1</v>
      </c>
      <c r="U42" s="135">
        <v>2.0408163265306123</v>
      </c>
      <c r="V42" s="134">
        <v>264</v>
      </c>
      <c r="W42" s="134">
        <v>-44</v>
      </c>
      <c r="X42" s="135">
        <v>-14.285714285714286</v>
      </c>
      <c r="Y42" s="134">
        <v>55</v>
      </c>
      <c r="Z42" s="135">
        <v>26.315789473684209</v>
      </c>
      <c r="AA42" s="134">
        <v>83</v>
      </c>
      <c r="AB42" s="134">
        <v>-5</v>
      </c>
      <c r="AC42" s="135">
        <v>-5.6818181818181817</v>
      </c>
      <c r="AD42" s="134">
        <v>-18</v>
      </c>
      <c r="AE42" s="135">
        <v>-17.821782178217823</v>
      </c>
    </row>
    <row r="43" spans="1:31" s="32" customFormat="1" ht="14.1" customHeight="1" x14ac:dyDescent="0.2">
      <c r="A43" s="133" t="s">
        <v>208</v>
      </c>
      <c r="B43" s="134">
        <v>612</v>
      </c>
      <c r="C43" s="134">
        <v>-12</v>
      </c>
      <c r="D43" s="135">
        <v>-1.9230769230769231</v>
      </c>
      <c r="E43" s="134">
        <v>-74</v>
      </c>
      <c r="F43" s="135">
        <v>-10.787172011661808</v>
      </c>
      <c r="G43" s="134">
        <v>465</v>
      </c>
      <c r="H43" s="134">
        <v>-5</v>
      </c>
      <c r="I43" s="135">
        <v>-1.0638297872340425</v>
      </c>
      <c r="J43" s="134">
        <v>-52</v>
      </c>
      <c r="K43" s="135">
        <v>-10.058027079303676</v>
      </c>
      <c r="L43" s="134">
        <v>190</v>
      </c>
      <c r="M43" s="134">
        <v>-3</v>
      </c>
      <c r="N43" s="135">
        <v>-1.5544041450777202</v>
      </c>
      <c r="O43" s="134">
        <v>-28</v>
      </c>
      <c r="P43" s="135">
        <v>-12.844036697247706</v>
      </c>
      <c r="Q43" s="134">
        <v>133</v>
      </c>
      <c r="R43" s="134">
        <v>-2</v>
      </c>
      <c r="S43" s="135">
        <v>-1.4814814814814814</v>
      </c>
      <c r="T43" s="134">
        <v>-35</v>
      </c>
      <c r="U43" s="135">
        <v>-20.833333333333332</v>
      </c>
      <c r="V43" s="134">
        <v>422</v>
      </c>
      <c r="W43" s="134">
        <v>-9</v>
      </c>
      <c r="X43" s="135">
        <v>-2.0881670533642693</v>
      </c>
      <c r="Y43" s="134">
        <v>-46</v>
      </c>
      <c r="Z43" s="135">
        <v>-9.8290598290598297</v>
      </c>
      <c r="AA43" s="134">
        <v>332</v>
      </c>
      <c r="AB43" s="134">
        <v>-3</v>
      </c>
      <c r="AC43" s="135">
        <v>-0.89552238805970152</v>
      </c>
      <c r="AD43" s="134">
        <v>-17</v>
      </c>
      <c r="AE43" s="135">
        <v>-4.8710601719197708</v>
      </c>
    </row>
    <row r="44" spans="1:31" s="32" customFormat="1" ht="14.1" customHeight="1" x14ac:dyDescent="0.2">
      <c r="A44" s="133" t="s">
        <v>209</v>
      </c>
      <c r="B44" s="134">
        <v>947</v>
      </c>
      <c r="C44" s="134">
        <v>1</v>
      </c>
      <c r="D44" s="135">
        <v>0.10570824524312897</v>
      </c>
      <c r="E44" s="134">
        <v>17</v>
      </c>
      <c r="F44" s="135">
        <v>1.8279569892473118</v>
      </c>
      <c r="G44" s="134">
        <v>701</v>
      </c>
      <c r="H44" s="134">
        <v>-9</v>
      </c>
      <c r="I44" s="135">
        <v>-1.267605633802817</v>
      </c>
      <c r="J44" s="134">
        <v>13</v>
      </c>
      <c r="K44" s="135">
        <v>1.8895348837209303</v>
      </c>
      <c r="L44" s="134">
        <v>486</v>
      </c>
      <c r="M44" s="134">
        <v>-8</v>
      </c>
      <c r="N44" s="135">
        <v>-1.6194331983805668</v>
      </c>
      <c r="O44" s="134">
        <v>-4</v>
      </c>
      <c r="P44" s="135">
        <v>-0.81632653061224492</v>
      </c>
      <c r="Q44" s="134">
        <v>377</v>
      </c>
      <c r="R44" s="134">
        <v>-9</v>
      </c>
      <c r="S44" s="135">
        <v>-2.3316062176165802</v>
      </c>
      <c r="T44" s="134">
        <v>0</v>
      </c>
      <c r="U44" s="135">
        <v>0</v>
      </c>
      <c r="V44" s="134">
        <v>461</v>
      </c>
      <c r="W44" s="134">
        <v>9</v>
      </c>
      <c r="X44" s="135">
        <v>1.9911504424778761</v>
      </c>
      <c r="Y44" s="134">
        <v>21</v>
      </c>
      <c r="Z44" s="135">
        <v>4.7727272727272725</v>
      </c>
      <c r="AA44" s="134">
        <v>324</v>
      </c>
      <c r="AB44" s="134">
        <v>0</v>
      </c>
      <c r="AC44" s="135">
        <v>0</v>
      </c>
      <c r="AD44" s="134">
        <v>13</v>
      </c>
      <c r="AE44" s="135">
        <v>4.180064308681672</v>
      </c>
    </row>
    <row r="45" spans="1:31" s="32" customFormat="1" ht="24" customHeight="1" x14ac:dyDescent="0.2">
      <c r="A45" s="133" t="s">
        <v>210</v>
      </c>
      <c r="B45" s="134">
        <v>823</v>
      </c>
      <c r="C45" s="134">
        <v>-41</v>
      </c>
      <c r="D45" s="135">
        <v>-4.7453703703703702</v>
      </c>
      <c r="E45" s="134">
        <v>11</v>
      </c>
      <c r="F45" s="135">
        <v>1.354679802955665</v>
      </c>
      <c r="G45" s="134">
        <v>522</v>
      </c>
      <c r="H45" s="134">
        <v>-19</v>
      </c>
      <c r="I45" s="135">
        <v>-3.512014787430684</v>
      </c>
      <c r="J45" s="134">
        <v>-36</v>
      </c>
      <c r="K45" s="135">
        <v>-6.4516129032258061</v>
      </c>
      <c r="L45" s="134">
        <v>195</v>
      </c>
      <c r="M45" s="134">
        <v>-4</v>
      </c>
      <c r="N45" s="135">
        <v>-2.0100502512562812</v>
      </c>
      <c r="O45" s="134">
        <v>-17</v>
      </c>
      <c r="P45" s="135">
        <v>-8.0188679245283012</v>
      </c>
      <c r="Q45" s="134">
        <v>148</v>
      </c>
      <c r="R45" s="134">
        <v>-7</v>
      </c>
      <c r="S45" s="135">
        <v>-4.5161290322580649</v>
      </c>
      <c r="T45" s="134">
        <v>-12</v>
      </c>
      <c r="U45" s="135">
        <v>-7.5</v>
      </c>
      <c r="V45" s="134">
        <v>628</v>
      </c>
      <c r="W45" s="134">
        <v>-37</v>
      </c>
      <c r="X45" s="135">
        <v>-5.5639097744360901</v>
      </c>
      <c r="Y45" s="134">
        <v>28</v>
      </c>
      <c r="Z45" s="135">
        <v>4.666666666666667</v>
      </c>
      <c r="AA45" s="134">
        <v>374</v>
      </c>
      <c r="AB45" s="134">
        <v>-12</v>
      </c>
      <c r="AC45" s="135">
        <v>-3.1088082901554404</v>
      </c>
      <c r="AD45" s="134">
        <v>-24</v>
      </c>
      <c r="AE45" s="135">
        <v>-6.0301507537688446</v>
      </c>
    </row>
    <row r="46" spans="1:31" s="32" customFormat="1" ht="21.75" customHeight="1" x14ac:dyDescent="0.2">
      <c r="A46" s="133" t="s">
        <v>211</v>
      </c>
      <c r="B46" s="134">
        <v>306</v>
      </c>
      <c r="C46" s="134">
        <v>-5</v>
      </c>
      <c r="D46" s="135">
        <v>-1.607717041800643</v>
      </c>
      <c r="E46" s="134">
        <v>67</v>
      </c>
      <c r="F46" s="135">
        <v>28.03347280334728</v>
      </c>
      <c r="G46" s="134">
        <v>217</v>
      </c>
      <c r="H46" s="134">
        <v>-10</v>
      </c>
      <c r="I46" s="135">
        <v>-4.4052863436123344</v>
      </c>
      <c r="J46" s="134">
        <v>37</v>
      </c>
      <c r="K46" s="135">
        <v>20.555555555555557</v>
      </c>
      <c r="L46" s="134">
        <v>154</v>
      </c>
      <c r="M46" s="134">
        <v>0</v>
      </c>
      <c r="N46" s="135">
        <v>0</v>
      </c>
      <c r="O46" s="134">
        <v>39</v>
      </c>
      <c r="P46" s="135">
        <v>33.913043478260867</v>
      </c>
      <c r="Q46" s="134">
        <v>110</v>
      </c>
      <c r="R46" s="134">
        <v>-2</v>
      </c>
      <c r="S46" s="135">
        <v>-1.7857142857142858</v>
      </c>
      <c r="T46" s="134">
        <v>22</v>
      </c>
      <c r="U46" s="135">
        <v>25</v>
      </c>
      <c r="V46" s="134">
        <v>152</v>
      </c>
      <c r="W46" s="134">
        <v>-5</v>
      </c>
      <c r="X46" s="135">
        <v>-3.1847133757961785</v>
      </c>
      <c r="Y46" s="134">
        <v>28</v>
      </c>
      <c r="Z46" s="135">
        <v>22.580645161290324</v>
      </c>
      <c r="AA46" s="134">
        <v>107</v>
      </c>
      <c r="AB46" s="134">
        <v>-8</v>
      </c>
      <c r="AC46" s="135">
        <v>-6.9565217391304346</v>
      </c>
      <c r="AD46" s="134">
        <v>15</v>
      </c>
      <c r="AE46" s="135">
        <v>16.304347826086957</v>
      </c>
    </row>
    <row r="47" spans="1:31" s="32" customFormat="1" ht="24.75" customHeight="1" x14ac:dyDescent="0.2">
      <c r="A47" s="133" t="s">
        <v>212</v>
      </c>
      <c r="B47" s="134">
        <v>166</v>
      </c>
      <c r="C47" s="134">
        <v>0</v>
      </c>
      <c r="D47" s="135">
        <v>0</v>
      </c>
      <c r="E47" s="134">
        <v>13</v>
      </c>
      <c r="F47" s="135">
        <v>8.4967320261437909</v>
      </c>
      <c r="G47" s="134">
        <v>117</v>
      </c>
      <c r="H47" s="134">
        <v>1</v>
      </c>
      <c r="I47" s="135">
        <v>0.86206896551724133</v>
      </c>
      <c r="J47" s="134">
        <v>10</v>
      </c>
      <c r="K47" s="135">
        <v>9.3457943925233646</v>
      </c>
      <c r="L47" s="134">
        <v>73</v>
      </c>
      <c r="M47" s="134">
        <v>-1</v>
      </c>
      <c r="N47" s="135">
        <v>-1.3513513513513513</v>
      </c>
      <c r="O47" s="134">
        <v>-3</v>
      </c>
      <c r="P47" s="135">
        <v>-3.9473684210526314</v>
      </c>
      <c r="Q47" s="134">
        <v>56</v>
      </c>
      <c r="R47" s="134">
        <v>-2</v>
      </c>
      <c r="S47" s="135">
        <v>-3.4482758620689653</v>
      </c>
      <c r="T47" s="134">
        <v>4</v>
      </c>
      <c r="U47" s="135">
        <v>7.6923076923076925</v>
      </c>
      <c r="V47" s="134">
        <v>93</v>
      </c>
      <c r="W47" s="134">
        <v>1</v>
      </c>
      <c r="X47" s="135">
        <v>1.0869565217391304</v>
      </c>
      <c r="Y47" s="134">
        <v>16</v>
      </c>
      <c r="Z47" s="135">
        <v>20.779220779220779</v>
      </c>
      <c r="AA47" s="134">
        <v>61</v>
      </c>
      <c r="AB47" s="134">
        <v>3</v>
      </c>
      <c r="AC47" s="135">
        <v>5.1724137931034484</v>
      </c>
      <c r="AD47" s="134">
        <v>6</v>
      </c>
      <c r="AE47" s="135">
        <v>10.909090909090908</v>
      </c>
    </row>
    <row r="48" spans="1:31" s="32" customFormat="1" ht="14.1" customHeight="1" x14ac:dyDescent="0.2">
      <c r="A48" s="133" t="s">
        <v>213</v>
      </c>
      <c r="B48" s="134">
        <v>40</v>
      </c>
      <c r="C48" s="134">
        <v>0</v>
      </c>
      <c r="D48" s="135">
        <v>0</v>
      </c>
      <c r="E48" s="134">
        <v>-6</v>
      </c>
      <c r="F48" s="135">
        <v>-13.043478260869565</v>
      </c>
      <c r="G48" s="134">
        <v>31</v>
      </c>
      <c r="H48" s="134">
        <v>0</v>
      </c>
      <c r="I48" s="135">
        <v>0</v>
      </c>
      <c r="J48" s="134">
        <v>-4</v>
      </c>
      <c r="K48" s="135">
        <v>-11.428571428571429</v>
      </c>
      <c r="L48" s="134">
        <v>17</v>
      </c>
      <c r="M48" s="134">
        <v>-1</v>
      </c>
      <c r="N48" s="135">
        <v>-5.5555555555555554</v>
      </c>
      <c r="O48" s="134">
        <v>0</v>
      </c>
      <c r="P48" s="135">
        <v>0</v>
      </c>
      <c r="Q48" s="134">
        <v>11</v>
      </c>
      <c r="R48" s="134">
        <v>-1</v>
      </c>
      <c r="S48" s="135">
        <v>-8.3333333333333339</v>
      </c>
      <c r="T48" s="134">
        <v>-3</v>
      </c>
      <c r="U48" s="135">
        <v>-21.428571428571427</v>
      </c>
      <c r="V48" s="134">
        <v>23</v>
      </c>
      <c r="W48" s="134">
        <v>1</v>
      </c>
      <c r="X48" s="135">
        <v>4.5454545454545459</v>
      </c>
      <c r="Y48" s="134">
        <v>-6</v>
      </c>
      <c r="Z48" s="135">
        <v>-20.689655172413794</v>
      </c>
      <c r="AA48" s="134">
        <v>20</v>
      </c>
      <c r="AB48" s="134">
        <v>1</v>
      </c>
      <c r="AC48" s="135">
        <v>5.2631578947368425</v>
      </c>
      <c r="AD48" s="134">
        <v>-1</v>
      </c>
      <c r="AE48" s="135">
        <v>-4.7619047619047619</v>
      </c>
    </row>
    <row r="49" spans="1:31" s="32" customFormat="1" ht="24.75" customHeight="1" x14ac:dyDescent="0.2">
      <c r="A49" s="133" t="s">
        <v>214</v>
      </c>
      <c r="B49" s="134">
        <v>1945</v>
      </c>
      <c r="C49" s="134">
        <v>116</v>
      </c>
      <c r="D49" s="135">
        <v>6.3422635319846909</v>
      </c>
      <c r="E49" s="134">
        <v>12</v>
      </c>
      <c r="F49" s="135">
        <v>0.62079668908432484</v>
      </c>
      <c r="G49" s="134">
        <v>1296</v>
      </c>
      <c r="H49" s="134">
        <v>107</v>
      </c>
      <c r="I49" s="135">
        <v>8.9991589571068129</v>
      </c>
      <c r="J49" s="134">
        <v>-88</v>
      </c>
      <c r="K49" s="135">
        <v>-6.3583815028901736</v>
      </c>
      <c r="L49" s="134">
        <v>747</v>
      </c>
      <c r="M49" s="134">
        <v>15</v>
      </c>
      <c r="N49" s="135">
        <v>2.0491803278688523</v>
      </c>
      <c r="O49" s="134">
        <v>-1</v>
      </c>
      <c r="P49" s="135">
        <v>-0.13368983957219252</v>
      </c>
      <c r="Q49" s="134">
        <v>484</v>
      </c>
      <c r="R49" s="134">
        <v>26</v>
      </c>
      <c r="S49" s="135">
        <v>5.6768558951965069</v>
      </c>
      <c r="T49" s="134">
        <v>-58</v>
      </c>
      <c r="U49" s="135">
        <v>-10.701107011070111</v>
      </c>
      <c r="V49" s="134">
        <v>1198</v>
      </c>
      <c r="W49" s="134">
        <v>101</v>
      </c>
      <c r="X49" s="135">
        <v>9.206927985414767</v>
      </c>
      <c r="Y49" s="134">
        <v>13</v>
      </c>
      <c r="Z49" s="135">
        <v>1.0970464135021096</v>
      </c>
      <c r="AA49" s="134">
        <v>812</v>
      </c>
      <c r="AB49" s="134">
        <v>81</v>
      </c>
      <c r="AC49" s="135">
        <v>11.080711354309166</v>
      </c>
      <c r="AD49" s="134">
        <v>-30</v>
      </c>
      <c r="AE49" s="135">
        <v>-3.5629453681710213</v>
      </c>
    </row>
    <row r="50" spans="1:31" s="32" customFormat="1" ht="21" customHeight="1" x14ac:dyDescent="0.2">
      <c r="A50" s="133" t="s">
        <v>215</v>
      </c>
      <c r="B50" s="134">
        <v>29</v>
      </c>
      <c r="C50" s="134">
        <v>4</v>
      </c>
      <c r="D50" s="135">
        <v>16</v>
      </c>
      <c r="E50" s="134">
        <v>-1</v>
      </c>
      <c r="F50" s="135">
        <v>-3.3333333333333335</v>
      </c>
      <c r="G50" s="134">
        <v>18</v>
      </c>
      <c r="H50" s="134">
        <v>3</v>
      </c>
      <c r="I50" s="135">
        <v>20</v>
      </c>
      <c r="J50" s="134">
        <v>0</v>
      </c>
      <c r="K50" s="135">
        <v>0</v>
      </c>
      <c r="L50" s="134">
        <v>6</v>
      </c>
      <c r="M50" s="134">
        <v>0</v>
      </c>
      <c r="N50" s="135">
        <v>0</v>
      </c>
      <c r="O50" s="134">
        <v>-2</v>
      </c>
      <c r="P50" s="135">
        <v>-25</v>
      </c>
      <c r="Q50" s="134">
        <v>5</v>
      </c>
      <c r="R50" s="134">
        <v>1</v>
      </c>
      <c r="S50" s="135">
        <v>25</v>
      </c>
      <c r="T50" s="134">
        <v>-2</v>
      </c>
      <c r="U50" s="135">
        <v>-28.571428571428573</v>
      </c>
      <c r="V50" s="134">
        <v>23</v>
      </c>
      <c r="W50" s="134">
        <v>4</v>
      </c>
      <c r="X50" s="135">
        <v>21.05263157894737</v>
      </c>
      <c r="Y50" s="134">
        <v>1</v>
      </c>
      <c r="Z50" s="135">
        <v>4.5454545454545459</v>
      </c>
      <c r="AA50" s="134">
        <v>13</v>
      </c>
      <c r="AB50" s="134">
        <v>2</v>
      </c>
      <c r="AC50" s="135">
        <v>18.181818181818183</v>
      </c>
      <c r="AD50" s="134">
        <v>2</v>
      </c>
      <c r="AE50" s="135">
        <v>18.181818181818183</v>
      </c>
    </row>
    <row r="51" spans="1:31" s="32" customFormat="1" ht="14.25" customHeight="1" x14ac:dyDescent="0.2">
      <c r="A51" s="130" t="s">
        <v>216</v>
      </c>
      <c r="B51" s="131">
        <v>24563</v>
      </c>
      <c r="C51" s="131">
        <v>-535</v>
      </c>
      <c r="D51" s="132">
        <v>-2.1316439556936806</v>
      </c>
      <c r="E51" s="131">
        <v>-1353</v>
      </c>
      <c r="F51" s="132">
        <v>-5.2207130730050935</v>
      </c>
      <c r="G51" s="131">
        <v>18374</v>
      </c>
      <c r="H51" s="131">
        <v>-366</v>
      </c>
      <c r="I51" s="132">
        <v>-1.9530416221985059</v>
      </c>
      <c r="J51" s="131">
        <v>-2162</v>
      </c>
      <c r="K51" s="132">
        <v>-10.527853525516166</v>
      </c>
      <c r="L51" s="131">
        <v>4784</v>
      </c>
      <c r="M51" s="131">
        <v>-14</v>
      </c>
      <c r="N51" s="132">
        <v>-0.29178824510212586</v>
      </c>
      <c r="O51" s="131">
        <v>-49</v>
      </c>
      <c r="P51" s="132">
        <v>-1.0138630250362093</v>
      </c>
      <c r="Q51" s="131">
        <v>3722</v>
      </c>
      <c r="R51" s="131">
        <v>34</v>
      </c>
      <c r="S51" s="132">
        <v>0.9219088937093276</v>
      </c>
      <c r="T51" s="131">
        <v>-121</v>
      </c>
      <c r="U51" s="132">
        <v>-3.1485818371064274</v>
      </c>
      <c r="V51" s="131">
        <v>19779</v>
      </c>
      <c r="W51" s="131">
        <v>-521</v>
      </c>
      <c r="X51" s="132">
        <v>-2.5665024630541873</v>
      </c>
      <c r="Y51" s="131">
        <v>-1304</v>
      </c>
      <c r="Z51" s="132">
        <v>-6.1850780249490107</v>
      </c>
      <c r="AA51" s="131">
        <v>14652</v>
      </c>
      <c r="AB51" s="131">
        <v>-400</v>
      </c>
      <c r="AC51" s="132">
        <v>-2.6574541589157588</v>
      </c>
      <c r="AD51" s="131">
        <v>-2041</v>
      </c>
      <c r="AE51" s="132">
        <v>-12.226681842688553</v>
      </c>
    </row>
    <row r="52" spans="1:31" s="32" customFormat="1" ht="12" customHeight="1" x14ac:dyDescent="0.2">
      <c r="A52" s="133" t="s">
        <v>217</v>
      </c>
      <c r="B52" s="134">
        <v>9881</v>
      </c>
      <c r="C52" s="134">
        <v>-181</v>
      </c>
      <c r="D52" s="135">
        <v>-1.7988471476843571</v>
      </c>
      <c r="E52" s="134">
        <v>-535</v>
      </c>
      <c r="F52" s="135">
        <v>-5.1363287250384024</v>
      </c>
      <c r="G52" s="134">
        <v>7549</v>
      </c>
      <c r="H52" s="134">
        <v>-130</v>
      </c>
      <c r="I52" s="135">
        <v>-1.6929287667665061</v>
      </c>
      <c r="J52" s="134">
        <v>-857</v>
      </c>
      <c r="K52" s="135">
        <v>-10.195098738995956</v>
      </c>
      <c r="L52" s="134">
        <v>2106</v>
      </c>
      <c r="M52" s="134">
        <v>-35</v>
      </c>
      <c r="N52" s="135">
        <v>-1.6347501167678655</v>
      </c>
      <c r="O52" s="134">
        <v>-23</v>
      </c>
      <c r="P52" s="135">
        <v>-1.0803193987787694</v>
      </c>
      <c r="Q52" s="134">
        <v>1653</v>
      </c>
      <c r="R52" s="134">
        <v>-7</v>
      </c>
      <c r="S52" s="135">
        <v>-0.42168674698795183</v>
      </c>
      <c r="T52" s="134">
        <v>-54</v>
      </c>
      <c r="U52" s="135">
        <v>-3.1634446397188047</v>
      </c>
      <c r="V52" s="134">
        <v>7775</v>
      </c>
      <c r="W52" s="134">
        <v>-146</v>
      </c>
      <c r="X52" s="135">
        <v>-1.843201615957581</v>
      </c>
      <c r="Y52" s="134">
        <v>-512</v>
      </c>
      <c r="Z52" s="135">
        <v>-6.178351635091107</v>
      </c>
      <c r="AA52" s="134">
        <v>5896</v>
      </c>
      <c r="AB52" s="134">
        <v>-123</v>
      </c>
      <c r="AC52" s="135">
        <v>-2.0435288253862769</v>
      </c>
      <c r="AD52" s="134">
        <v>-803</v>
      </c>
      <c r="AE52" s="135">
        <v>-11.986863711001641</v>
      </c>
    </row>
    <row r="53" spans="1:31" s="32" customFormat="1" ht="12" customHeight="1" x14ac:dyDescent="0.2">
      <c r="A53" s="133" t="s">
        <v>218</v>
      </c>
      <c r="B53" s="134">
        <v>973</v>
      </c>
      <c r="C53" s="134">
        <v>-45</v>
      </c>
      <c r="D53" s="135">
        <v>-4.4204322200392925</v>
      </c>
      <c r="E53" s="134">
        <v>-112</v>
      </c>
      <c r="F53" s="135">
        <v>-10.32258064516129</v>
      </c>
      <c r="G53" s="134">
        <v>699</v>
      </c>
      <c r="H53" s="134">
        <v>-25</v>
      </c>
      <c r="I53" s="135">
        <v>-3.4530386740331491</v>
      </c>
      <c r="J53" s="134">
        <v>-150</v>
      </c>
      <c r="K53" s="135">
        <v>-17.667844522968199</v>
      </c>
      <c r="L53" s="134">
        <v>202</v>
      </c>
      <c r="M53" s="134">
        <v>3</v>
      </c>
      <c r="N53" s="135">
        <v>1.5075376884422111</v>
      </c>
      <c r="O53" s="134">
        <v>-13</v>
      </c>
      <c r="P53" s="135">
        <v>-6.0465116279069768</v>
      </c>
      <c r="Q53" s="134">
        <v>151</v>
      </c>
      <c r="R53" s="134">
        <v>3</v>
      </c>
      <c r="S53" s="135">
        <v>2.0270270270270272</v>
      </c>
      <c r="T53" s="134">
        <v>-26</v>
      </c>
      <c r="U53" s="135">
        <v>-14.689265536723164</v>
      </c>
      <c r="V53" s="134">
        <v>771</v>
      </c>
      <c r="W53" s="134">
        <v>-48</v>
      </c>
      <c r="X53" s="135">
        <v>-5.8608058608058604</v>
      </c>
      <c r="Y53" s="134">
        <v>-99</v>
      </c>
      <c r="Z53" s="135">
        <v>-11.379310344827585</v>
      </c>
      <c r="AA53" s="134">
        <v>548</v>
      </c>
      <c r="AB53" s="134">
        <v>-28</v>
      </c>
      <c r="AC53" s="135">
        <v>-4.8611111111111107</v>
      </c>
      <c r="AD53" s="134">
        <v>-124</v>
      </c>
      <c r="AE53" s="135">
        <v>-18.452380952380953</v>
      </c>
    </row>
    <row r="54" spans="1:31" s="32" customFormat="1" ht="12" customHeight="1" x14ac:dyDescent="0.2">
      <c r="A54" s="133" t="s">
        <v>219</v>
      </c>
      <c r="B54" s="134">
        <v>13709</v>
      </c>
      <c r="C54" s="134">
        <v>-309</v>
      </c>
      <c r="D54" s="135">
        <v>-2.204308745898131</v>
      </c>
      <c r="E54" s="134">
        <v>-706</v>
      </c>
      <c r="F54" s="135">
        <v>-4.897676031911204</v>
      </c>
      <c r="G54" s="134">
        <v>10126</v>
      </c>
      <c r="H54" s="134">
        <v>-211</v>
      </c>
      <c r="I54" s="135">
        <v>-2.0412111831285671</v>
      </c>
      <c r="J54" s="134">
        <v>-1155</v>
      </c>
      <c r="K54" s="135">
        <v>-10.23845403776261</v>
      </c>
      <c r="L54" s="134">
        <v>2476</v>
      </c>
      <c r="M54" s="134">
        <v>18</v>
      </c>
      <c r="N54" s="135">
        <v>0.73230268510984542</v>
      </c>
      <c r="O54" s="134">
        <v>-13</v>
      </c>
      <c r="P54" s="135">
        <v>-0.52229811169144236</v>
      </c>
      <c r="Q54" s="134">
        <v>1918</v>
      </c>
      <c r="R54" s="134">
        <v>38</v>
      </c>
      <c r="S54" s="135">
        <v>2.021276595744681</v>
      </c>
      <c r="T54" s="134">
        <v>-41</v>
      </c>
      <c r="U54" s="135">
        <v>-2.0929045431342521</v>
      </c>
      <c r="V54" s="134">
        <v>11233</v>
      </c>
      <c r="W54" s="134">
        <v>-327</v>
      </c>
      <c r="X54" s="135">
        <v>-2.8287197231833909</v>
      </c>
      <c r="Y54" s="134">
        <v>-693</v>
      </c>
      <c r="Z54" s="135">
        <v>-5.8108334730840179</v>
      </c>
      <c r="AA54" s="134">
        <v>8208</v>
      </c>
      <c r="AB54" s="134">
        <v>-249</v>
      </c>
      <c r="AC54" s="135">
        <v>-2.9443064916637107</v>
      </c>
      <c r="AD54" s="134">
        <v>-1114</v>
      </c>
      <c r="AE54" s="135">
        <v>-11.950225273546449</v>
      </c>
    </row>
    <row r="55" spans="1:31" s="32" customFormat="1" ht="14.25" customHeight="1" x14ac:dyDescent="0.2">
      <c r="A55" s="130" t="s">
        <v>88</v>
      </c>
      <c r="B55" s="131">
        <v>333265</v>
      </c>
      <c r="C55" s="131">
        <v>-24103</v>
      </c>
      <c r="D55" s="132">
        <v>-6.7445882115914131</v>
      </c>
      <c r="E55" s="131">
        <v>3268</v>
      </c>
      <c r="F55" s="132">
        <v>0.99031203313969518</v>
      </c>
      <c r="G55" s="131">
        <v>224865</v>
      </c>
      <c r="H55" s="131">
        <v>-2066</v>
      </c>
      <c r="I55" s="132">
        <v>-0.91040889080821918</v>
      </c>
      <c r="J55" s="131">
        <v>-7882</v>
      </c>
      <c r="K55" s="132">
        <v>-3.3865098153789308</v>
      </c>
      <c r="L55" s="131">
        <v>214084</v>
      </c>
      <c r="M55" s="131">
        <v>-20411</v>
      </c>
      <c r="N55" s="132">
        <v>-8.7042367641101084</v>
      </c>
      <c r="O55" s="131">
        <v>2852</v>
      </c>
      <c r="P55" s="132">
        <v>1.3501742160278745</v>
      </c>
      <c r="Q55" s="131">
        <v>143445</v>
      </c>
      <c r="R55" s="131">
        <v>-1517</v>
      </c>
      <c r="S55" s="132">
        <v>-1.0464811467832948</v>
      </c>
      <c r="T55" s="131">
        <v>-4587</v>
      </c>
      <c r="U55" s="132">
        <v>-3.098654345006485</v>
      </c>
      <c r="V55" s="131">
        <v>119181</v>
      </c>
      <c r="W55" s="131">
        <v>-3692</v>
      </c>
      <c r="X55" s="132">
        <v>-3.004728459466278</v>
      </c>
      <c r="Y55" s="131">
        <v>416</v>
      </c>
      <c r="Z55" s="132">
        <v>0.35027154464699195</v>
      </c>
      <c r="AA55" s="131">
        <v>81420</v>
      </c>
      <c r="AB55" s="131">
        <v>-549</v>
      </c>
      <c r="AC55" s="132">
        <v>-0.66976539911429933</v>
      </c>
      <c r="AD55" s="131">
        <v>-3295</v>
      </c>
      <c r="AE55" s="132">
        <v>-3.8895118928170924</v>
      </c>
    </row>
    <row r="56" spans="1:31" s="32" customFormat="1" ht="26.25" customHeight="1" x14ac:dyDescent="0.2">
      <c r="A56" s="136" t="s">
        <v>220</v>
      </c>
      <c r="B56" s="134">
        <v>4315</v>
      </c>
      <c r="C56" s="134">
        <v>-17</v>
      </c>
      <c r="D56" s="135">
        <v>-0.39242843951985223</v>
      </c>
      <c r="E56" s="134">
        <v>-9</v>
      </c>
      <c r="F56" s="135">
        <v>-0.20814061054579094</v>
      </c>
      <c r="G56" s="134">
        <v>3279</v>
      </c>
      <c r="H56" s="134">
        <v>7</v>
      </c>
      <c r="I56" s="135">
        <v>0.2139364303178484</v>
      </c>
      <c r="J56" s="134">
        <v>-198</v>
      </c>
      <c r="K56" s="135">
        <v>-5.6945642795513374</v>
      </c>
      <c r="L56" s="134">
        <v>1405</v>
      </c>
      <c r="M56" s="134">
        <v>3</v>
      </c>
      <c r="N56" s="135">
        <v>0.21398002853067047</v>
      </c>
      <c r="O56" s="134">
        <v>45</v>
      </c>
      <c r="P56" s="135">
        <v>3.3088235294117645</v>
      </c>
      <c r="Q56" s="134">
        <v>1083</v>
      </c>
      <c r="R56" s="134">
        <v>5</v>
      </c>
      <c r="S56" s="135">
        <v>0.46382189239332094</v>
      </c>
      <c r="T56" s="134">
        <v>-31</v>
      </c>
      <c r="U56" s="135">
        <v>-2.7827648114901256</v>
      </c>
      <c r="V56" s="134">
        <v>2910</v>
      </c>
      <c r="W56" s="134">
        <v>-20</v>
      </c>
      <c r="X56" s="135">
        <v>-0.68259385665529015</v>
      </c>
      <c r="Y56" s="134">
        <v>-54</v>
      </c>
      <c r="Z56" s="135">
        <v>-1.8218623481781377</v>
      </c>
      <c r="AA56" s="134">
        <v>2196</v>
      </c>
      <c r="AB56" s="134">
        <v>2</v>
      </c>
      <c r="AC56" s="135">
        <v>9.1157702825888781E-2</v>
      </c>
      <c r="AD56" s="134">
        <v>-167</v>
      </c>
      <c r="AE56" s="135">
        <v>-7.0672873465933135</v>
      </c>
    </row>
    <row r="57" spans="1:31" ht="35.25" customHeight="1" x14ac:dyDescent="0.2">
      <c r="A57" s="136" t="s">
        <v>221</v>
      </c>
      <c r="B57" s="134">
        <v>12909</v>
      </c>
      <c r="C57" s="134">
        <v>-111</v>
      </c>
      <c r="D57" s="135">
        <v>-0.85253456221198154</v>
      </c>
      <c r="E57" s="134">
        <v>-55</v>
      </c>
      <c r="F57" s="135">
        <v>-0.42425177414378279</v>
      </c>
      <c r="G57" s="134">
        <v>9917</v>
      </c>
      <c r="H57" s="134">
        <v>-56</v>
      </c>
      <c r="I57" s="135">
        <v>-0.56151609345232123</v>
      </c>
      <c r="J57" s="134">
        <v>-315</v>
      </c>
      <c r="K57" s="135">
        <v>-3.0785770132916341</v>
      </c>
      <c r="L57" s="134">
        <v>6796</v>
      </c>
      <c r="M57" s="134">
        <v>-33</v>
      </c>
      <c r="N57" s="135">
        <v>-0.48323326987845949</v>
      </c>
      <c r="O57" s="134">
        <v>21</v>
      </c>
      <c r="P57" s="135">
        <v>0.30996309963099633</v>
      </c>
      <c r="Q57" s="134">
        <v>5285</v>
      </c>
      <c r="R57" s="134">
        <v>-31</v>
      </c>
      <c r="S57" s="135">
        <v>-0.58314522197140706</v>
      </c>
      <c r="T57" s="134">
        <v>-126</v>
      </c>
      <c r="U57" s="135">
        <v>-2.3285899094437257</v>
      </c>
      <c r="V57" s="134">
        <v>6113</v>
      </c>
      <c r="W57" s="134">
        <v>-78</v>
      </c>
      <c r="X57" s="135">
        <v>-1.2598933936359231</v>
      </c>
      <c r="Y57" s="134">
        <v>-76</v>
      </c>
      <c r="Z57" s="135">
        <v>-1.2279851349167878</v>
      </c>
      <c r="AA57" s="134">
        <v>4632</v>
      </c>
      <c r="AB57" s="134">
        <v>-25</v>
      </c>
      <c r="AC57" s="135">
        <v>-0.53682628301481639</v>
      </c>
      <c r="AD57" s="134">
        <v>-189</v>
      </c>
      <c r="AE57" s="135">
        <v>-3.9203484754200373</v>
      </c>
    </row>
    <row r="58" spans="1:31" s="85" customFormat="1" ht="27" customHeight="1" x14ac:dyDescent="0.2">
      <c r="A58" s="136" t="s">
        <v>222</v>
      </c>
      <c r="B58" s="134">
        <v>32922</v>
      </c>
      <c r="C58" s="134">
        <v>39</v>
      </c>
      <c r="D58" s="135">
        <v>0.11860231730681507</v>
      </c>
      <c r="E58" s="134">
        <v>-291</v>
      </c>
      <c r="F58" s="135">
        <v>-0.87616294824315777</v>
      </c>
      <c r="G58" s="134">
        <v>24556</v>
      </c>
      <c r="H58" s="134">
        <v>75</v>
      </c>
      <c r="I58" s="135">
        <v>0.30636003431232384</v>
      </c>
      <c r="J58" s="134">
        <v>-1478</v>
      </c>
      <c r="K58" s="135">
        <v>-5.6771913651378965</v>
      </c>
      <c r="L58" s="134">
        <v>22836</v>
      </c>
      <c r="M58" s="134">
        <v>56</v>
      </c>
      <c r="N58" s="135">
        <v>0.24582967515364354</v>
      </c>
      <c r="O58" s="134">
        <v>-60</v>
      </c>
      <c r="P58" s="135">
        <v>-0.26205450733752622</v>
      </c>
      <c r="Q58" s="134">
        <v>17080</v>
      </c>
      <c r="R58" s="134">
        <v>69</v>
      </c>
      <c r="S58" s="135">
        <v>0.40561989301040502</v>
      </c>
      <c r="T58" s="134">
        <v>-913</v>
      </c>
      <c r="U58" s="135">
        <v>-5.0741955204801865</v>
      </c>
      <c r="V58" s="134">
        <v>10086</v>
      </c>
      <c r="W58" s="134">
        <v>-17</v>
      </c>
      <c r="X58" s="135">
        <v>-0.16826685143026823</v>
      </c>
      <c r="Y58" s="134">
        <v>-231</v>
      </c>
      <c r="Z58" s="135">
        <v>-2.2390229717941263</v>
      </c>
      <c r="AA58" s="134">
        <v>7476</v>
      </c>
      <c r="AB58" s="134">
        <v>6</v>
      </c>
      <c r="AC58" s="135">
        <v>8.0321285140562249E-2</v>
      </c>
      <c r="AD58" s="134">
        <v>-565</v>
      </c>
      <c r="AE58" s="135">
        <v>-7.0264892426315138</v>
      </c>
    </row>
    <row r="59" spans="1:31" s="85" customFormat="1" ht="13.5" customHeight="1" x14ac:dyDescent="0.2">
      <c r="A59" s="136" t="s">
        <v>223</v>
      </c>
      <c r="B59" s="134">
        <v>7736</v>
      </c>
      <c r="C59" s="134">
        <v>-566</v>
      </c>
      <c r="D59" s="135">
        <v>-6.8176343049867505</v>
      </c>
      <c r="E59" s="134">
        <v>346</v>
      </c>
      <c r="F59" s="135">
        <v>4.6820027063599463</v>
      </c>
      <c r="G59" s="134">
        <v>5201</v>
      </c>
      <c r="H59" s="134">
        <v>-105</v>
      </c>
      <c r="I59" s="135">
        <v>-1.9788918205804749</v>
      </c>
      <c r="J59" s="134">
        <v>-13</v>
      </c>
      <c r="K59" s="135">
        <v>-0.24932873034138858</v>
      </c>
      <c r="L59" s="134">
        <v>1683</v>
      </c>
      <c r="M59" s="134">
        <v>-257</v>
      </c>
      <c r="N59" s="135">
        <v>-13.24742268041237</v>
      </c>
      <c r="O59" s="134">
        <v>47</v>
      </c>
      <c r="P59" s="135">
        <v>2.8728606356968216</v>
      </c>
      <c r="Q59" s="134">
        <v>1099</v>
      </c>
      <c r="R59" s="134">
        <v>-31</v>
      </c>
      <c r="S59" s="135">
        <v>-2.7433628318584069</v>
      </c>
      <c r="T59" s="134">
        <v>-28</v>
      </c>
      <c r="U59" s="135">
        <v>-2.4844720496894408</v>
      </c>
      <c r="V59" s="134">
        <v>6053</v>
      </c>
      <c r="W59" s="134">
        <v>-309</v>
      </c>
      <c r="X59" s="135">
        <v>-4.8569632191134859</v>
      </c>
      <c r="Y59" s="134">
        <v>299</v>
      </c>
      <c r="Z59" s="135">
        <v>5.1963851233924228</v>
      </c>
      <c r="AA59" s="134">
        <v>4102</v>
      </c>
      <c r="AB59" s="134">
        <v>-74</v>
      </c>
      <c r="AC59" s="135">
        <v>-1.7720306513409962</v>
      </c>
      <c r="AD59" s="134">
        <v>15</v>
      </c>
      <c r="AE59" s="135">
        <v>0.36701737215561536</v>
      </c>
    </row>
    <row r="60" spans="1:31" s="85" customFormat="1" ht="24" customHeight="1" x14ac:dyDescent="0.2">
      <c r="A60" s="136" t="s">
        <v>224</v>
      </c>
      <c r="B60" s="134">
        <v>862</v>
      </c>
      <c r="C60" s="134">
        <v>-9</v>
      </c>
      <c r="D60" s="135">
        <v>-1.0332950631458093</v>
      </c>
      <c r="E60" s="134">
        <v>-49</v>
      </c>
      <c r="F60" s="135">
        <v>-5.378704720087816</v>
      </c>
      <c r="G60" s="134">
        <v>600</v>
      </c>
      <c r="H60" s="134">
        <v>9</v>
      </c>
      <c r="I60" s="135">
        <v>1.5228426395939085</v>
      </c>
      <c r="J60" s="134">
        <v>-97</v>
      </c>
      <c r="K60" s="135">
        <v>-13.916786226685796</v>
      </c>
      <c r="L60" s="134">
        <v>531</v>
      </c>
      <c r="M60" s="134">
        <v>-9</v>
      </c>
      <c r="N60" s="135">
        <v>-1.6666666666666667</v>
      </c>
      <c r="O60" s="134">
        <v>-14</v>
      </c>
      <c r="P60" s="135">
        <v>-2.5688073394495414</v>
      </c>
      <c r="Q60" s="134">
        <v>364</v>
      </c>
      <c r="R60" s="134">
        <v>2</v>
      </c>
      <c r="S60" s="135">
        <v>0.5524861878453039</v>
      </c>
      <c r="T60" s="134">
        <v>-64</v>
      </c>
      <c r="U60" s="135">
        <v>-14.953271028037383</v>
      </c>
      <c r="V60" s="134">
        <v>331</v>
      </c>
      <c r="W60" s="134">
        <v>0</v>
      </c>
      <c r="X60" s="135">
        <v>0</v>
      </c>
      <c r="Y60" s="134">
        <v>-35</v>
      </c>
      <c r="Z60" s="135">
        <v>-9.5628415300546443</v>
      </c>
      <c r="AA60" s="134">
        <v>236</v>
      </c>
      <c r="AB60" s="134">
        <v>7</v>
      </c>
      <c r="AC60" s="135">
        <v>3.0567685589519651</v>
      </c>
      <c r="AD60" s="134">
        <v>-33</v>
      </c>
      <c r="AE60" s="135">
        <v>-12.267657992565056</v>
      </c>
    </row>
    <row r="61" spans="1:31" ht="13.5" customHeight="1" x14ac:dyDescent="0.2">
      <c r="A61" s="136" t="s">
        <v>225</v>
      </c>
      <c r="B61" s="134">
        <v>916</v>
      </c>
      <c r="C61" s="134">
        <v>24</v>
      </c>
      <c r="D61" s="135">
        <v>2.6905829596412558</v>
      </c>
      <c r="E61" s="134">
        <v>300</v>
      </c>
      <c r="F61" s="135">
        <v>48.701298701298704</v>
      </c>
      <c r="G61" s="134">
        <v>620</v>
      </c>
      <c r="H61" s="134">
        <v>-2</v>
      </c>
      <c r="I61" s="135">
        <v>-0.32154340836012862</v>
      </c>
      <c r="J61" s="134">
        <v>355</v>
      </c>
      <c r="K61" s="135">
        <v>133.96226415094338</v>
      </c>
      <c r="L61" s="134">
        <v>480</v>
      </c>
      <c r="M61" s="134">
        <v>17</v>
      </c>
      <c r="N61" s="135">
        <v>3.6717062634989199</v>
      </c>
      <c r="O61" s="134">
        <v>140</v>
      </c>
      <c r="P61" s="135">
        <v>41.176470588235297</v>
      </c>
      <c r="Q61" s="134">
        <v>305</v>
      </c>
      <c r="R61" s="134">
        <v>5</v>
      </c>
      <c r="S61" s="135">
        <v>1.6666666666666667</v>
      </c>
      <c r="T61" s="134">
        <v>170</v>
      </c>
      <c r="U61" s="135">
        <v>125.92592592592592</v>
      </c>
      <c r="V61" s="134">
        <v>436</v>
      </c>
      <c r="W61" s="134">
        <v>7</v>
      </c>
      <c r="X61" s="135">
        <v>1.6317016317016317</v>
      </c>
      <c r="Y61" s="134">
        <v>160</v>
      </c>
      <c r="Z61" s="135">
        <v>57.971014492753625</v>
      </c>
      <c r="AA61" s="134">
        <v>315</v>
      </c>
      <c r="AB61" s="134">
        <v>-7</v>
      </c>
      <c r="AC61" s="135">
        <v>-2.1739130434782608</v>
      </c>
      <c r="AD61" s="134">
        <v>185</v>
      </c>
      <c r="AE61" s="135">
        <v>142.30769230769232</v>
      </c>
    </row>
    <row r="62" spans="1:31" ht="19.5" customHeight="1" x14ac:dyDescent="0.2">
      <c r="A62" s="136" t="s">
        <v>226</v>
      </c>
      <c r="B62" s="134">
        <v>4435</v>
      </c>
      <c r="C62" s="134">
        <v>62</v>
      </c>
      <c r="D62" s="135">
        <v>1.4177909901669334</v>
      </c>
      <c r="E62" s="134">
        <v>802</v>
      </c>
      <c r="F62" s="135">
        <v>22.075419763281037</v>
      </c>
      <c r="G62" s="134">
        <v>3007</v>
      </c>
      <c r="H62" s="134">
        <v>51</v>
      </c>
      <c r="I62" s="135">
        <v>1.7253044654939107</v>
      </c>
      <c r="J62" s="134">
        <v>391</v>
      </c>
      <c r="K62" s="135">
        <v>14.946483180428135</v>
      </c>
      <c r="L62" s="134">
        <v>2148</v>
      </c>
      <c r="M62" s="134">
        <v>68</v>
      </c>
      <c r="N62" s="135">
        <v>3.2692307692307692</v>
      </c>
      <c r="O62" s="134">
        <v>511</v>
      </c>
      <c r="P62" s="135">
        <v>31.21563836285889</v>
      </c>
      <c r="Q62" s="134">
        <v>1459</v>
      </c>
      <c r="R62" s="134">
        <v>40</v>
      </c>
      <c r="S62" s="135">
        <v>2.8188865398167722</v>
      </c>
      <c r="T62" s="134">
        <v>293</v>
      </c>
      <c r="U62" s="135">
        <v>25.128644939965696</v>
      </c>
      <c r="V62" s="134">
        <v>2287</v>
      </c>
      <c r="W62" s="134">
        <v>-6</v>
      </c>
      <c r="X62" s="135">
        <v>-0.26166593981683384</v>
      </c>
      <c r="Y62" s="134">
        <v>291</v>
      </c>
      <c r="Z62" s="135">
        <v>14.579158316633267</v>
      </c>
      <c r="AA62" s="134">
        <v>1548</v>
      </c>
      <c r="AB62" s="134">
        <v>11</v>
      </c>
      <c r="AC62" s="135">
        <v>0.71567989590110603</v>
      </c>
      <c r="AD62" s="134">
        <v>98</v>
      </c>
      <c r="AE62" s="135">
        <v>6.7586206896551726</v>
      </c>
    </row>
    <row r="63" spans="1:31" ht="13.5" customHeight="1" x14ac:dyDescent="0.2">
      <c r="A63" s="136" t="s">
        <v>227</v>
      </c>
      <c r="B63" s="134">
        <v>2560</v>
      </c>
      <c r="C63" s="134">
        <v>35</v>
      </c>
      <c r="D63" s="135">
        <v>1.386138613861386</v>
      </c>
      <c r="E63" s="134">
        <v>-84</v>
      </c>
      <c r="F63" s="135">
        <v>-3.1770045385779122</v>
      </c>
      <c r="G63" s="134">
        <v>1739</v>
      </c>
      <c r="H63" s="134">
        <v>51</v>
      </c>
      <c r="I63" s="135">
        <v>3.0213270142180093</v>
      </c>
      <c r="J63" s="134">
        <v>-160</v>
      </c>
      <c r="K63" s="135">
        <v>-8.42548709847288</v>
      </c>
      <c r="L63" s="134">
        <v>1113</v>
      </c>
      <c r="M63" s="134">
        <v>2</v>
      </c>
      <c r="N63" s="135">
        <v>0.18001800180018002</v>
      </c>
      <c r="O63" s="134">
        <v>-34</v>
      </c>
      <c r="P63" s="135">
        <v>-2.9642545771578028</v>
      </c>
      <c r="Q63" s="134">
        <v>781</v>
      </c>
      <c r="R63" s="134">
        <v>19</v>
      </c>
      <c r="S63" s="135">
        <v>2.4934383202099739</v>
      </c>
      <c r="T63" s="134">
        <v>-39</v>
      </c>
      <c r="U63" s="135">
        <v>-4.7560975609756095</v>
      </c>
      <c r="V63" s="134">
        <v>1447</v>
      </c>
      <c r="W63" s="134">
        <v>33</v>
      </c>
      <c r="X63" s="135">
        <v>2.3338048090523338</v>
      </c>
      <c r="Y63" s="134">
        <v>-50</v>
      </c>
      <c r="Z63" s="135">
        <v>-3.3400133600534403</v>
      </c>
      <c r="AA63" s="134">
        <v>958</v>
      </c>
      <c r="AB63" s="134">
        <v>32</v>
      </c>
      <c r="AC63" s="135">
        <v>3.4557235421166306</v>
      </c>
      <c r="AD63" s="134">
        <v>-121</v>
      </c>
      <c r="AE63" s="135">
        <v>-11.214087117701576</v>
      </c>
    </row>
    <row r="64" spans="1:31" ht="13.5" customHeight="1" x14ac:dyDescent="0.2">
      <c r="A64" s="136" t="s">
        <v>228</v>
      </c>
      <c r="B64" s="134">
        <v>2925</v>
      </c>
      <c r="C64" s="134">
        <v>-26</v>
      </c>
      <c r="D64" s="135">
        <v>-0.88105726872246692</v>
      </c>
      <c r="E64" s="134">
        <v>-23</v>
      </c>
      <c r="F64" s="135">
        <v>-0.78018995929443691</v>
      </c>
      <c r="G64" s="134">
        <v>1838</v>
      </c>
      <c r="H64" s="134">
        <v>42</v>
      </c>
      <c r="I64" s="135">
        <v>2.338530066815145</v>
      </c>
      <c r="J64" s="134">
        <v>-61</v>
      </c>
      <c r="K64" s="135">
        <v>-3.2122169562927856</v>
      </c>
      <c r="L64" s="134">
        <v>1933</v>
      </c>
      <c r="M64" s="134">
        <v>-43</v>
      </c>
      <c r="N64" s="135">
        <v>-2.1761133603238867</v>
      </c>
      <c r="O64" s="134">
        <v>-14</v>
      </c>
      <c r="P64" s="135">
        <v>-0.71905495634309191</v>
      </c>
      <c r="Q64" s="134">
        <v>1224</v>
      </c>
      <c r="R64" s="134">
        <v>15</v>
      </c>
      <c r="S64" s="135">
        <v>1.2406947890818858</v>
      </c>
      <c r="T64" s="134">
        <v>-31</v>
      </c>
      <c r="U64" s="135">
        <v>-2.4701195219123506</v>
      </c>
      <c r="V64" s="134">
        <v>992</v>
      </c>
      <c r="W64" s="134">
        <v>17</v>
      </c>
      <c r="X64" s="135">
        <v>1.7435897435897436</v>
      </c>
      <c r="Y64" s="134">
        <v>-9</v>
      </c>
      <c r="Z64" s="135">
        <v>-0.89910089910089908</v>
      </c>
      <c r="AA64" s="134">
        <v>614</v>
      </c>
      <c r="AB64" s="134">
        <v>27</v>
      </c>
      <c r="AC64" s="135">
        <v>4.5996592844974442</v>
      </c>
      <c r="AD64" s="134">
        <v>-30</v>
      </c>
      <c r="AE64" s="135">
        <v>-4.658385093167702</v>
      </c>
    </row>
    <row r="65" spans="1:31" ht="15.75" customHeight="1" x14ac:dyDescent="0.2">
      <c r="A65" s="136" t="s">
        <v>229</v>
      </c>
      <c r="B65" s="134">
        <v>32855</v>
      </c>
      <c r="C65" s="134">
        <v>-11336</v>
      </c>
      <c r="D65" s="135">
        <v>-25.652282138897061</v>
      </c>
      <c r="E65" s="134">
        <v>-348</v>
      </c>
      <c r="F65" s="135">
        <v>-1.0480980634280035</v>
      </c>
      <c r="G65" s="134">
        <v>21798</v>
      </c>
      <c r="H65" s="134">
        <v>-800</v>
      </c>
      <c r="I65" s="135">
        <v>-3.5401362952473669</v>
      </c>
      <c r="J65" s="134">
        <v>-1307</v>
      </c>
      <c r="K65" s="135">
        <v>-5.6567842458342348</v>
      </c>
      <c r="L65" s="134">
        <v>21648</v>
      </c>
      <c r="M65" s="134">
        <v>-10386</v>
      </c>
      <c r="N65" s="135">
        <v>-32.421801835549729</v>
      </c>
      <c r="O65" s="134">
        <v>-192</v>
      </c>
      <c r="P65" s="135">
        <v>-0.87912087912087911</v>
      </c>
      <c r="Q65" s="134">
        <v>14027</v>
      </c>
      <c r="R65" s="134">
        <v>-531</v>
      </c>
      <c r="S65" s="135">
        <v>-3.6474790493199616</v>
      </c>
      <c r="T65" s="134">
        <v>-866</v>
      </c>
      <c r="U65" s="135">
        <v>-5.8148123279393005</v>
      </c>
      <c r="V65" s="134">
        <v>11207</v>
      </c>
      <c r="W65" s="134">
        <v>-950</v>
      </c>
      <c r="X65" s="135">
        <v>-7.8144279016204656</v>
      </c>
      <c r="Y65" s="134">
        <v>-156</v>
      </c>
      <c r="Z65" s="135">
        <v>-1.372876881105342</v>
      </c>
      <c r="AA65" s="134">
        <v>7771</v>
      </c>
      <c r="AB65" s="134">
        <v>-269</v>
      </c>
      <c r="AC65" s="135">
        <v>-3.3457711442786069</v>
      </c>
      <c r="AD65" s="134">
        <v>-441</v>
      </c>
      <c r="AE65" s="135">
        <v>-5.3701899659035561</v>
      </c>
    </row>
    <row r="66" spans="1:31" ht="12" customHeight="1" x14ac:dyDescent="0.2">
      <c r="A66" s="136" t="s">
        <v>230</v>
      </c>
      <c r="B66" s="134">
        <v>1419</v>
      </c>
      <c r="C66" s="134">
        <v>-27</v>
      </c>
      <c r="D66" s="135">
        <v>-1.8672199170124482</v>
      </c>
      <c r="E66" s="134">
        <v>47</v>
      </c>
      <c r="F66" s="135">
        <v>3.425655976676385</v>
      </c>
      <c r="G66" s="134">
        <v>1105</v>
      </c>
      <c r="H66" s="134">
        <v>-12</v>
      </c>
      <c r="I66" s="135">
        <v>-1.0743061772605194</v>
      </c>
      <c r="J66" s="134">
        <v>48</v>
      </c>
      <c r="K66" s="135">
        <v>4.5411542100283819</v>
      </c>
      <c r="L66" s="134">
        <v>797</v>
      </c>
      <c r="M66" s="134">
        <v>-17</v>
      </c>
      <c r="N66" s="135">
        <v>-2.0884520884520885</v>
      </c>
      <c r="O66" s="134">
        <v>12</v>
      </c>
      <c r="P66" s="135">
        <v>1.5286624203821657</v>
      </c>
      <c r="Q66" s="134">
        <v>619</v>
      </c>
      <c r="R66" s="134">
        <v>-5</v>
      </c>
      <c r="S66" s="135">
        <v>-0.80128205128205132</v>
      </c>
      <c r="T66" s="134">
        <v>26</v>
      </c>
      <c r="U66" s="135">
        <v>4.3844856661045535</v>
      </c>
      <c r="V66" s="134">
        <v>622</v>
      </c>
      <c r="W66" s="134">
        <v>-10</v>
      </c>
      <c r="X66" s="135">
        <v>-1.5822784810126582</v>
      </c>
      <c r="Y66" s="134">
        <v>35</v>
      </c>
      <c r="Z66" s="135">
        <v>5.9625212947189095</v>
      </c>
      <c r="AA66" s="134">
        <v>486</v>
      </c>
      <c r="AB66" s="134">
        <v>-7</v>
      </c>
      <c r="AC66" s="135">
        <v>-1.4198782961460445</v>
      </c>
      <c r="AD66" s="134">
        <v>22</v>
      </c>
      <c r="AE66" s="135">
        <v>4.7413793103448274</v>
      </c>
    </row>
    <row r="67" spans="1:31" ht="31.5" customHeight="1" x14ac:dyDescent="0.2">
      <c r="A67" s="136" t="s">
        <v>231</v>
      </c>
      <c r="B67" s="134">
        <v>3970</v>
      </c>
      <c r="C67" s="134">
        <v>-529</v>
      </c>
      <c r="D67" s="135">
        <v>-11.758168481884864</v>
      </c>
      <c r="E67" s="134">
        <v>232</v>
      </c>
      <c r="F67" s="135">
        <v>6.2065275548421619</v>
      </c>
      <c r="G67" s="134">
        <v>2863</v>
      </c>
      <c r="H67" s="134">
        <v>-379</v>
      </c>
      <c r="I67" s="135">
        <v>-11.690314620604566</v>
      </c>
      <c r="J67" s="134">
        <v>-14</v>
      </c>
      <c r="K67" s="135">
        <v>-0.48661800486618007</v>
      </c>
      <c r="L67" s="134">
        <v>2000</v>
      </c>
      <c r="M67" s="134">
        <v>-239</v>
      </c>
      <c r="N67" s="135">
        <v>-10.674408217954444</v>
      </c>
      <c r="O67" s="134">
        <v>119</v>
      </c>
      <c r="P67" s="135">
        <v>6.3264221158958005</v>
      </c>
      <c r="Q67" s="134">
        <v>1470</v>
      </c>
      <c r="R67" s="134">
        <v>-159</v>
      </c>
      <c r="S67" s="135">
        <v>-9.7605893186003687</v>
      </c>
      <c r="T67" s="134">
        <v>16</v>
      </c>
      <c r="U67" s="135">
        <v>1.1004126547455295</v>
      </c>
      <c r="V67" s="134">
        <v>1970</v>
      </c>
      <c r="W67" s="134">
        <v>-290</v>
      </c>
      <c r="X67" s="135">
        <v>-12.831858407079647</v>
      </c>
      <c r="Y67" s="134">
        <v>113</v>
      </c>
      <c r="Z67" s="135">
        <v>6.0850834679590742</v>
      </c>
      <c r="AA67" s="134">
        <v>1393</v>
      </c>
      <c r="AB67" s="134">
        <v>-220</v>
      </c>
      <c r="AC67" s="135">
        <v>-13.639181649101054</v>
      </c>
      <c r="AD67" s="134">
        <v>-30</v>
      </c>
      <c r="AE67" s="135">
        <v>-2.1082220660576247</v>
      </c>
    </row>
    <row r="68" spans="1:31" ht="23.25" customHeight="1" x14ac:dyDescent="0.2">
      <c r="A68" s="136" t="s">
        <v>232</v>
      </c>
      <c r="B68" s="134">
        <v>691</v>
      </c>
      <c r="C68" s="134">
        <v>-16</v>
      </c>
      <c r="D68" s="135">
        <v>-2.2630834512022631</v>
      </c>
      <c r="E68" s="134">
        <v>108</v>
      </c>
      <c r="F68" s="135">
        <v>18.524871355060036</v>
      </c>
      <c r="G68" s="134">
        <v>514</v>
      </c>
      <c r="H68" s="134">
        <v>6</v>
      </c>
      <c r="I68" s="135">
        <v>1.1811023622047243</v>
      </c>
      <c r="J68" s="134">
        <v>84</v>
      </c>
      <c r="K68" s="135">
        <v>19.534883720930232</v>
      </c>
      <c r="L68" s="134">
        <v>350</v>
      </c>
      <c r="M68" s="134">
        <v>-9</v>
      </c>
      <c r="N68" s="135">
        <v>-2.5069637883008355</v>
      </c>
      <c r="O68" s="134">
        <v>40</v>
      </c>
      <c r="P68" s="135">
        <v>12.903225806451612</v>
      </c>
      <c r="Q68" s="134">
        <v>279</v>
      </c>
      <c r="R68" s="134">
        <v>0</v>
      </c>
      <c r="S68" s="135">
        <v>0</v>
      </c>
      <c r="T68" s="134">
        <v>40</v>
      </c>
      <c r="U68" s="135">
        <v>16.736401673640167</v>
      </c>
      <c r="V68" s="134">
        <v>341</v>
      </c>
      <c r="W68" s="134">
        <v>-7</v>
      </c>
      <c r="X68" s="135">
        <v>-2.0114942528735633</v>
      </c>
      <c r="Y68" s="134">
        <v>68</v>
      </c>
      <c r="Z68" s="135">
        <v>24.908424908424909</v>
      </c>
      <c r="AA68" s="134">
        <v>235</v>
      </c>
      <c r="AB68" s="134">
        <v>6</v>
      </c>
      <c r="AC68" s="135">
        <v>2.6200873362445414</v>
      </c>
      <c r="AD68" s="134">
        <v>44</v>
      </c>
      <c r="AE68" s="135">
        <v>23.036649214659686</v>
      </c>
    </row>
    <row r="69" spans="1:31" ht="15.75" customHeight="1" x14ac:dyDescent="0.2">
      <c r="A69" s="136" t="s">
        <v>233</v>
      </c>
      <c r="B69" s="134">
        <v>2954</v>
      </c>
      <c r="C69" s="134">
        <v>-55</v>
      </c>
      <c r="D69" s="135">
        <v>-1.8278497839813892</v>
      </c>
      <c r="E69" s="134">
        <v>-35</v>
      </c>
      <c r="F69" s="135">
        <v>-1.1709601873536299</v>
      </c>
      <c r="G69" s="134">
        <v>2109</v>
      </c>
      <c r="H69" s="134">
        <v>-64</v>
      </c>
      <c r="I69" s="135">
        <v>-2.9452369995398069</v>
      </c>
      <c r="J69" s="134">
        <v>-18</v>
      </c>
      <c r="K69" s="135">
        <v>-0.84626234132581102</v>
      </c>
      <c r="L69" s="134">
        <v>1363</v>
      </c>
      <c r="M69" s="134">
        <v>-10</v>
      </c>
      <c r="N69" s="135">
        <v>-0.72833211944646759</v>
      </c>
      <c r="O69" s="134">
        <v>-2</v>
      </c>
      <c r="P69" s="135">
        <v>-0.14652014652014653</v>
      </c>
      <c r="Q69" s="134">
        <v>992</v>
      </c>
      <c r="R69" s="134">
        <v>-33</v>
      </c>
      <c r="S69" s="135">
        <v>-3.2195121951219514</v>
      </c>
      <c r="T69" s="134">
        <v>-2</v>
      </c>
      <c r="U69" s="135">
        <v>-0.2012072434607646</v>
      </c>
      <c r="V69" s="134">
        <v>1591</v>
      </c>
      <c r="W69" s="134">
        <v>-45</v>
      </c>
      <c r="X69" s="135">
        <v>-2.7506112469437651</v>
      </c>
      <c r="Y69" s="134">
        <v>-33</v>
      </c>
      <c r="Z69" s="135">
        <v>-2.0320197044334973</v>
      </c>
      <c r="AA69" s="134">
        <v>1117</v>
      </c>
      <c r="AB69" s="134">
        <v>-31</v>
      </c>
      <c r="AC69" s="135">
        <v>-2.7003484320557489</v>
      </c>
      <c r="AD69" s="134">
        <v>-16</v>
      </c>
      <c r="AE69" s="135">
        <v>-1.4121800529567521</v>
      </c>
    </row>
    <row r="70" spans="1:31" ht="27.75" customHeight="1" x14ac:dyDescent="0.2">
      <c r="A70" s="136" t="s">
        <v>234</v>
      </c>
      <c r="B70" s="134">
        <v>7818</v>
      </c>
      <c r="C70" s="134">
        <v>28</v>
      </c>
      <c r="D70" s="135">
        <v>0.35943517329910141</v>
      </c>
      <c r="E70" s="134">
        <v>709</v>
      </c>
      <c r="F70" s="135">
        <v>9.9732733155155433</v>
      </c>
      <c r="G70" s="134">
        <v>6116</v>
      </c>
      <c r="H70" s="134">
        <v>52</v>
      </c>
      <c r="I70" s="135">
        <v>0.85751978891820579</v>
      </c>
      <c r="J70" s="134">
        <v>554</v>
      </c>
      <c r="K70" s="135">
        <v>9.9604458827759803</v>
      </c>
      <c r="L70" s="134">
        <v>3410</v>
      </c>
      <c r="M70" s="134">
        <v>33</v>
      </c>
      <c r="N70" s="135">
        <v>0.9771986970684039</v>
      </c>
      <c r="O70" s="134">
        <v>281</v>
      </c>
      <c r="P70" s="135">
        <v>8.9805049536593167</v>
      </c>
      <c r="Q70" s="134">
        <v>2615</v>
      </c>
      <c r="R70" s="134">
        <v>27</v>
      </c>
      <c r="S70" s="135">
        <v>1.0432766615146831</v>
      </c>
      <c r="T70" s="134">
        <v>224</v>
      </c>
      <c r="U70" s="135">
        <v>9.3684650773734841</v>
      </c>
      <c r="V70" s="134">
        <v>4408</v>
      </c>
      <c r="W70" s="134">
        <v>-5</v>
      </c>
      <c r="X70" s="135">
        <v>-0.11330160888284614</v>
      </c>
      <c r="Y70" s="134">
        <v>428</v>
      </c>
      <c r="Z70" s="135">
        <v>10.753768844221106</v>
      </c>
      <c r="AA70" s="134">
        <v>3501</v>
      </c>
      <c r="AB70" s="134">
        <v>25</v>
      </c>
      <c r="AC70" s="135">
        <v>0.71921749136939006</v>
      </c>
      <c r="AD70" s="134">
        <v>330</v>
      </c>
      <c r="AE70" s="135">
        <v>10.406811731315043</v>
      </c>
    </row>
    <row r="71" spans="1:31" ht="15.75" customHeight="1" x14ac:dyDescent="0.2">
      <c r="A71" s="136" t="s">
        <v>235</v>
      </c>
      <c r="B71" s="134">
        <v>1471</v>
      </c>
      <c r="C71" s="134">
        <v>-33</v>
      </c>
      <c r="D71" s="135">
        <v>-2.1941489361702127</v>
      </c>
      <c r="E71" s="134">
        <v>49</v>
      </c>
      <c r="F71" s="135">
        <v>3.4458509142053444</v>
      </c>
      <c r="G71" s="134">
        <v>966</v>
      </c>
      <c r="H71" s="134">
        <v>14</v>
      </c>
      <c r="I71" s="135">
        <v>1.4705882352941178</v>
      </c>
      <c r="J71" s="134">
        <v>-14</v>
      </c>
      <c r="K71" s="135">
        <v>-1.4285714285714286</v>
      </c>
      <c r="L71" s="134">
        <v>825</v>
      </c>
      <c r="M71" s="134">
        <v>-18</v>
      </c>
      <c r="N71" s="135">
        <v>-2.1352313167259784</v>
      </c>
      <c r="O71" s="134">
        <v>24</v>
      </c>
      <c r="P71" s="135">
        <v>2.9962546816479403</v>
      </c>
      <c r="Q71" s="134">
        <v>512</v>
      </c>
      <c r="R71" s="134">
        <v>12</v>
      </c>
      <c r="S71" s="135">
        <v>2.4</v>
      </c>
      <c r="T71" s="134">
        <v>-11</v>
      </c>
      <c r="U71" s="135">
        <v>-2.1032504780114722</v>
      </c>
      <c r="V71" s="134">
        <v>646</v>
      </c>
      <c r="W71" s="134">
        <v>-15</v>
      </c>
      <c r="X71" s="135">
        <v>-2.2692889561270801</v>
      </c>
      <c r="Y71" s="134">
        <v>25</v>
      </c>
      <c r="Z71" s="135">
        <v>4.0257648953301128</v>
      </c>
      <c r="AA71" s="134">
        <v>454</v>
      </c>
      <c r="AB71" s="134">
        <v>2</v>
      </c>
      <c r="AC71" s="135">
        <v>0.44247787610619471</v>
      </c>
      <c r="AD71" s="134">
        <v>-3</v>
      </c>
      <c r="AE71" s="135">
        <v>-0.65645514223194745</v>
      </c>
    </row>
    <row r="72" spans="1:31" ht="23.25" customHeight="1" x14ac:dyDescent="0.2">
      <c r="A72" s="136" t="s">
        <v>236</v>
      </c>
      <c r="B72" s="134">
        <v>3744</v>
      </c>
      <c r="C72" s="134">
        <v>-54</v>
      </c>
      <c r="D72" s="135">
        <v>-1.4218009478672986</v>
      </c>
      <c r="E72" s="134">
        <v>-391</v>
      </c>
      <c r="F72" s="135">
        <v>-9.4558645707376066</v>
      </c>
      <c r="G72" s="134">
        <v>1661</v>
      </c>
      <c r="H72" s="134">
        <v>-30</v>
      </c>
      <c r="I72" s="135">
        <v>-1.7740981667652276</v>
      </c>
      <c r="J72" s="134">
        <v>-124</v>
      </c>
      <c r="K72" s="135">
        <v>-6.946778711484594</v>
      </c>
      <c r="L72" s="134">
        <v>1928</v>
      </c>
      <c r="M72" s="134">
        <v>-27</v>
      </c>
      <c r="N72" s="135">
        <v>-1.381074168797954</v>
      </c>
      <c r="O72" s="134">
        <v>-219</v>
      </c>
      <c r="P72" s="135">
        <v>-10.200279459711226</v>
      </c>
      <c r="Q72" s="134">
        <v>880</v>
      </c>
      <c r="R72" s="134">
        <v>-32</v>
      </c>
      <c r="S72" s="135">
        <v>-3.5087719298245612</v>
      </c>
      <c r="T72" s="134">
        <v>-102</v>
      </c>
      <c r="U72" s="135">
        <v>-10.386965376782078</v>
      </c>
      <c r="V72" s="134">
        <v>1816</v>
      </c>
      <c r="W72" s="134">
        <v>-27</v>
      </c>
      <c r="X72" s="135">
        <v>-1.465002712967987</v>
      </c>
      <c r="Y72" s="134">
        <v>-172</v>
      </c>
      <c r="Z72" s="135">
        <v>-8.6519114688128766</v>
      </c>
      <c r="AA72" s="134">
        <v>781</v>
      </c>
      <c r="AB72" s="134">
        <v>2</v>
      </c>
      <c r="AC72" s="135">
        <v>0.25673940949935814</v>
      </c>
      <c r="AD72" s="134">
        <v>-22</v>
      </c>
      <c r="AE72" s="135">
        <v>-2.7397260273972601</v>
      </c>
    </row>
    <row r="73" spans="1:31" ht="31.5" customHeight="1" x14ac:dyDescent="0.2">
      <c r="A73" s="136" t="s">
        <v>237</v>
      </c>
      <c r="B73" s="134">
        <v>1089</v>
      </c>
      <c r="C73" s="134">
        <v>-3</v>
      </c>
      <c r="D73" s="135">
        <v>-0.27472527472527475</v>
      </c>
      <c r="E73" s="134">
        <v>13</v>
      </c>
      <c r="F73" s="135">
        <v>1.20817843866171</v>
      </c>
      <c r="G73" s="134">
        <v>835</v>
      </c>
      <c r="H73" s="134">
        <v>-3</v>
      </c>
      <c r="I73" s="135">
        <v>-0.35799522673031026</v>
      </c>
      <c r="J73" s="134">
        <v>-3</v>
      </c>
      <c r="K73" s="135">
        <v>-0.35799522673031026</v>
      </c>
      <c r="L73" s="134">
        <v>676</v>
      </c>
      <c r="M73" s="134">
        <v>-6</v>
      </c>
      <c r="N73" s="135">
        <v>-0.87976539589442815</v>
      </c>
      <c r="O73" s="134">
        <v>-6</v>
      </c>
      <c r="P73" s="135">
        <v>-0.87976539589442815</v>
      </c>
      <c r="Q73" s="134">
        <v>508</v>
      </c>
      <c r="R73" s="134">
        <v>-9</v>
      </c>
      <c r="S73" s="135">
        <v>-1.7408123791102514</v>
      </c>
      <c r="T73" s="134">
        <v>-19</v>
      </c>
      <c r="U73" s="135">
        <v>-3.6053130929791273</v>
      </c>
      <c r="V73" s="134">
        <v>413</v>
      </c>
      <c r="W73" s="134">
        <v>3</v>
      </c>
      <c r="X73" s="135">
        <v>0.73170731707317072</v>
      </c>
      <c r="Y73" s="134">
        <v>19</v>
      </c>
      <c r="Z73" s="135">
        <v>4.8223350253807107</v>
      </c>
      <c r="AA73" s="134">
        <v>327</v>
      </c>
      <c r="AB73" s="134">
        <v>6</v>
      </c>
      <c r="AC73" s="135">
        <v>1.8691588785046729</v>
      </c>
      <c r="AD73" s="134">
        <v>16</v>
      </c>
      <c r="AE73" s="135">
        <v>5.144694533762058</v>
      </c>
    </row>
    <row r="74" spans="1:31" ht="25.5" customHeight="1" x14ac:dyDescent="0.2">
      <c r="A74" s="136" t="s">
        <v>238</v>
      </c>
      <c r="B74" s="134">
        <v>2245</v>
      </c>
      <c r="C74" s="134">
        <v>-25</v>
      </c>
      <c r="D74" s="135">
        <v>-1.1013215859030836</v>
      </c>
      <c r="E74" s="134">
        <v>73</v>
      </c>
      <c r="F74" s="135">
        <v>3.3609576427255985</v>
      </c>
      <c r="G74" s="134">
        <v>1713</v>
      </c>
      <c r="H74" s="134">
        <v>-13</v>
      </c>
      <c r="I74" s="135">
        <v>-0.75318655851680183</v>
      </c>
      <c r="J74" s="134">
        <v>82</v>
      </c>
      <c r="K74" s="135">
        <v>5.0275904353157568</v>
      </c>
      <c r="L74" s="134">
        <v>1473</v>
      </c>
      <c r="M74" s="134">
        <v>-31</v>
      </c>
      <c r="N74" s="135">
        <v>-2.0611702127659575</v>
      </c>
      <c r="O74" s="134">
        <v>32</v>
      </c>
      <c r="P74" s="135">
        <v>2.2206800832755031</v>
      </c>
      <c r="Q74" s="134">
        <v>1123</v>
      </c>
      <c r="R74" s="134">
        <v>-15</v>
      </c>
      <c r="S74" s="135">
        <v>-1.3181019332161688</v>
      </c>
      <c r="T74" s="134">
        <v>63</v>
      </c>
      <c r="U74" s="135">
        <v>5.9433962264150946</v>
      </c>
      <c r="V74" s="134">
        <v>772</v>
      </c>
      <c r="W74" s="134">
        <v>6</v>
      </c>
      <c r="X74" s="135">
        <v>0.78328981723237601</v>
      </c>
      <c r="Y74" s="134">
        <v>41</v>
      </c>
      <c r="Z74" s="135">
        <v>5.6087551299589604</v>
      </c>
      <c r="AA74" s="134">
        <v>590</v>
      </c>
      <c r="AB74" s="134">
        <v>2</v>
      </c>
      <c r="AC74" s="135">
        <v>0.3401360544217687</v>
      </c>
      <c r="AD74" s="134">
        <v>19</v>
      </c>
      <c r="AE74" s="135">
        <v>3.3274956217162872</v>
      </c>
    </row>
    <row r="75" spans="1:31" ht="15.75" customHeight="1" x14ac:dyDescent="0.2">
      <c r="A75" s="136" t="s">
        <v>239</v>
      </c>
      <c r="B75" s="134">
        <v>3288</v>
      </c>
      <c r="C75" s="134">
        <v>-42</v>
      </c>
      <c r="D75" s="135">
        <v>-1.2612612612612613</v>
      </c>
      <c r="E75" s="134">
        <v>-36</v>
      </c>
      <c r="F75" s="135">
        <v>-1.0830324909747293</v>
      </c>
      <c r="G75" s="134">
        <v>2459</v>
      </c>
      <c r="H75" s="134">
        <v>-63</v>
      </c>
      <c r="I75" s="135">
        <v>-2.4980174464710547</v>
      </c>
      <c r="J75" s="134">
        <v>-135</v>
      </c>
      <c r="K75" s="135">
        <v>-5.2043176561295299</v>
      </c>
      <c r="L75" s="134">
        <v>2080</v>
      </c>
      <c r="M75" s="134">
        <v>-23</v>
      </c>
      <c r="N75" s="135">
        <v>-1.0936757013789824</v>
      </c>
      <c r="O75" s="134">
        <v>-6</v>
      </c>
      <c r="P75" s="135">
        <v>-0.28763183125599234</v>
      </c>
      <c r="Q75" s="134">
        <v>1558</v>
      </c>
      <c r="R75" s="134">
        <v>-37</v>
      </c>
      <c r="S75" s="135">
        <v>-2.3197492163009406</v>
      </c>
      <c r="T75" s="134">
        <v>-68</v>
      </c>
      <c r="U75" s="135">
        <v>-4.1820418204182044</v>
      </c>
      <c r="V75" s="134">
        <v>1208</v>
      </c>
      <c r="W75" s="134">
        <v>-19</v>
      </c>
      <c r="X75" s="135">
        <v>-1.5484922575387123</v>
      </c>
      <c r="Y75" s="134">
        <v>-30</v>
      </c>
      <c r="Z75" s="135">
        <v>-2.4232633279483036</v>
      </c>
      <c r="AA75" s="134">
        <v>901</v>
      </c>
      <c r="AB75" s="134">
        <v>-26</v>
      </c>
      <c r="AC75" s="135">
        <v>-2.8047464940668823</v>
      </c>
      <c r="AD75" s="134">
        <v>-67</v>
      </c>
      <c r="AE75" s="135">
        <v>-6.9214876033057848</v>
      </c>
    </row>
    <row r="76" spans="1:31" ht="15.75" customHeight="1" x14ac:dyDescent="0.2">
      <c r="A76" s="136" t="s">
        <v>240</v>
      </c>
      <c r="B76" s="134">
        <v>5025</v>
      </c>
      <c r="C76" s="134">
        <v>-66</v>
      </c>
      <c r="D76" s="135">
        <v>-1.296405421331762</v>
      </c>
      <c r="E76" s="134">
        <v>174</v>
      </c>
      <c r="F76" s="135">
        <v>3.5868893011750154</v>
      </c>
      <c r="G76" s="134">
        <v>3755</v>
      </c>
      <c r="H76" s="134">
        <v>-53</v>
      </c>
      <c r="I76" s="135">
        <v>-1.3918067226890756</v>
      </c>
      <c r="J76" s="134">
        <v>82</v>
      </c>
      <c r="K76" s="135">
        <v>2.2325074870677919</v>
      </c>
      <c r="L76" s="134">
        <v>3618</v>
      </c>
      <c r="M76" s="134">
        <v>-33</v>
      </c>
      <c r="N76" s="135">
        <v>-0.90386195562859495</v>
      </c>
      <c r="O76" s="134">
        <v>163</v>
      </c>
      <c r="P76" s="135">
        <v>4.7178002894356004</v>
      </c>
      <c r="Q76" s="134">
        <v>2646</v>
      </c>
      <c r="R76" s="134">
        <v>-31</v>
      </c>
      <c r="S76" s="135">
        <v>-1.1580127007844603</v>
      </c>
      <c r="T76" s="134">
        <v>62</v>
      </c>
      <c r="U76" s="135">
        <v>2.3993808049535605</v>
      </c>
      <c r="V76" s="134">
        <v>1407</v>
      </c>
      <c r="W76" s="134">
        <v>-33</v>
      </c>
      <c r="X76" s="135">
        <v>-2.2916666666666665</v>
      </c>
      <c r="Y76" s="134">
        <v>11</v>
      </c>
      <c r="Z76" s="135">
        <v>0.78796561604584525</v>
      </c>
      <c r="AA76" s="134">
        <v>1109</v>
      </c>
      <c r="AB76" s="134">
        <v>-22</v>
      </c>
      <c r="AC76" s="135">
        <v>-1.945181255526083</v>
      </c>
      <c r="AD76" s="134">
        <v>20</v>
      </c>
      <c r="AE76" s="135">
        <v>1.8365472910927456</v>
      </c>
    </row>
    <row r="77" spans="1:31" ht="33" customHeight="1" x14ac:dyDescent="0.2">
      <c r="A77" s="136" t="s">
        <v>241</v>
      </c>
      <c r="B77" s="134">
        <v>3078</v>
      </c>
      <c r="C77" s="134">
        <v>-29</v>
      </c>
      <c r="D77" s="135">
        <v>-0.93337624718377854</v>
      </c>
      <c r="E77" s="134">
        <v>209</v>
      </c>
      <c r="F77" s="135">
        <v>7.2847682119205297</v>
      </c>
      <c r="G77" s="134">
        <v>2250</v>
      </c>
      <c r="H77" s="134">
        <v>-10</v>
      </c>
      <c r="I77" s="135">
        <v>-0.44247787610619471</v>
      </c>
      <c r="J77" s="134">
        <v>155</v>
      </c>
      <c r="K77" s="135">
        <v>7.3985680190930792</v>
      </c>
      <c r="L77" s="134">
        <v>1928</v>
      </c>
      <c r="M77" s="134">
        <v>-22</v>
      </c>
      <c r="N77" s="135">
        <v>-1.1282051282051282</v>
      </c>
      <c r="O77" s="134">
        <v>104</v>
      </c>
      <c r="P77" s="135">
        <v>5.7017543859649127</v>
      </c>
      <c r="Q77" s="134">
        <v>1396</v>
      </c>
      <c r="R77" s="134">
        <v>-6</v>
      </c>
      <c r="S77" s="135">
        <v>-0.42796005706134094</v>
      </c>
      <c r="T77" s="134">
        <v>52</v>
      </c>
      <c r="U77" s="135">
        <v>3.8690476190476191</v>
      </c>
      <c r="V77" s="134">
        <v>1150</v>
      </c>
      <c r="W77" s="134">
        <v>-7</v>
      </c>
      <c r="X77" s="135">
        <v>-0.60501296456352638</v>
      </c>
      <c r="Y77" s="134">
        <v>105</v>
      </c>
      <c r="Z77" s="135">
        <v>10.047846889952153</v>
      </c>
      <c r="AA77" s="134">
        <v>854</v>
      </c>
      <c r="AB77" s="134">
        <v>-4</v>
      </c>
      <c r="AC77" s="135">
        <v>-0.46620046620046618</v>
      </c>
      <c r="AD77" s="134">
        <v>103</v>
      </c>
      <c r="AE77" s="135">
        <v>13.715046604527297</v>
      </c>
    </row>
    <row r="78" spans="1:31" ht="26.25" customHeight="1" x14ac:dyDescent="0.2">
      <c r="A78" s="136" t="s">
        <v>242</v>
      </c>
      <c r="B78" s="134">
        <v>4063</v>
      </c>
      <c r="C78" s="134">
        <v>-172</v>
      </c>
      <c r="D78" s="135">
        <v>-4.0613931523022435</v>
      </c>
      <c r="E78" s="134">
        <v>164</v>
      </c>
      <c r="F78" s="135">
        <v>4.2062067196717106</v>
      </c>
      <c r="G78" s="134">
        <v>2807</v>
      </c>
      <c r="H78" s="134">
        <v>-146</v>
      </c>
      <c r="I78" s="135">
        <v>-4.9441246190314931</v>
      </c>
      <c r="J78" s="134">
        <v>-9</v>
      </c>
      <c r="K78" s="135">
        <v>-0.31960227272727271</v>
      </c>
      <c r="L78" s="134">
        <v>2070</v>
      </c>
      <c r="M78" s="134">
        <v>-94</v>
      </c>
      <c r="N78" s="135">
        <v>-4.3438077634011094</v>
      </c>
      <c r="O78" s="134">
        <v>57</v>
      </c>
      <c r="P78" s="135">
        <v>2.8315946348733232</v>
      </c>
      <c r="Q78" s="134">
        <v>1433</v>
      </c>
      <c r="R78" s="134">
        <v>-80</v>
      </c>
      <c r="S78" s="135">
        <v>-5.2875082617316593</v>
      </c>
      <c r="T78" s="134">
        <v>-7</v>
      </c>
      <c r="U78" s="135">
        <v>-0.4861111111111111</v>
      </c>
      <c r="V78" s="134">
        <v>1993</v>
      </c>
      <c r="W78" s="134">
        <v>-78</v>
      </c>
      <c r="X78" s="135">
        <v>-3.7662964751327861</v>
      </c>
      <c r="Y78" s="134">
        <v>107</v>
      </c>
      <c r="Z78" s="135">
        <v>5.6733828207847292</v>
      </c>
      <c r="AA78" s="134">
        <v>1374</v>
      </c>
      <c r="AB78" s="134">
        <v>-66</v>
      </c>
      <c r="AC78" s="135">
        <v>-4.583333333333333</v>
      </c>
      <c r="AD78" s="134">
        <v>-2</v>
      </c>
      <c r="AE78" s="135">
        <v>-0.14534883720930233</v>
      </c>
    </row>
    <row r="79" spans="1:31" ht="15.75" customHeight="1" x14ac:dyDescent="0.2">
      <c r="A79" s="136" t="s">
        <v>243</v>
      </c>
      <c r="B79" s="134">
        <v>1314</v>
      </c>
      <c r="C79" s="134">
        <v>-31</v>
      </c>
      <c r="D79" s="135">
        <v>-2.3048327137546467</v>
      </c>
      <c r="E79" s="134">
        <v>55</v>
      </c>
      <c r="F79" s="135">
        <v>4.3685464654487687</v>
      </c>
      <c r="G79" s="134">
        <v>980</v>
      </c>
      <c r="H79" s="134">
        <v>-7</v>
      </c>
      <c r="I79" s="135">
        <v>-0.70921985815602839</v>
      </c>
      <c r="J79" s="134">
        <v>21</v>
      </c>
      <c r="K79" s="135">
        <v>2.1897810218978102</v>
      </c>
      <c r="L79" s="134">
        <v>822</v>
      </c>
      <c r="M79" s="134">
        <v>-49</v>
      </c>
      <c r="N79" s="135">
        <v>-5.6257175660160739</v>
      </c>
      <c r="O79" s="134">
        <v>16</v>
      </c>
      <c r="P79" s="135">
        <v>1.9851116625310175</v>
      </c>
      <c r="Q79" s="134">
        <v>608</v>
      </c>
      <c r="R79" s="134">
        <v>-22</v>
      </c>
      <c r="S79" s="135">
        <v>-3.4920634920634921</v>
      </c>
      <c r="T79" s="134">
        <v>6</v>
      </c>
      <c r="U79" s="135">
        <v>0.99667774086378735</v>
      </c>
      <c r="V79" s="134">
        <v>492</v>
      </c>
      <c r="W79" s="134">
        <v>18</v>
      </c>
      <c r="X79" s="135">
        <v>3.7974683544303796</v>
      </c>
      <c r="Y79" s="134">
        <v>39</v>
      </c>
      <c r="Z79" s="135">
        <v>8.6092715231788084</v>
      </c>
      <c r="AA79" s="134">
        <v>372</v>
      </c>
      <c r="AB79" s="134">
        <v>15</v>
      </c>
      <c r="AC79" s="135">
        <v>4.2016806722689077</v>
      </c>
      <c r="AD79" s="134">
        <v>15</v>
      </c>
      <c r="AE79" s="135">
        <v>4.2016806722689077</v>
      </c>
    </row>
    <row r="80" spans="1:31" ht="15.75" customHeight="1" x14ac:dyDescent="0.2">
      <c r="A80" s="136" t="s">
        <v>244</v>
      </c>
      <c r="B80" s="134">
        <v>5050</v>
      </c>
      <c r="C80" s="134">
        <v>-244</v>
      </c>
      <c r="D80" s="135">
        <v>-4.6089913109180207</v>
      </c>
      <c r="E80" s="134">
        <v>15</v>
      </c>
      <c r="F80" s="135">
        <v>0.29791459781529295</v>
      </c>
      <c r="G80" s="134">
        <v>3646</v>
      </c>
      <c r="H80" s="134">
        <v>-86</v>
      </c>
      <c r="I80" s="135">
        <v>-2.304394426580922</v>
      </c>
      <c r="J80" s="134">
        <v>-140</v>
      </c>
      <c r="K80" s="135">
        <v>-3.6978341257263603</v>
      </c>
      <c r="L80" s="134">
        <v>3363</v>
      </c>
      <c r="M80" s="134">
        <v>-157</v>
      </c>
      <c r="N80" s="135">
        <v>-4.4602272727272725</v>
      </c>
      <c r="O80" s="134">
        <v>16</v>
      </c>
      <c r="P80" s="135">
        <v>0.4780400358530027</v>
      </c>
      <c r="Q80" s="134">
        <v>2387</v>
      </c>
      <c r="R80" s="134">
        <v>-39</v>
      </c>
      <c r="S80" s="135">
        <v>-1.6075845012366035</v>
      </c>
      <c r="T80" s="134">
        <v>-93</v>
      </c>
      <c r="U80" s="135">
        <v>-3.75</v>
      </c>
      <c r="V80" s="134">
        <v>1687</v>
      </c>
      <c r="W80" s="134">
        <v>-87</v>
      </c>
      <c r="X80" s="135">
        <v>-4.9041713641488158</v>
      </c>
      <c r="Y80" s="134">
        <v>-1</v>
      </c>
      <c r="Z80" s="135">
        <v>-5.9241706161137442E-2</v>
      </c>
      <c r="AA80" s="134">
        <v>1259</v>
      </c>
      <c r="AB80" s="134">
        <v>-47</v>
      </c>
      <c r="AC80" s="135">
        <v>-3.5987748851454824</v>
      </c>
      <c r="AD80" s="134">
        <v>-47</v>
      </c>
      <c r="AE80" s="135">
        <v>-3.5987748851454824</v>
      </c>
    </row>
    <row r="81" spans="1:31" ht="19.5" customHeight="1" x14ac:dyDescent="0.2">
      <c r="A81" s="136" t="s">
        <v>245</v>
      </c>
      <c r="B81" s="134">
        <v>23256</v>
      </c>
      <c r="C81" s="134">
        <v>-279</v>
      </c>
      <c r="D81" s="135">
        <v>-1.1854684512428297</v>
      </c>
      <c r="E81" s="134">
        <v>-214</v>
      </c>
      <c r="F81" s="135">
        <v>-0.91180230080954405</v>
      </c>
      <c r="G81" s="134">
        <v>16615</v>
      </c>
      <c r="H81" s="134">
        <v>-52</v>
      </c>
      <c r="I81" s="135">
        <v>-0.31199376012479751</v>
      </c>
      <c r="J81" s="134">
        <v>-843</v>
      </c>
      <c r="K81" s="135">
        <v>-4.8287318134952457</v>
      </c>
      <c r="L81" s="134">
        <v>14252</v>
      </c>
      <c r="M81" s="134">
        <v>-154</v>
      </c>
      <c r="N81" s="135">
        <v>-1.0689990281827018</v>
      </c>
      <c r="O81" s="134">
        <v>-95</v>
      </c>
      <c r="P81" s="135">
        <v>-0.66215933644664393</v>
      </c>
      <c r="Q81" s="134">
        <v>10155</v>
      </c>
      <c r="R81" s="134">
        <v>-18</v>
      </c>
      <c r="S81" s="135">
        <v>-0.17693895606015925</v>
      </c>
      <c r="T81" s="134">
        <v>-625</v>
      </c>
      <c r="U81" s="135">
        <v>-5.7977736549165124</v>
      </c>
      <c r="V81" s="134">
        <v>9004</v>
      </c>
      <c r="W81" s="134">
        <v>-125</v>
      </c>
      <c r="X81" s="135">
        <v>-1.3692627889144484</v>
      </c>
      <c r="Y81" s="134">
        <v>-119</v>
      </c>
      <c r="Z81" s="135">
        <v>-1.3043954839416858</v>
      </c>
      <c r="AA81" s="134">
        <v>6460</v>
      </c>
      <c r="AB81" s="134">
        <v>-34</v>
      </c>
      <c r="AC81" s="135">
        <v>-0.52356020942408377</v>
      </c>
      <c r="AD81" s="134">
        <v>-218</v>
      </c>
      <c r="AE81" s="135">
        <v>-3.2644504342617551</v>
      </c>
    </row>
    <row r="82" spans="1:31" ht="15.75" customHeight="1" x14ac:dyDescent="0.2">
      <c r="A82" s="136" t="s">
        <v>246</v>
      </c>
      <c r="B82" s="134">
        <v>326</v>
      </c>
      <c r="C82" s="134">
        <v>2</v>
      </c>
      <c r="D82" s="135">
        <v>0.61728395061728392</v>
      </c>
      <c r="E82" s="134">
        <v>13</v>
      </c>
      <c r="F82" s="135">
        <v>4.1533546325878596</v>
      </c>
      <c r="G82" s="134">
        <v>232</v>
      </c>
      <c r="H82" s="134">
        <v>8</v>
      </c>
      <c r="I82" s="135">
        <v>3.5714285714285716</v>
      </c>
      <c r="J82" s="134">
        <v>-1</v>
      </c>
      <c r="K82" s="135">
        <v>-0.42918454935622319</v>
      </c>
      <c r="L82" s="134">
        <v>267</v>
      </c>
      <c r="M82" s="134">
        <v>4</v>
      </c>
      <c r="N82" s="135">
        <v>1.520912547528517</v>
      </c>
      <c r="O82" s="134">
        <v>9</v>
      </c>
      <c r="P82" s="135">
        <v>3.4883720930232558</v>
      </c>
      <c r="Q82" s="134">
        <v>192</v>
      </c>
      <c r="R82" s="134">
        <v>9</v>
      </c>
      <c r="S82" s="135">
        <v>4.918032786885246</v>
      </c>
      <c r="T82" s="134">
        <v>-2</v>
      </c>
      <c r="U82" s="135">
        <v>-1.0309278350515463</v>
      </c>
      <c r="V82" s="134">
        <v>59</v>
      </c>
      <c r="W82" s="134">
        <v>-2</v>
      </c>
      <c r="X82" s="135">
        <v>-3.278688524590164</v>
      </c>
      <c r="Y82" s="134">
        <v>4</v>
      </c>
      <c r="Z82" s="135">
        <v>7.2727272727272725</v>
      </c>
      <c r="AA82" s="134">
        <v>40</v>
      </c>
      <c r="AB82" s="134">
        <v>-1</v>
      </c>
      <c r="AC82" s="135">
        <v>-2.4390243902439024</v>
      </c>
      <c r="AD82" s="134">
        <v>1</v>
      </c>
      <c r="AE82" s="135">
        <v>2.5641025641025643</v>
      </c>
    </row>
    <row r="83" spans="1:31" ht="15.75" customHeight="1" x14ac:dyDescent="0.2">
      <c r="A83" s="136" t="s">
        <v>247</v>
      </c>
      <c r="B83" s="134">
        <v>1976</v>
      </c>
      <c r="C83" s="134">
        <v>-19</v>
      </c>
      <c r="D83" s="135">
        <v>-0.95238095238095233</v>
      </c>
      <c r="E83" s="134">
        <v>-67</v>
      </c>
      <c r="F83" s="135">
        <v>-3.2794909446891825</v>
      </c>
      <c r="G83" s="134">
        <v>1482</v>
      </c>
      <c r="H83" s="134">
        <v>-5</v>
      </c>
      <c r="I83" s="135">
        <v>-0.33624747814391392</v>
      </c>
      <c r="J83" s="134">
        <v>-72</v>
      </c>
      <c r="K83" s="135">
        <v>-4.6332046332046328</v>
      </c>
      <c r="L83" s="134">
        <v>992</v>
      </c>
      <c r="M83" s="134">
        <v>-18</v>
      </c>
      <c r="N83" s="135">
        <v>-1.7821782178217822</v>
      </c>
      <c r="O83" s="134">
        <v>-40</v>
      </c>
      <c r="P83" s="135">
        <v>-3.8759689922480618</v>
      </c>
      <c r="Q83" s="134">
        <v>768</v>
      </c>
      <c r="R83" s="134">
        <v>-6</v>
      </c>
      <c r="S83" s="135">
        <v>-0.77519379844961245</v>
      </c>
      <c r="T83" s="134">
        <v>-37</v>
      </c>
      <c r="U83" s="135">
        <v>-4.5962732919254661</v>
      </c>
      <c r="V83" s="134">
        <v>984</v>
      </c>
      <c r="W83" s="134">
        <v>-1</v>
      </c>
      <c r="X83" s="135">
        <v>-0.10152284263959391</v>
      </c>
      <c r="Y83" s="134">
        <v>-27</v>
      </c>
      <c r="Z83" s="135">
        <v>-2.6706231454005933</v>
      </c>
      <c r="AA83" s="134">
        <v>714</v>
      </c>
      <c r="AB83" s="134">
        <v>1</v>
      </c>
      <c r="AC83" s="135">
        <v>0.14025245441795231</v>
      </c>
      <c r="AD83" s="134">
        <v>-35</v>
      </c>
      <c r="AE83" s="135">
        <v>-4.6728971962616823</v>
      </c>
    </row>
    <row r="84" spans="1:31" ht="15.75" customHeight="1" x14ac:dyDescent="0.2">
      <c r="A84" s="136" t="s">
        <v>248</v>
      </c>
      <c r="B84" s="134">
        <v>19760</v>
      </c>
      <c r="C84" s="134">
        <v>-627</v>
      </c>
      <c r="D84" s="135">
        <v>-3.075489282385834</v>
      </c>
      <c r="E84" s="134">
        <v>24</v>
      </c>
      <c r="F84" s="135">
        <v>0.12160518848804215</v>
      </c>
      <c r="G84" s="134">
        <v>12235</v>
      </c>
      <c r="H84" s="134">
        <v>-73</v>
      </c>
      <c r="I84" s="135">
        <v>-0.59311017224569385</v>
      </c>
      <c r="J84" s="134">
        <v>-1098</v>
      </c>
      <c r="K84" s="135">
        <v>-8.2352058801470029</v>
      </c>
      <c r="L84" s="134">
        <v>11103</v>
      </c>
      <c r="M84" s="134">
        <v>-421</v>
      </c>
      <c r="N84" s="135">
        <v>-3.6532454009024646</v>
      </c>
      <c r="O84" s="134">
        <v>-45</v>
      </c>
      <c r="P84" s="135">
        <v>-0.40365984930032295</v>
      </c>
      <c r="Q84" s="134">
        <v>7047</v>
      </c>
      <c r="R84" s="134">
        <v>-6</v>
      </c>
      <c r="S84" s="135">
        <v>-8.5070182900893243E-2</v>
      </c>
      <c r="T84" s="134">
        <v>-572</v>
      </c>
      <c r="U84" s="135">
        <v>-7.5075469221682631</v>
      </c>
      <c r="V84" s="134">
        <v>8657</v>
      </c>
      <c r="W84" s="134">
        <v>-206</v>
      </c>
      <c r="X84" s="135">
        <v>-2.324269434728647</v>
      </c>
      <c r="Y84" s="134">
        <v>69</v>
      </c>
      <c r="Z84" s="135">
        <v>0.80344666977177459</v>
      </c>
      <c r="AA84" s="134">
        <v>5188</v>
      </c>
      <c r="AB84" s="134">
        <v>-67</v>
      </c>
      <c r="AC84" s="135">
        <v>-1.2749762131303521</v>
      </c>
      <c r="AD84" s="134">
        <v>-526</v>
      </c>
      <c r="AE84" s="135">
        <v>-9.2054602730136512</v>
      </c>
    </row>
    <row r="85" spans="1:31" ht="31.5" customHeight="1" x14ac:dyDescent="0.2">
      <c r="A85" s="136" t="s">
        <v>249</v>
      </c>
      <c r="B85" s="134">
        <v>1197</v>
      </c>
      <c r="C85" s="134">
        <v>-8</v>
      </c>
      <c r="D85" s="135">
        <v>-0.66390041493775931</v>
      </c>
      <c r="E85" s="134">
        <v>-39</v>
      </c>
      <c r="F85" s="135">
        <v>-3.1553398058252426</v>
      </c>
      <c r="G85" s="134">
        <v>851</v>
      </c>
      <c r="H85" s="134">
        <v>7</v>
      </c>
      <c r="I85" s="135">
        <v>0.82938388625592419</v>
      </c>
      <c r="J85" s="134">
        <v>-22</v>
      </c>
      <c r="K85" s="135">
        <v>-2.5200458190148911</v>
      </c>
      <c r="L85" s="134">
        <v>829</v>
      </c>
      <c r="M85" s="134">
        <v>-15</v>
      </c>
      <c r="N85" s="135">
        <v>-1.7772511848341233</v>
      </c>
      <c r="O85" s="134">
        <v>-45</v>
      </c>
      <c r="P85" s="135">
        <v>-5.1487414187643017</v>
      </c>
      <c r="Q85" s="134">
        <v>602</v>
      </c>
      <c r="R85" s="134">
        <v>4</v>
      </c>
      <c r="S85" s="135">
        <v>0.66889632107023411</v>
      </c>
      <c r="T85" s="134">
        <v>-17</v>
      </c>
      <c r="U85" s="135">
        <v>-2.7463651050080777</v>
      </c>
      <c r="V85" s="134">
        <v>368</v>
      </c>
      <c r="W85" s="134">
        <v>7</v>
      </c>
      <c r="X85" s="135">
        <v>1.9390581717451523</v>
      </c>
      <c r="Y85" s="134">
        <v>6</v>
      </c>
      <c r="Z85" s="135">
        <v>1.6574585635359116</v>
      </c>
      <c r="AA85" s="134">
        <v>249</v>
      </c>
      <c r="AB85" s="134">
        <v>3</v>
      </c>
      <c r="AC85" s="135">
        <v>1.2195121951219512</v>
      </c>
      <c r="AD85" s="134">
        <v>-5</v>
      </c>
      <c r="AE85" s="135">
        <v>-1.9685039370078741</v>
      </c>
    </row>
    <row r="86" spans="1:31" ht="14.1" customHeight="1" x14ac:dyDescent="0.2">
      <c r="A86" s="136" t="s">
        <v>250</v>
      </c>
      <c r="B86" s="134">
        <v>2442</v>
      </c>
      <c r="C86" s="134">
        <v>3</v>
      </c>
      <c r="D86" s="135">
        <v>0.12300123001230012</v>
      </c>
      <c r="E86" s="134">
        <v>-38</v>
      </c>
      <c r="F86" s="135">
        <v>-1.532258064516129</v>
      </c>
      <c r="G86" s="134">
        <v>1525</v>
      </c>
      <c r="H86" s="134">
        <v>4</v>
      </c>
      <c r="I86" s="135">
        <v>0.26298487836949375</v>
      </c>
      <c r="J86" s="134">
        <v>-176</v>
      </c>
      <c r="K86" s="135">
        <v>-10.346854791299236</v>
      </c>
      <c r="L86" s="134">
        <v>951</v>
      </c>
      <c r="M86" s="134">
        <v>13</v>
      </c>
      <c r="N86" s="135">
        <v>1.3859275053304905</v>
      </c>
      <c r="O86" s="134">
        <v>52</v>
      </c>
      <c r="P86" s="135">
        <v>5.7842046718576192</v>
      </c>
      <c r="Q86" s="134">
        <v>609</v>
      </c>
      <c r="R86" s="134">
        <v>10</v>
      </c>
      <c r="S86" s="135">
        <v>1.669449081803005</v>
      </c>
      <c r="T86" s="134">
        <v>-17</v>
      </c>
      <c r="U86" s="135">
        <v>-2.7156549520766773</v>
      </c>
      <c r="V86" s="134">
        <v>1491</v>
      </c>
      <c r="W86" s="134">
        <v>-10</v>
      </c>
      <c r="X86" s="135">
        <v>-0.66622251832111923</v>
      </c>
      <c r="Y86" s="134">
        <v>-90</v>
      </c>
      <c r="Z86" s="135">
        <v>-5.6925996204933584</v>
      </c>
      <c r="AA86" s="134">
        <v>916</v>
      </c>
      <c r="AB86" s="134">
        <v>-6</v>
      </c>
      <c r="AC86" s="135">
        <v>-0.65075921908893708</v>
      </c>
      <c r="AD86" s="134">
        <v>-159</v>
      </c>
      <c r="AE86" s="135">
        <v>-14.790697674418604</v>
      </c>
    </row>
    <row r="87" spans="1:31" ht="18.75" customHeight="1" x14ac:dyDescent="0.2">
      <c r="A87" s="136" t="s">
        <v>251</v>
      </c>
      <c r="B87" s="134">
        <v>22339</v>
      </c>
      <c r="C87" s="134">
        <v>-1456</v>
      </c>
      <c r="D87" s="135">
        <v>-6.1189325488548016</v>
      </c>
      <c r="E87" s="134">
        <v>27</v>
      </c>
      <c r="F87" s="135">
        <v>0.12101111509501614</v>
      </c>
      <c r="G87" s="134">
        <v>14099</v>
      </c>
      <c r="H87" s="134">
        <v>524</v>
      </c>
      <c r="I87" s="135">
        <v>3.8600368324125229</v>
      </c>
      <c r="J87" s="134">
        <v>-989</v>
      </c>
      <c r="K87" s="135">
        <v>-6.5548780487804876</v>
      </c>
      <c r="L87" s="134">
        <v>15900</v>
      </c>
      <c r="M87" s="134">
        <v>-1683</v>
      </c>
      <c r="N87" s="135">
        <v>-9.571745435932435</v>
      </c>
      <c r="O87" s="134">
        <v>-46</v>
      </c>
      <c r="P87" s="135">
        <v>-0.2884735983945817</v>
      </c>
      <c r="Q87" s="134">
        <v>10065</v>
      </c>
      <c r="R87" s="134">
        <v>281</v>
      </c>
      <c r="S87" s="135">
        <v>2.8720359771054782</v>
      </c>
      <c r="T87" s="134">
        <v>-716</v>
      </c>
      <c r="U87" s="135">
        <v>-6.641313421760505</v>
      </c>
      <c r="V87" s="134">
        <v>6439</v>
      </c>
      <c r="W87" s="134">
        <v>227</v>
      </c>
      <c r="X87" s="135">
        <v>3.654217643271088</v>
      </c>
      <c r="Y87" s="134">
        <v>73</v>
      </c>
      <c r="Z87" s="135">
        <v>1.1467169337103362</v>
      </c>
      <c r="AA87" s="134">
        <v>4034</v>
      </c>
      <c r="AB87" s="134">
        <v>243</v>
      </c>
      <c r="AC87" s="135">
        <v>6.4099182273806381</v>
      </c>
      <c r="AD87" s="134">
        <v>-273</v>
      </c>
      <c r="AE87" s="135">
        <v>-6.3385186905038307</v>
      </c>
    </row>
    <row r="88" spans="1:31" ht="31.5" customHeight="1" x14ac:dyDescent="0.2">
      <c r="A88" s="136" t="s">
        <v>252</v>
      </c>
      <c r="B88" s="134">
        <v>16081</v>
      </c>
      <c r="C88" s="134">
        <v>-307</v>
      </c>
      <c r="D88" s="135">
        <v>-1.8733219428850378</v>
      </c>
      <c r="E88" s="134">
        <v>-1109</v>
      </c>
      <c r="F88" s="135">
        <v>-6.4514252472367657</v>
      </c>
      <c r="G88" s="134">
        <v>10513</v>
      </c>
      <c r="H88" s="134">
        <v>-62</v>
      </c>
      <c r="I88" s="135">
        <v>-0.58628841607565008</v>
      </c>
      <c r="J88" s="134">
        <v>-1180</v>
      </c>
      <c r="K88" s="135">
        <v>-10.091507739673309</v>
      </c>
      <c r="L88" s="134">
        <v>10168</v>
      </c>
      <c r="M88" s="134">
        <v>-268</v>
      </c>
      <c r="N88" s="135">
        <v>-2.5680337293982367</v>
      </c>
      <c r="O88" s="134">
        <v>-521</v>
      </c>
      <c r="P88" s="135">
        <v>-4.8741697071756009</v>
      </c>
      <c r="Q88" s="134">
        <v>6697</v>
      </c>
      <c r="R88" s="134">
        <v>-54</v>
      </c>
      <c r="S88" s="135">
        <v>-0.79988149903717964</v>
      </c>
      <c r="T88" s="134">
        <v>-589</v>
      </c>
      <c r="U88" s="135">
        <v>-8.0839967060115292</v>
      </c>
      <c r="V88" s="134">
        <v>5913</v>
      </c>
      <c r="W88" s="134">
        <v>-39</v>
      </c>
      <c r="X88" s="135">
        <v>-0.655241935483871</v>
      </c>
      <c r="Y88" s="134">
        <v>-588</v>
      </c>
      <c r="Z88" s="135">
        <v>-9.04476234425473</v>
      </c>
      <c r="AA88" s="134">
        <v>3816</v>
      </c>
      <c r="AB88" s="134">
        <v>-8</v>
      </c>
      <c r="AC88" s="135">
        <v>-0.20920502092050208</v>
      </c>
      <c r="AD88" s="134">
        <v>-591</v>
      </c>
      <c r="AE88" s="135">
        <v>-13.410483321987746</v>
      </c>
    </row>
    <row r="89" spans="1:31" ht="20.25" customHeight="1" x14ac:dyDescent="0.2">
      <c r="A89" s="136" t="s">
        <v>253</v>
      </c>
      <c r="B89" s="134">
        <v>16616</v>
      </c>
      <c r="C89" s="134">
        <v>-81</v>
      </c>
      <c r="D89" s="135">
        <v>-0.48511708690183863</v>
      </c>
      <c r="E89" s="134">
        <v>223</v>
      </c>
      <c r="F89" s="135">
        <v>1.3603367290916855</v>
      </c>
      <c r="G89" s="134">
        <v>12004</v>
      </c>
      <c r="H89" s="134">
        <v>-63</v>
      </c>
      <c r="I89" s="135">
        <v>-0.5220850252755449</v>
      </c>
      <c r="J89" s="134">
        <v>-279</v>
      </c>
      <c r="K89" s="135">
        <v>-2.2714320605715215</v>
      </c>
      <c r="L89" s="134">
        <v>10774</v>
      </c>
      <c r="M89" s="134">
        <v>-96</v>
      </c>
      <c r="N89" s="135">
        <v>-0.88316467341306348</v>
      </c>
      <c r="O89" s="134">
        <v>234</v>
      </c>
      <c r="P89" s="135">
        <v>2.22011385199241</v>
      </c>
      <c r="Q89" s="134">
        <v>7722</v>
      </c>
      <c r="R89" s="134">
        <v>-65</v>
      </c>
      <c r="S89" s="135">
        <v>-0.8347245409015025</v>
      </c>
      <c r="T89" s="134">
        <v>-58</v>
      </c>
      <c r="U89" s="135">
        <v>-0.74550128534704374</v>
      </c>
      <c r="V89" s="134">
        <v>5842</v>
      </c>
      <c r="W89" s="134">
        <v>15</v>
      </c>
      <c r="X89" s="135">
        <v>0.25742234425948174</v>
      </c>
      <c r="Y89" s="134">
        <v>-11</v>
      </c>
      <c r="Z89" s="135">
        <v>-0.18793780967025456</v>
      </c>
      <c r="AA89" s="134">
        <v>4282</v>
      </c>
      <c r="AB89" s="134">
        <v>2</v>
      </c>
      <c r="AC89" s="135">
        <v>4.6728971962616821E-2</v>
      </c>
      <c r="AD89" s="134">
        <v>-221</v>
      </c>
      <c r="AE89" s="135">
        <v>-4.9078392182989115</v>
      </c>
    </row>
    <row r="90" spans="1:31" ht="14.1" customHeight="1" x14ac:dyDescent="0.2">
      <c r="A90" s="136" t="s">
        <v>254</v>
      </c>
      <c r="B90" s="134">
        <v>19771</v>
      </c>
      <c r="C90" s="134">
        <v>-7140</v>
      </c>
      <c r="D90" s="135">
        <v>-26.531901452937461</v>
      </c>
      <c r="E90" s="134">
        <v>934</v>
      </c>
      <c r="F90" s="135">
        <v>4.9583266974571325</v>
      </c>
      <c r="G90" s="134">
        <v>11189</v>
      </c>
      <c r="H90" s="134">
        <v>-1453</v>
      </c>
      <c r="I90" s="135">
        <v>-11.49343458313558</v>
      </c>
      <c r="J90" s="134">
        <v>46</v>
      </c>
      <c r="K90" s="135">
        <v>0.41281522031768825</v>
      </c>
      <c r="L90" s="134">
        <v>15040</v>
      </c>
      <c r="M90" s="134">
        <v>-5667</v>
      </c>
      <c r="N90" s="135">
        <v>-27.36755686482832</v>
      </c>
      <c r="O90" s="134">
        <v>843</v>
      </c>
      <c r="P90" s="135">
        <v>5.9378741987743888</v>
      </c>
      <c r="Q90" s="134">
        <v>8495</v>
      </c>
      <c r="R90" s="134">
        <v>-1199</v>
      </c>
      <c r="S90" s="135">
        <v>-12.368475345574582</v>
      </c>
      <c r="T90" s="134">
        <v>70</v>
      </c>
      <c r="U90" s="135">
        <v>0.83086053412462912</v>
      </c>
      <c r="V90" s="134">
        <v>4731</v>
      </c>
      <c r="W90" s="134">
        <v>-1473</v>
      </c>
      <c r="X90" s="135">
        <v>-23.742746615087039</v>
      </c>
      <c r="Y90" s="134">
        <v>91</v>
      </c>
      <c r="Z90" s="135">
        <v>1.9612068965517242</v>
      </c>
      <c r="AA90" s="134">
        <v>2694</v>
      </c>
      <c r="AB90" s="134">
        <v>-254</v>
      </c>
      <c r="AC90" s="135">
        <v>-8.6160108548168246</v>
      </c>
      <c r="AD90" s="134">
        <v>-24</v>
      </c>
      <c r="AE90" s="135">
        <v>-0.88300220750551872</v>
      </c>
    </row>
    <row r="91" spans="1:31" ht="14.1" customHeight="1" x14ac:dyDescent="0.2">
      <c r="A91" s="136" t="s">
        <v>255</v>
      </c>
      <c r="B91" s="134">
        <v>6990</v>
      </c>
      <c r="C91" s="134">
        <v>82</v>
      </c>
      <c r="D91" s="135">
        <v>1.1870295309785757</v>
      </c>
      <c r="E91" s="134">
        <v>-104</v>
      </c>
      <c r="F91" s="135">
        <v>-1.4660276289822385</v>
      </c>
      <c r="G91" s="134">
        <v>4811</v>
      </c>
      <c r="H91" s="134">
        <v>213</v>
      </c>
      <c r="I91" s="135">
        <v>4.6324488908220962</v>
      </c>
      <c r="J91" s="134">
        <v>-169</v>
      </c>
      <c r="K91" s="135">
        <v>-3.393574297188755</v>
      </c>
      <c r="L91" s="134">
        <v>5761</v>
      </c>
      <c r="M91" s="134">
        <v>22</v>
      </c>
      <c r="N91" s="135">
        <v>0.3833420456525527</v>
      </c>
      <c r="O91" s="134">
        <v>-40</v>
      </c>
      <c r="P91" s="135">
        <v>-0.68953628684709534</v>
      </c>
      <c r="Q91" s="134">
        <v>3965</v>
      </c>
      <c r="R91" s="134">
        <v>134</v>
      </c>
      <c r="S91" s="135">
        <v>3.497781258157139</v>
      </c>
      <c r="T91" s="134">
        <v>-125</v>
      </c>
      <c r="U91" s="135">
        <v>-3.0562347188264058</v>
      </c>
      <c r="V91" s="134">
        <v>1229</v>
      </c>
      <c r="W91" s="134">
        <v>60</v>
      </c>
      <c r="X91" s="135">
        <v>5.1325919589392646</v>
      </c>
      <c r="Y91" s="134">
        <v>-64</v>
      </c>
      <c r="Z91" s="135">
        <v>-4.9497293116782677</v>
      </c>
      <c r="AA91" s="134">
        <v>846</v>
      </c>
      <c r="AB91" s="134">
        <v>79</v>
      </c>
      <c r="AC91" s="135">
        <v>10.29986962190352</v>
      </c>
      <c r="AD91" s="134">
        <v>-44</v>
      </c>
      <c r="AE91" s="135">
        <v>-4.9438202247191008</v>
      </c>
    </row>
    <row r="92" spans="1:31" ht="14.1" customHeight="1" x14ac:dyDescent="0.2">
      <c r="A92" s="136" t="s">
        <v>256</v>
      </c>
      <c r="B92" s="134">
        <v>9948</v>
      </c>
      <c r="C92" s="134">
        <v>412</v>
      </c>
      <c r="D92" s="135">
        <v>4.3204697986577179</v>
      </c>
      <c r="E92" s="134">
        <v>1191</v>
      </c>
      <c r="F92" s="135">
        <v>13.600548132922233</v>
      </c>
      <c r="G92" s="134">
        <v>5702</v>
      </c>
      <c r="H92" s="134">
        <v>358</v>
      </c>
      <c r="I92" s="135">
        <v>6.6991017964071853</v>
      </c>
      <c r="J92" s="134">
        <v>528</v>
      </c>
      <c r="K92" s="135">
        <v>10.204870506378045</v>
      </c>
      <c r="L92" s="134">
        <v>8337</v>
      </c>
      <c r="M92" s="134">
        <v>300</v>
      </c>
      <c r="N92" s="135">
        <v>3.7327360955580442</v>
      </c>
      <c r="O92" s="134">
        <v>847</v>
      </c>
      <c r="P92" s="135">
        <v>11.308411214953271</v>
      </c>
      <c r="Q92" s="134">
        <v>4792</v>
      </c>
      <c r="R92" s="134">
        <v>286</v>
      </c>
      <c r="S92" s="135">
        <v>6.3470927652019533</v>
      </c>
      <c r="T92" s="134">
        <v>379</v>
      </c>
      <c r="U92" s="135">
        <v>8.5882619533197371</v>
      </c>
      <c r="V92" s="134">
        <v>1611</v>
      </c>
      <c r="W92" s="134">
        <v>112</v>
      </c>
      <c r="X92" s="135">
        <v>7.4716477651767841</v>
      </c>
      <c r="Y92" s="134">
        <v>344</v>
      </c>
      <c r="Z92" s="135">
        <v>27.150749802683503</v>
      </c>
      <c r="AA92" s="134">
        <v>910</v>
      </c>
      <c r="AB92" s="134">
        <v>72</v>
      </c>
      <c r="AC92" s="135">
        <v>8.591885441527447</v>
      </c>
      <c r="AD92" s="134">
        <v>149</v>
      </c>
      <c r="AE92" s="135">
        <v>19.579500657030223</v>
      </c>
    </row>
    <row r="93" spans="1:31" ht="19.5" customHeight="1" x14ac:dyDescent="0.2">
      <c r="A93" s="136" t="s">
        <v>257</v>
      </c>
      <c r="B93" s="134">
        <v>6768</v>
      </c>
      <c r="C93" s="134">
        <v>-361</v>
      </c>
      <c r="D93" s="135">
        <v>-5.0638238182073225</v>
      </c>
      <c r="E93" s="134">
        <v>160</v>
      </c>
      <c r="F93" s="135">
        <v>2.4213075060532687</v>
      </c>
      <c r="G93" s="134">
        <v>3723</v>
      </c>
      <c r="H93" s="134">
        <v>36</v>
      </c>
      <c r="I93" s="135">
        <v>0.97640358014646056</v>
      </c>
      <c r="J93" s="134">
        <v>-197</v>
      </c>
      <c r="K93" s="135">
        <v>-5.0255102040816331</v>
      </c>
      <c r="L93" s="134">
        <v>5583</v>
      </c>
      <c r="M93" s="134">
        <v>-326</v>
      </c>
      <c r="N93" s="135">
        <v>-5.5170079539685224</v>
      </c>
      <c r="O93" s="134">
        <v>164</v>
      </c>
      <c r="P93" s="135">
        <v>3.0263886325890388</v>
      </c>
      <c r="Q93" s="134">
        <v>3043</v>
      </c>
      <c r="R93" s="134">
        <v>29</v>
      </c>
      <c r="S93" s="135">
        <v>0.96217650962176504</v>
      </c>
      <c r="T93" s="134">
        <v>-150</v>
      </c>
      <c r="U93" s="135">
        <v>-4.6977763858440342</v>
      </c>
      <c r="V93" s="134">
        <v>1185</v>
      </c>
      <c r="W93" s="134">
        <v>-35</v>
      </c>
      <c r="X93" s="135">
        <v>-2.8688524590163933</v>
      </c>
      <c r="Y93" s="134">
        <v>-4</v>
      </c>
      <c r="Z93" s="135">
        <v>-0.33641715727502103</v>
      </c>
      <c r="AA93" s="134">
        <v>680</v>
      </c>
      <c r="AB93" s="134">
        <v>7</v>
      </c>
      <c r="AC93" s="135">
        <v>1.0401188707280833</v>
      </c>
      <c r="AD93" s="134">
        <v>-47</v>
      </c>
      <c r="AE93" s="135">
        <v>-6.4649243466299859</v>
      </c>
    </row>
    <row r="94" spans="1:31" ht="22.5" customHeight="1" x14ac:dyDescent="0.2">
      <c r="A94" s="136" t="s">
        <v>258</v>
      </c>
      <c r="B94" s="134">
        <v>2454</v>
      </c>
      <c r="C94" s="134">
        <v>-462</v>
      </c>
      <c r="D94" s="135">
        <v>-15.843621399176955</v>
      </c>
      <c r="E94" s="134">
        <v>-81</v>
      </c>
      <c r="F94" s="135">
        <v>-3.195266272189349</v>
      </c>
      <c r="G94" s="134">
        <v>1559</v>
      </c>
      <c r="H94" s="134">
        <v>-202</v>
      </c>
      <c r="I94" s="135">
        <v>-11.47075525269733</v>
      </c>
      <c r="J94" s="134">
        <v>-143</v>
      </c>
      <c r="K94" s="135">
        <v>-8.4018801410105759</v>
      </c>
      <c r="L94" s="134">
        <v>1215</v>
      </c>
      <c r="M94" s="134">
        <v>-250</v>
      </c>
      <c r="N94" s="135">
        <v>-17.064846416382252</v>
      </c>
      <c r="O94" s="134">
        <v>-28</v>
      </c>
      <c r="P94" s="135">
        <v>-2.2526146419951729</v>
      </c>
      <c r="Q94" s="134">
        <v>758</v>
      </c>
      <c r="R94" s="134">
        <v>-110</v>
      </c>
      <c r="S94" s="135">
        <v>-12.672811059907835</v>
      </c>
      <c r="T94" s="134">
        <v>-53</v>
      </c>
      <c r="U94" s="135">
        <v>-6.5351418002466088</v>
      </c>
      <c r="V94" s="134">
        <v>1239</v>
      </c>
      <c r="W94" s="134">
        <v>-212</v>
      </c>
      <c r="X94" s="135">
        <v>-14.610613370089593</v>
      </c>
      <c r="Y94" s="134">
        <v>-53</v>
      </c>
      <c r="Z94" s="135">
        <v>-4.102167182662539</v>
      </c>
      <c r="AA94" s="134">
        <v>801</v>
      </c>
      <c r="AB94" s="134">
        <v>-92</v>
      </c>
      <c r="AC94" s="135">
        <v>-10.302351623740202</v>
      </c>
      <c r="AD94" s="134">
        <v>-90</v>
      </c>
      <c r="AE94" s="135">
        <v>-10.1010101010101</v>
      </c>
    </row>
    <row r="95" spans="1:31" ht="25.5" customHeight="1" x14ac:dyDescent="0.2">
      <c r="A95" s="136" t="s">
        <v>259</v>
      </c>
      <c r="B95" s="134">
        <v>1106</v>
      </c>
      <c r="C95" s="134">
        <v>42</v>
      </c>
      <c r="D95" s="135">
        <v>3.9473684210526314</v>
      </c>
      <c r="E95" s="134">
        <v>3</v>
      </c>
      <c r="F95" s="135">
        <v>0.27198549410698097</v>
      </c>
      <c r="G95" s="134">
        <v>714</v>
      </c>
      <c r="H95" s="134">
        <v>69</v>
      </c>
      <c r="I95" s="135">
        <v>10.697674418604651</v>
      </c>
      <c r="J95" s="134">
        <v>-37</v>
      </c>
      <c r="K95" s="135">
        <v>-4.92676431424767</v>
      </c>
      <c r="L95" s="134">
        <v>854</v>
      </c>
      <c r="M95" s="134">
        <v>37</v>
      </c>
      <c r="N95" s="135">
        <v>4.5287637698898413</v>
      </c>
      <c r="O95" s="134">
        <v>16</v>
      </c>
      <c r="P95" s="135">
        <v>1.909307875894988</v>
      </c>
      <c r="Q95" s="134">
        <v>536</v>
      </c>
      <c r="R95" s="134">
        <v>60</v>
      </c>
      <c r="S95" s="135">
        <v>12.605042016806722</v>
      </c>
      <c r="T95" s="134">
        <v>-25</v>
      </c>
      <c r="U95" s="135">
        <v>-4.4563279857397502</v>
      </c>
      <c r="V95" s="134">
        <v>252</v>
      </c>
      <c r="W95" s="134">
        <v>5</v>
      </c>
      <c r="X95" s="135">
        <v>2.0242914979757085</v>
      </c>
      <c r="Y95" s="134">
        <v>-13</v>
      </c>
      <c r="Z95" s="135">
        <v>-4.9056603773584904</v>
      </c>
      <c r="AA95" s="134">
        <v>178</v>
      </c>
      <c r="AB95" s="134">
        <v>9</v>
      </c>
      <c r="AC95" s="135">
        <v>5.3254437869822482</v>
      </c>
      <c r="AD95" s="134">
        <v>-12</v>
      </c>
      <c r="AE95" s="135">
        <v>-6.3157894736842106</v>
      </c>
    </row>
    <row r="96" spans="1:31" ht="14.1" customHeight="1" x14ac:dyDescent="0.2">
      <c r="A96" s="136" t="s">
        <v>260</v>
      </c>
      <c r="B96" s="134">
        <v>730</v>
      </c>
      <c r="C96" s="134">
        <v>-5</v>
      </c>
      <c r="D96" s="135">
        <v>-0.68027210884353739</v>
      </c>
      <c r="E96" s="134">
        <v>-54</v>
      </c>
      <c r="F96" s="135">
        <v>-6.8877551020408161</v>
      </c>
      <c r="G96" s="134">
        <v>545</v>
      </c>
      <c r="H96" s="134">
        <v>3</v>
      </c>
      <c r="I96" s="135">
        <v>0.55350553505535061</v>
      </c>
      <c r="J96" s="134">
        <v>-73</v>
      </c>
      <c r="K96" s="135">
        <v>-11.812297734627832</v>
      </c>
      <c r="L96" s="134">
        <v>502</v>
      </c>
      <c r="M96" s="134">
        <v>4</v>
      </c>
      <c r="N96" s="135">
        <v>0.80321285140562249</v>
      </c>
      <c r="O96" s="134">
        <v>16</v>
      </c>
      <c r="P96" s="135">
        <v>3.2921810699588478</v>
      </c>
      <c r="Q96" s="134">
        <v>384</v>
      </c>
      <c r="R96" s="134">
        <v>4</v>
      </c>
      <c r="S96" s="135">
        <v>1.0526315789473684</v>
      </c>
      <c r="T96" s="134">
        <v>-15</v>
      </c>
      <c r="U96" s="135">
        <v>-3.7593984962406015</v>
      </c>
      <c r="V96" s="134">
        <v>228</v>
      </c>
      <c r="W96" s="134">
        <v>-9</v>
      </c>
      <c r="X96" s="135">
        <v>-3.7974683544303796</v>
      </c>
      <c r="Y96" s="134">
        <v>-70</v>
      </c>
      <c r="Z96" s="135">
        <v>-23.48993288590604</v>
      </c>
      <c r="AA96" s="134">
        <v>161</v>
      </c>
      <c r="AB96" s="134">
        <v>-1</v>
      </c>
      <c r="AC96" s="135">
        <v>-0.61728395061728392</v>
      </c>
      <c r="AD96" s="134">
        <v>-58</v>
      </c>
      <c r="AE96" s="135">
        <v>-26.484018264840184</v>
      </c>
    </row>
    <row r="97" spans="1:31" ht="18.75" customHeight="1" x14ac:dyDescent="0.2">
      <c r="A97" s="136" t="s">
        <v>261</v>
      </c>
      <c r="B97" s="134">
        <v>5142</v>
      </c>
      <c r="C97" s="134">
        <v>-514</v>
      </c>
      <c r="D97" s="135">
        <v>-9.0876944837340883</v>
      </c>
      <c r="E97" s="134">
        <v>191</v>
      </c>
      <c r="F97" s="135">
        <v>3.8578065037366187</v>
      </c>
      <c r="G97" s="134">
        <v>2724</v>
      </c>
      <c r="H97" s="134">
        <v>42</v>
      </c>
      <c r="I97" s="135">
        <v>1.5659955257270695</v>
      </c>
      <c r="J97" s="134">
        <v>-131</v>
      </c>
      <c r="K97" s="135">
        <v>-4.5884413309982488</v>
      </c>
      <c r="L97" s="134">
        <v>2646</v>
      </c>
      <c r="M97" s="134">
        <v>-341</v>
      </c>
      <c r="N97" s="135">
        <v>-11.416136591898226</v>
      </c>
      <c r="O97" s="134">
        <v>152</v>
      </c>
      <c r="P97" s="135">
        <v>6.0946271050521252</v>
      </c>
      <c r="Q97" s="134">
        <v>1400</v>
      </c>
      <c r="R97" s="134">
        <v>-2</v>
      </c>
      <c r="S97" s="135">
        <v>-0.14265335235378032</v>
      </c>
      <c r="T97" s="134">
        <v>-63</v>
      </c>
      <c r="U97" s="135">
        <v>-4.3062200956937797</v>
      </c>
      <c r="V97" s="134">
        <v>2496</v>
      </c>
      <c r="W97" s="134">
        <v>-173</v>
      </c>
      <c r="X97" s="135">
        <v>-6.4818284001498689</v>
      </c>
      <c r="Y97" s="134">
        <v>39</v>
      </c>
      <c r="Z97" s="135">
        <v>1.5873015873015872</v>
      </c>
      <c r="AA97" s="134">
        <v>1324</v>
      </c>
      <c r="AB97" s="134">
        <v>44</v>
      </c>
      <c r="AC97" s="135">
        <v>3.4375</v>
      </c>
      <c r="AD97" s="134">
        <v>-68</v>
      </c>
      <c r="AE97" s="135">
        <v>-4.8850574712643677</v>
      </c>
    </row>
    <row r="98" spans="1:31" ht="14.1" customHeight="1" x14ac:dyDescent="0.2">
      <c r="A98" s="136" t="s">
        <v>262</v>
      </c>
      <c r="B98" s="134">
        <v>2391</v>
      </c>
      <c r="C98" s="134">
        <v>-112</v>
      </c>
      <c r="D98" s="135">
        <v>-4.4746304434678388</v>
      </c>
      <c r="E98" s="134">
        <v>-46</v>
      </c>
      <c r="F98" s="135">
        <v>-1.887566680344686</v>
      </c>
      <c r="G98" s="134">
        <v>1480</v>
      </c>
      <c r="H98" s="134">
        <v>-16</v>
      </c>
      <c r="I98" s="135">
        <v>-1.0695187165775402</v>
      </c>
      <c r="J98" s="134">
        <v>-175</v>
      </c>
      <c r="K98" s="135">
        <v>-10.574018126888218</v>
      </c>
      <c r="L98" s="134">
        <v>1674</v>
      </c>
      <c r="M98" s="134">
        <v>-107</v>
      </c>
      <c r="N98" s="135">
        <v>-6.0078607523862999</v>
      </c>
      <c r="O98" s="134">
        <v>-22</v>
      </c>
      <c r="P98" s="135">
        <v>-1.2971698113207548</v>
      </c>
      <c r="Q98" s="134">
        <v>1022</v>
      </c>
      <c r="R98" s="134">
        <v>-33</v>
      </c>
      <c r="S98" s="135">
        <v>-3.1279620853080567</v>
      </c>
      <c r="T98" s="134">
        <v>-118</v>
      </c>
      <c r="U98" s="135">
        <v>-10.350877192982455</v>
      </c>
      <c r="V98" s="134">
        <v>717</v>
      </c>
      <c r="W98" s="134">
        <v>-5</v>
      </c>
      <c r="X98" s="135">
        <v>-0.69252077562326875</v>
      </c>
      <c r="Y98" s="134">
        <v>-24</v>
      </c>
      <c r="Z98" s="135">
        <v>-3.2388663967611335</v>
      </c>
      <c r="AA98" s="134">
        <v>458</v>
      </c>
      <c r="AB98" s="134">
        <v>17</v>
      </c>
      <c r="AC98" s="135">
        <v>3.8548752834467122</v>
      </c>
      <c r="AD98" s="134">
        <v>-57</v>
      </c>
      <c r="AE98" s="135">
        <v>-11.067961165048544</v>
      </c>
    </row>
    <row r="99" spans="1:31" ht="27.75" customHeight="1" x14ac:dyDescent="0.2">
      <c r="A99" s="136" t="s">
        <v>263</v>
      </c>
      <c r="B99" s="134">
        <v>792</v>
      </c>
      <c r="C99" s="134">
        <v>-4</v>
      </c>
      <c r="D99" s="135">
        <v>-0.50251256281407031</v>
      </c>
      <c r="E99" s="134">
        <v>1</v>
      </c>
      <c r="F99" s="135">
        <v>0.12642225031605561</v>
      </c>
      <c r="G99" s="134">
        <v>599</v>
      </c>
      <c r="H99" s="134">
        <v>-5</v>
      </c>
      <c r="I99" s="135">
        <v>-0.82781456953642385</v>
      </c>
      <c r="J99" s="134">
        <v>-17</v>
      </c>
      <c r="K99" s="135">
        <v>-2.7597402597402598</v>
      </c>
      <c r="L99" s="134">
        <v>331</v>
      </c>
      <c r="M99" s="134">
        <v>-2</v>
      </c>
      <c r="N99" s="135">
        <v>-0.60060060060060061</v>
      </c>
      <c r="O99" s="134">
        <v>-6</v>
      </c>
      <c r="P99" s="135">
        <v>-1.7804154302670623</v>
      </c>
      <c r="Q99" s="134">
        <v>250</v>
      </c>
      <c r="R99" s="134">
        <v>-1</v>
      </c>
      <c r="S99" s="135">
        <v>-0.39840637450199201</v>
      </c>
      <c r="T99" s="134">
        <v>-14</v>
      </c>
      <c r="U99" s="135">
        <v>-5.3030303030303028</v>
      </c>
      <c r="V99" s="134">
        <v>461</v>
      </c>
      <c r="W99" s="134">
        <v>-2</v>
      </c>
      <c r="X99" s="135">
        <v>-0.43196544276457882</v>
      </c>
      <c r="Y99" s="134">
        <v>7</v>
      </c>
      <c r="Z99" s="135">
        <v>1.5418502202643172</v>
      </c>
      <c r="AA99" s="134">
        <v>349</v>
      </c>
      <c r="AB99" s="134">
        <v>-4</v>
      </c>
      <c r="AC99" s="135">
        <v>-1.1331444759206799</v>
      </c>
      <c r="AD99" s="134">
        <v>-3</v>
      </c>
      <c r="AE99" s="135">
        <v>-0.85227272727272729</v>
      </c>
    </row>
    <row r="100" spans="1:31" ht="14.1" customHeight="1" x14ac:dyDescent="0.2">
      <c r="A100" s="136" t="s">
        <v>264</v>
      </c>
      <c r="B100" s="134">
        <v>9410</v>
      </c>
      <c r="C100" s="134">
        <v>-212</v>
      </c>
      <c r="D100" s="135">
        <v>-2.2032841405113284</v>
      </c>
      <c r="E100" s="134">
        <v>-8</v>
      </c>
      <c r="F100" s="135">
        <v>-8.4943724782331712E-2</v>
      </c>
      <c r="G100" s="134">
        <v>6981</v>
      </c>
      <c r="H100" s="134">
        <v>-33</v>
      </c>
      <c r="I100" s="135">
        <v>-0.4704875962360992</v>
      </c>
      <c r="J100" s="134">
        <v>-255</v>
      </c>
      <c r="K100" s="135">
        <v>-3.5240464344941955</v>
      </c>
      <c r="L100" s="134">
        <v>7065</v>
      </c>
      <c r="M100" s="134">
        <v>-229</v>
      </c>
      <c r="N100" s="135">
        <v>-3.1395667672059226</v>
      </c>
      <c r="O100" s="134">
        <v>-72</v>
      </c>
      <c r="P100" s="135">
        <v>-1.0088272383354351</v>
      </c>
      <c r="Q100" s="134">
        <v>5318</v>
      </c>
      <c r="R100" s="134">
        <v>-71</v>
      </c>
      <c r="S100" s="135">
        <v>-1.317498608276118</v>
      </c>
      <c r="T100" s="134">
        <v>-234</v>
      </c>
      <c r="U100" s="135">
        <v>-4.2146974063400577</v>
      </c>
      <c r="V100" s="134">
        <v>2345</v>
      </c>
      <c r="W100" s="134">
        <v>17</v>
      </c>
      <c r="X100" s="135">
        <v>0.73024054982817865</v>
      </c>
      <c r="Y100" s="134">
        <v>64</v>
      </c>
      <c r="Z100" s="135">
        <v>2.8057869355545813</v>
      </c>
      <c r="AA100" s="134">
        <v>1663</v>
      </c>
      <c r="AB100" s="134">
        <v>38</v>
      </c>
      <c r="AC100" s="135">
        <v>2.3384615384615386</v>
      </c>
      <c r="AD100" s="134">
        <v>-21</v>
      </c>
      <c r="AE100" s="135">
        <v>-1.2470308788598574</v>
      </c>
    </row>
    <row r="101" spans="1:31" ht="25.5" customHeight="1" x14ac:dyDescent="0.2">
      <c r="A101" s="136" t="s">
        <v>265</v>
      </c>
      <c r="B101" s="134">
        <v>13793</v>
      </c>
      <c r="C101" s="134">
        <v>163</v>
      </c>
      <c r="D101" s="135">
        <v>1.1958914159941305</v>
      </c>
      <c r="E101" s="134">
        <v>282</v>
      </c>
      <c r="F101" s="135">
        <v>2.0871882170083635</v>
      </c>
      <c r="G101" s="134">
        <v>8728</v>
      </c>
      <c r="H101" s="134">
        <v>161</v>
      </c>
      <c r="I101" s="135">
        <v>1.8793043072253999</v>
      </c>
      <c r="J101" s="134">
        <v>-274</v>
      </c>
      <c r="K101" s="135">
        <v>-3.0437680515441015</v>
      </c>
      <c r="L101" s="134">
        <v>12314</v>
      </c>
      <c r="M101" s="134">
        <v>81</v>
      </c>
      <c r="N101" s="135">
        <v>0.66214338265347827</v>
      </c>
      <c r="O101" s="134">
        <v>392</v>
      </c>
      <c r="P101" s="135">
        <v>3.2880389196443551</v>
      </c>
      <c r="Q101" s="134">
        <v>7723</v>
      </c>
      <c r="R101" s="134">
        <v>98</v>
      </c>
      <c r="S101" s="135">
        <v>1.2852459016393443</v>
      </c>
      <c r="T101" s="134">
        <v>-152</v>
      </c>
      <c r="U101" s="135">
        <v>-1.9301587301587302</v>
      </c>
      <c r="V101" s="134">
        <v>1479</v>
      </c>
      <c r="W101" s="134">
        <v>82</v>
      </c>
      <c r="X101" s="135">
        <v>5.8697208303507518</v>
      </c>
      <c r="Y101" s="134">
        <v>-110</v>
      </c>
      <c r="Z101" s="135">
        <v>-6.9225928256765261</v>
      </c>
      <c r="AA101" s="134">
        <v>1005</v>
      </c>
      <c r="AB101" s="134">
        <v>63</v>
      </c>
      <c r="AC101" s="135">
        <v>6.6878980891719744</v>
      </c>
      <c r="AD101" s="134">
        <v>-122</v>
      </c>
      <c r="AE101" s="135">
        <v>-10.825199645075422</v>
      </c>
    </row>
    <row r="102" spans="1:31" ht="31.5" customHeight="1" x14ac:dyDescent="0.2">
      <c r="A102" s="136" t="s">
        <v>266</v>
      </c>
      <c r="B102" s="134">
        <v>160</v>
      </c>
      <c r="C102" s="134">
        <v>-8</v>
      </c>
      <c r="D102" s="135">
        <v>-4.7619047619047619</v>
      </c>
      <c r="E102" s="134">
        <v>-5</v>
      </c>
      <c r="F102" s="135">
        <v>-3.0303030303030303</v>
      </c>
      <c r="G102" s="134">
        <v>106</v>
      </c>
      <c r="H102" s="134">
        <v>-2</v>
      </c>
      <c r="I102" s="135">
        <v>-1.8518518518518519</v>
      </c>
      <c r="J102" s="134">
        <v>-8</v>
      </c>
      <c r="K102" s="135">
        <v>-7.0175438596491224</v>
      </c>
      <c r="L102" s="134">
        <v>152</v>
      </c>
      <c r="M102" s="134">
        <v>-7</v>
      </c>
      <c r="N102" s="135">
        <v>-4.4025157232704402</v>
      </c>
      <c r="O102" s="134">
        <v>4</v>
      </c>
      <c r="P102" s="135">
        <v>2.7027027027027026</v>
      </c>
      <c r="Q102" s="134">
        <v>99</v>
      </c>
      <c r="R102" s="134">
        <v>-1</v>
      </c>
      <c r="S102" s="135">
        <v>-1</v>
      </c>
      <c r="T102" s="134">
        <v>-1</v>
      </c>
      <c r="U102" s="135">
        <v>-1</v>
      </c>
      <c r="V102" s="134">
        <v>8</v>
      </c>
      <c r="W102" s="134">
        <v>-1</v>
      </c>
      <c r="X102" s="135">
        <v>-11.111111111111111</v>
      </c>
      <c r="Y102" s="134">
        <v>-9</v>
      </c>
      <c r="Z102" s="135">
        <v>-52.941176470588232</v>
      </c>
      <c r="AA102" s="134">
        <v>7</v>
      </c>
      <c r="AB102" s="134">
        <v>-1</v>
      </c>
      <c r="AC102" s="135">
        <v>-12.5</v>
      </c>
      <c r="AD102" s="134">
        <v>-7</v>
      </c>
      <c r="AE102" s="135">
        <v>-50</v>
      </c>
    </row>
    <row r="103" spans="1:31" ht="23.25" customHeight="1" x14ac:dyDescent="0.2">
      <c r="A103" s="136" t="s">
        <v>267</v>
      </c>
      <c r="B103" s="134">
        <v>163</v>
      </c>
      <c r="C103" s="134">
        <v>-9</v>
      </c>
      <c r="D103" s="135">
        <v>-5.2325581395348841</v>
      </c>
      <c r="E103" s="134">
        <v>9</v>
      </c>
      <c r="F103" s="135">
        <v>5.8441558441558445</v>
      </c>
      <c r="G103" s="134">
        <v>114</v>
      </c>
      <c r="H103" s="134">
        <v>-3</v>
      </c>
      <c r="I103" s="135">
        <v>-2.5641025641025643</v>
      </c>
      <c r="J103" s="134">
        <v>-3</v>
      </c>
      <c r="K103" s="135">
        <v>-2.5641025641025643</v>
      </c>
      <c r="L103" s="134">
        <v>98</v>
      </c>
      <c r="M103" s="134">
        <v>-4</v>
      </c>
      <c r="N103" s="135">
        <v>-3.9215686274509802</v>
      </c>
      <c r="O103" s="134">
        <v>2</v>
      </c>
      <c r="P103" s="135">
        <v>2.0833333333333335</v>
      </c>
      <c r="Q103" s="134">
        <v>70</v>
      </c>
      <c r="R103" s="134">
        <v>1</v>
      </c>
      <c r="S103" s="135">
        <v>1.4492753623188406</v>
      </c>
      <c r="T103" s="134">
        <v>-5</v>
      </c>
      <c r="U103" s="135">
        <v>-6.666666666666667</v>
      </c>
      <c r="V103" s="134">
        <v>65</v>
      </c>
      <c r="W103" s="134">
        <v>-5</v>
      </c>
      <c r="X103" s="135">
        <v>-7.1428571428571432</v>
      </c>
      <c r="Y103" s="134">
        <v>7</v>
      </c>
      <c r="Z103" s="135">
        <v>12.068965517241379</v>
      </c>
      <c r="AA103" s="134">
        <v>44</v>
      </c>
      <c r="AB103" s="134">
        <v>-4</v>
      </c>
      <c r="AC103" s="135">
        <v>-8.3333333333333339</v>
      </c>
      <c r="AD103" s="134">
        <v>2</v>
      </c>
      <c r="AE103" s="135">
        <v>4.7619047619047619</v>
      </c>
    </row>
    <row r="104" spans="1:31" ht="14.25" customHeight="1" x14ac:dyDescent="0.2">
      <c r="A104" s="137" t="s">
        <v>89</v>
      </c>
      <c r="B104" s="138">
        <v>26542</v>
      </c>
      <c r="C104" s="138">
        <v>295</v>
      </c>
      <c r="D104" s="139">
        <v>1.1239379738636797</v>
      </c>
      <c r="E104" s="138">
        <v>103</v>
      </c>
      <c r="F104" s="139">
        <v>0.38957600514391616</v>
      </c>
      <c r="G104" s="138">
        <v>18377</v>
      </c>
      <c r="H104" s="138">
        <v>408</v>
      </c>
      <c r="I104" s="139">
        <v>2.270577105014191</v>
      </c>
      <c r="J104" s="138">
        <v>-2417</v>
      </c>
      <c r="K104" s="139">
        <v>-11.623545253438492</v>
      </c>
      <c r="L104" s="138">
        <v>17185</v>
      </c>
      <c r="M104" s="138">
        <v>188</v>
      </c>
      <c r="N104" s="139">
        <v>1.1060775430958405</v>
      </c>
      <c r="O104" s="138">
        <v>103</v>
      </c>
      <c r="P104" s="139">
        <v>0.60297389064512352</v>
      </c>
      <c r="Q104" s="138">
        <v>11979</v>
      </c>
      <c r="R104" s="138">
        <v>244</v>
      </c>
      <c r="S104" s="139">
        <v>2.0792501065189604</v>
      </c>
      <c r="T104" s="138">
        <v>-1665</v>
      </c>
      <c r="U104" s="139">
        <v>-12.203166226912929</v>
      </c>
      <c r="V104" s="138">
        <v>9357</v>
      </c>
      <c r="W104" s="138">
        <v>107</v>
      </c>
      <c r="X104" s="139">
        <v>1.1567567567567567</v>
      </c>
      <c r="Y104" s="138">
        <v>0</v>
      </c>
      <c r="Z104" s="139">
        <v>0</v>
      </c>
      <c r="AA104" s="138">
        <v>6398</v>
      </c>
      <c r="AB104" s="138">
        <v>164</v>
      </c>
      <c r="AC104" s="139">
        <v>2.6307346807828038</v>
      </c>
      <c r="AD104" s="138">
        <v>-752</v>
      </c>
      <c r="AE104" s="139">
        <v>-10.517482517482517</v>
      </c>
    </row>
    <row r="105" spans="1:31" ht="9.9499999999999993" customHeight="1" x14ac:dyDescent="0.2"/>
    <row r="106" spans="1:31" s="85" customFormat="1" ht="12.75" x14ac:dyDescent="0.2">
      <c r="A106" s="66" t="s">
        <v>135</v>
      </c>
      <c r="B106" s="66"/>
      <c r="C106" s="66"/>
      <c r="D106" s="66"/>
    </row>
    <row r="107" spans="1:31" s="85" customFormat="1" ht="12.75" x14ac:dyDescent="0.2">
      <c r="A107" s="29"/>
      <c r="B107" s="66"/>
      <c r="D107" s="118"/>
    </row>
    <row r="108" spans="1:31" s="85" customFormat="1" ht="12.75" x14ac:dyDescent="0.2">
      <c r="A108" s="66"/>
      <c r="B108" s="102" t="s">
        <v>60</v>
      </c>
      <c r="D108" s="118"/>
    </row>
  </sheetData>
  <mergeCells count="29">
    <mergeCell ref="AA8:AA9"/>
    <mergeCell ref="AB8:AC8"/>
    <mergeCell ref="AD8:AE8"/>
    <mergeCell ref="Q8:Q9"/>
    <mergeCell ref="R8:S8"/>
    <mergeCell ref="T8:U8"/>
    <mergeCell ref="V8:V9"/>
    <mergeCell ref="W8:X8"/>
    <mergeCell ref="Y8:Z8"/>
    <mergeCell ref="AA7:AE7"/>
    <mergeCell ref="B8:B9"/>
    <mergeCell ref="C8:D8"/>
    <mergeCell ref="E8:F8"/>
    <mergeCell ref="G8:G9"/>
    <mergeCell ref="H8:I8"/>
    <mergeCell ref="J8:K8"/>
    <mergeCell ref="L8:L9"/>
    <mergeCell ref="M8:N8"/>
    <mergeCell ref="O8:P8"/>
    <mergeCell ref="A5:F5"/>
    <mergeCell ref="B6:K6"/>
    <mergeCell ref="L6:U6"/>
    <mergeCell ref="V6:AE6"/>
    <mergeCell ref="A7:A9"/>
    <mergeCell ref="B7:F7"/>
    <mergeCell ref="G7:K7"/>
    <mergeCell ref="L7:P7"/>
    <mergeCell ref="Q7:U7"/>
    <mergeCell ref="V7:Z7"/>
  </mergeCells>
  <hyperlinks>
    <hyperlink ref="H2" location="ÍNDICE!A1" display="VOLVER AL ÍNDICE" xr:uid="{B2E960EA-A56F-4844-A357-B852CF43B3B6}"/>
  </hyperlinks>
  <pageMargins left="0.51181102362204722" right="0.51181102362204722" top="0.74803149606299213" bottom="0.74803149606299213" header="0.31496062992125984" footer="0.31496062992125984"/>
  <pageSetup paperSize="9" scale="99" orientation="portrait" r:id="rId1"/>
  <rowBreaks count="1" manualBreakCount="1">
    <brk id="43"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67239-1DDA-4194-A0E9-324E3CA76208}">
  <sheetPr codeName="Hoja14"/>
  <dimension ref="A1:K67"/>
  <sheetViews>
    <sheetView zoomScaleNormal="100" zoomScaleSheetLayoutView="100" workbookViewId="0"/>
  </sheetViews>
  <sheetFormatPr baseColWidth="10" defaultColWidth="9.140625" defaultRowHeight="15" x14ac:dyDescent="0.2"/>
  <cols>
    <col min="1" max="1" width="37.85546875" style="27" customWidth="1"/>
    <col min="2" max="3" width="6.5703125" style="27" customWidth="1"/>
    <col min="4" max="4" width="4.85546875" style="27" customWidth="1"/>
    <col min="5" max="5" width="8.42578125" style="27" customWidth="1"/>
    <col min="6" max="6" width="4.85546875" style="27" customWidth="1"/>
    <col min="7" max="8" width="6.5703125" style="27" customWidth="1"/>
    <col min="9" max="9" width="4.85546875" style="27" customWidth="1"/>
    <col min="10" max="10" width="6.5703125" style="27" customWidth="1"/>
    <col min="11" max="11" width="4.855468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9.5" customHeight="1" x14ac:dyDescent="0.25">
      <c r="H4" s="30"/>
      <c r="K4" s="2" t="s">
        <v>651</v>
      </c>
    </row>
    <row r="5" spans="1:11" s="32" customFormat="1" ht="50.25" customHeight="1" x14ac:dyDescent="0.25">
      <c r="A5" s="103" t="s">
        <v>268</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30" t="s">
        <v>269</v>
      </c>
      <c r="B10" s="131">
        <v>408959</v>
      </c>
      <c r="C10" s="131">
        <v>-24435</v>
      </c>
      <c r="D10" s="132">
        <v>-5.638056825890529</v>
      </c>
      <c r="E10" s="131">
        <v>1600</v>
      </c>
      <c r="F10" s="132">
        <v>0.39277394141285699</v>
      </c>
      <c r="G10" s="131">
        <v>278056</v>
      </c>
      <c r="H10" s="131">
        <v>-2034</v>
      </c>
      <c r="I10" s="132">
        <v>-0.72619515155842762</v>
      </c>
      <c r="J10" s="131">
        <v>-13614</v>
      </c>
      <c r="K10" s="132">
        <v>-4.6676037988137278</v>
      </c>
    </row>
    <row r="11" spans="1:11" s="32" customFormat="1" ht="15.75" customHeight="1" x14ac:dyDescent="0.2">
      <c r="A11" s="136" t="s">
        <v>100</v>
      </c>
      <c r="B11" s="134">
        <v>7928</v>
      </c>
      <c r="C11" s="134">
        <v>-138</v>
      </c>
      <c r="D11" s="135">
        <v>-1.7108851971237293</v>
      </c>
      <c r="E11" s="134">
        <v>-39</v>
      </c>
      <c r="F11" s="135">
        <v>-0.48951926697627712</v>
      </c>
      <c r="G11" s="134">
        <v>5637</v>
      </c>
      <c r="H11" s="134">
        <v>-81</v>
      </c>
      <c r="I11" s="135">
        <v>-1.4165792235047219</v>
      </c>
      <c r="J11" s="134">
        <v>-22</v>
      </c>
      <c r="K11" s="135">
        <v>-0.38876126524120869</v>
      </c>
    </row>
    <row r="12" spans="1:11" s="32" customFormat="1" ht="15.75" customHeight="1" x14ac:dyDescent="0.2">
      <c r="A12" s="136" t="s">
        <v>101</v>
      </c>
      <c r="B12" s="134">
        <v>16079</v>
      </c>
      <c r="C12" s="134">
        <v>-4084</v>
      </c>
      <c r="D12" s="135">
        <v>-20.254922382581956</v>
      </c>
      <c r="E12" s="134">
        <v>-368</v>
      </c>
      <c r="F12" s="135">
        <v>-2.2374901197786832</v>
      </c>
      <c r="G12" s="134">
        <v>9451</v>
      </c>
      <c r="H12" s="134">
        <v>-854</v>
      </c>
      <c r="I12" s="135">
        <v>-8.2872392042697722</v>
      </c>
      <c r="J12" s="134">
        <v>-748</v>
      </c>
      <c r="K12" s="135">
        <v>-7.3340523580743211</v>
      </c>
    </row>
    <row r="13" spans="1:11" s="32" customFormat="1" ht="15.75" customHeight="1" x14ac:dyDescent="0.2">
      <c r="A13" s="136" t="s">
        <v>102</v>
      </c>
      <c r="B13" s="134">
        <v>43918</v>
      </c>
      <c r="C13" s="134">
        <v>-1828</v>
      </c>
      <c r="D13" s="135">
        <v>-3.9959777904079044</v>
      </c>
      <c r="E13" s="134">
        <v>913</v>
      </c>
      <c r="F13" s="135">
        <v>2.1230089524473899</v>
      </c>
      <c r="G13" s="134">
        <v>30876</v>
      </c>
      <c r="H13" s="134">
        <v>-502</v>
      </c>
      <c r="I13" s="135">
        <v>-1.5998470265791318</v>
      </c>
      <c r="J13" s="134">
        <v>339</v>
      </c>
      <c r="K13" s="135">
        <v>1.110128696335593</v>
      </c>
    </row>
    <row r="14" spans="1:11" s="32" customFormat="1" ht="15.75" customHeight="1" x14ac:dyDescent="0.2">
      <c r="A14" s="136" t="s">
        <v>103</v>
      </c>
      <c r="B14" s="134">
        <v>42709</v>
      </c>
      <c r="C14" s="134">
        <v>-2107</v>
      </c>
      <c r="D14" s="135">
        <v>-4.7014459121742238</v>
      </c>
      <c r="E14" s="134">
        <v>1311</v>
      </c>
      <c r="F14" s="135">
        <v>3.1668196531233392</v>
      </c>
      <c r="G14" s="134">
        <v>29269</v>
      </c>
      <c r="H14" s="134">
        <v>-248</v>
      </c>
      <c r="I14" s="135">
        <v>-0.84019378663143274</v>
      </c>
      <c r="J14" s="134">
        <v>112</v>
      </c>
      <c r="K14" s="135">
        <v>0.38412731076585382</v>
      </c>
    </row>
    <row r="15" spans="1:11" s="32" customFormat="1" ht="15.75" customHeight="1" x14ac:dyDescent="0.2">
      <c r="A15" s="136" t="s">
        <v>104</v>
      </c>
      <c r="B15" s="134">
        <v>45802</v>
      </c>
      <c r="C15" s="134">
        <v>-1830</v>
      </c>
      <c r="D15" s="135">
        <v>-3.8419549882431978</v>
      </c>
      <c r="E15" s="134">
        <v>-28</v>
      </c>
      <c r="F15" s="135">
        <v>-6.1095352389264675E-2</v>
      </c>
      <c r="G15" s="134">
        <v>32030</v>
      </c>
      <c r="H15" s="134">
        <v>-129</v>
      </c>
      <c r="I15" s="135">
        <v>-0.4011318759911689</v>
      </c>
      <c r="J15" s="134">
        <v>-581</v>
      </c>
      <c r="K15" s="135">
        <v>-1.7816074330747294</v>
      </c>
    </row>
    <row r="16" spans="1:11" s="32" customFormat="1" ht="15.75" customHeight="1" x14ac:dyDescent="0.2">
      <c r="A16" s="136" t="s">
        <v>105</v>
      </c>
      <c r="B16" s="134">
        <v>18268</v>
      </c>
      <c r="C16" s="134">
        <v>-608</v>
      </c>
      <c r="D16" s="135">
        <v>-3.2210214028395847</v>
      </c>
      <c r="E16" s="134">
        <v>221</v>
      </c>
      <c r="F16" s="135">
        <v>1.2245802626475315</v>
      </c>
      <c r="G16" s="134">
        <v>11774</v>
      </c>
      <c r="H16" s="134">
        <v>95</v>
      </c>
      <c r="I16" s="135">
        <v>0.81342580700402434</v>
      </c>
      <c r="J16" s="134">
        <v>-380</v>
      </c>
      <c r="K16" s="135">
        <v>-3.1265427019911138</v>
      </c>
    </row>
    <row r="17" spans="1:11" s="32" customFormat="1" ht="15.75" customHeight="1" x14ac:dyDescent="0.2">
      <c r="A17" s="136" t="s">
        <v>106</v>
      </c>
      <c r="B17" s="134">
        <v>60058</v>
      </c>
      <c r="C17" s="134">
        <v>-3972</v>
      </c>
      <c r="D17" s="135">
        <v>-6.2033421833515536</v>
      </c>
      <c r="E17" s="134">
        <v>-250</v>
      </c>
      <c r="F17" s="135">
        <v>-0.41453870133315646</v>
      </c>
      <c r="G17" s="134">
        <v>42224</v>
      </c>
      <c r="H17" s="134">
        <v>-319</v>
      </c>
      <c r="I17" s="135">
        <v>-0.74982958418541246</v>
      </c>
      <c r="J17" s="134">
        <v>-2746</v>
      </c>
      <c r="K17" s="135">
        <v>-6.1062930842784082</v>
      </c>
    </row>
    <row r="18" spans="1:11" s="32" customFormat="1" ht="15.75" customHeight="1" x14ac:dyDescent="0.2">
      <c r="A18" s="136" t="s">
        <v>107</v>
      </c>
      <c r="B18" s="134">
        <v>32138</v>
      </c>
      <c r="C18" s="134">
        <v>-4407</v>
      </c>
      <c r="D18" s="135">
        <v>-12.059105212751403</v>
      </c>
      <c r="E18" s="134">
        <v>331</v>
      </c>
      <c r="F18" s="135">
        <v>1.0406514289307385</v>
      </c>
      <c r="G18" s="134">
        <v>20124</v>
      </c>
      <c r="H18" s="134">
        <v>139</v>
      </c>
      <c r="I18" s="135">
        <v>0.69552164123092319</v>
      </c>
      <c r="J18" s="134">
        <v>-1102</v>
      </c>
      <c r="K18" s="135">
        <v>-5.1917459719212289</v>
      </c>
    </row>
    <row r="19" spans="1:11" s="32" customFormat="1" ht="15.75" customHeight="1" x14ac:dyDescent="0.2">
      <c r="A19" s="136" t="s">
        <v>108</v>
      </c>
      <c r="B19" s="134">
        <v>4881</v>
      </c>
      <c r="C19" s="134">
        <v>158</v>
      </c>
      <c r="D19" s="135">
        <v>3.3453313571882277</v>
      </c>
      <c r="E19" s="134">
        <v>-89</v>
      </c>
      <c r="F19" s="135">
        <v>-1.7907444668008048</v>
      </c>
      <c r="G19" s="134">
        <v>3085</v>
      </c>
      <c r="H19" s="134">
        <v>174</v>
      </c>
      <c r="I19" s="135">
        <v>5.9773273789075922</v>
      </c>
      <c r="J19" s="134">
        <v>-223</v>
      </c>
      <c r="K19" s="135">
        <v>-6.7412333736396617</v>
      </c>
    </row>
    <row r="20" spans="1:11" s="32" customFormat="1" ht="21" customHeight="1" x14ac:dyDescent="0.2">
      <c r="A20" s="136" t="s">
        <v>109</v>
      </c>
      <c r="B20" s="134">
        <v>3880</v>
      </c>
      <c r="C20" s="134">
        <v>-36</v>
      </c>
      <c r="D20" s="135">
        <v>-0.91930541368743612</v>
      </c>
      <c r="E20" s="134">
        <v>-57</v>
      </c>
      <c r="F20" s="135">
        <v>-1.4478028956057911</v>
      </c>
      <c r="G20" s="134">
        <v>2745</v>
      </c>
      <c r="H20" s="134">
        <v>22</v>
      </c>
      <c r="I20" s="135">
        <v>0.80793242746970251</v>
      </c>
      <c r="J20" s="134">
        <v>-291</v>
      </c>
      <c r="K20" s="135">
        <v>-9.5849802371541504</v>
      </c>
    </row>
    <row r="21" spans="1:11" s="32" customFormat="1" ht="26.25" customHeight="1" x14ac:dyDescent="0.2">
      <c r="A21" s="136" t="s">
        <v>110</v>
      </c>
      <c r="B21" s="134">
        <v>15631</v>
      </c>
      <c r="C21" s="134">
        <v>-414</v>
      </c>
      <c r="D21" s="135">
        <v>-2.580243066375818</v>
      </c>
      <c r="E21" s="134">
        <v>-1014</v>
      </c>
      <c r="F21" s="135">
        <v>-6.0919194953439471</v>
      </c>
      <c r="G21" s="134">
        <v>11550</v>
      </c>
      <c r="H21" s="134">
        <v>-325</v>
      </c>
      <c r="I21" s="135">
        <v>-2.736842105263158</v>
      </c>
      <c r="J21" s="134">
        <v>-1592</v>
      </c>
      <c r="K21" s="135">
        <v>-12.113833510881145</v>
      </c>
    </row>
    <row r="22" spans="1:11" s="32" customFormat="1" ht="23.25" customHeight="1" x14ac:dyDescent="0.2">
      <c r="A22" s="136" t="s">
        <v>111</v>
      </c>
      <c r="B22" s="134">
        <v>13136</v>
      </c>
      <c r="C22" s="134">
        <v>-401</v>
      </c>
      <c r="D22" s="135">
        <v>-2.9622516067075422</v>
      </c>
      <c r="E22" s="134">
        <v>-63</v>
      </c>
      <c r="F22" s="135">
        <v>-0.47730888703689672</v>
      </c>
      <c r="G22" s="134">
        <v>8920</v>
      </c>
      <c r="H22" s="134">
        <v>-33</v>
      </c>
      <c r="I22" s="135">
        <v>-0.36859153356416846</v>
      </c>
      <c r="J22" s="134">
        <v>-749</v>
      </c>
      <c r="K22" s="135">
        <v>-7.7464060399213981</v>
      </c>
    </row>
    <row r="23" spans="1:11" s="32" customFormat="1" ht="23.25" customHeight="1" x14ac:dyDescent="0.2">
      <c r="A23" s="136" t="s">
        <v>112</v>
      </c>
      <c r="B23" s="134">
        <v>3510</v>
      </c>
      <c r="C23" s="134">
        <v>-246</v>
      </c>
      <c r="D23" s="135">
        <v>-6.5495207667731625</v>
      </c>
      <c r="E23" s="134">
        <v>-234</v>
      </c>
      <c r="F23" s="135">
        <v>-6.25</v>
      </c>
      <c r="G23" s="134">
        <v>2436</v>
      </c>
      <c r="H23" s="134">
        <v>-63</v>
      </c>
      <c r="I23" s="135">
        <v>-2.5210084033613445</v>
      </c>
      <c r="J23" s="134">
        <v>-213</v>
      </c>
      <c r="K23" s="135">
        <v>-8.0407701019252542</v>
      </c>
    </row>
    <row r="24" spans="1:11" s="32" customFormat="1" ht="15.75" customHeight="1" x14ac:dyDescent="0.2">
      <c r="A24" s="136" t="s">
        <v>113</v>
      </c>
      <c r="B24" s="134">
        <v>10430</v>
      </c>
      <c r="C24" s="134">
        <v>-347</v>
      </c>
      <c r="D24" s="135">
        <v>-3.2198199870093718</v>
      </c>
      <c r="E24" s="134">
        <v>-195</v>
      </c>
      <c r="F24" s="135">
        <v>-1.8352941176470587</v>
      </c>
      <c r="G24" s="134">
        <v>6710</v>
      </c>
      <c r="H24" s="134">
        <v>-104</v>
      </c>
      <c r="I24" s="135">
        <v>-1.5262694452597594</v>
      </c>
      <c r="J24" s="134">
        <v>-656</v>
      </c>
      <c r="K24" s="135">
        <v>-8.9057833288080364</v>
      </c>
    </row>
    <row r="25" spans="1:11" s="32" customFormat="1" ht="23.25" customHeight="1" x14ac:dyDescent="0.2">
      <c r="A25" s="136" t="s">
        <v>114</v>
      </c>
      <c r="B25" s="134">
        <v>54141</v>
      </c>
      <c r="C25" s="134">
        <v>-3426</v>
      </c>
      <c r="D25" s="135">
        <v>-5.9513262806816405</v>
      </c>
      <c r="E25" s="134">
        <v>1511</v>
      </c>
      <c r="F25" s="135">
        <v>2.8709861295838874</v>
      </c>
      <c r="G25" s="134">
        <v>35731</v>
      </c>
      <c r="H25" s="134">
        <v>98</v>
      </c>
      <c r="I25" s="135">
        <v>0.27502595908287264</v>
      </c>
      <c r="J25" s="134">
        <v>-2293</v>
      </c>
      <c r="K25" s="135">
        <v>-6.0304018514622344</v>
      </c>
    </row>
    <row r="26" spans="1:11" s="32" customFormat="1" ht="25.5" customHeight="1" x14ac:dyDescent="0.2">
      <c r="A26" s="136" t="s">
        <v>115</v>
      </c>
      <c r="B26" s="134">
        <v>36346</v>
      </c>
      <c r="C26" s="134">
        <v>-740</v>
      </c>
      <c r="D26" s="135">
        <v>-1.995362131262471</v>
      </c>
      <c r="E26" s="134">
        <v>-346</v>
      </c>
      <c r="F26" s="135">
        <v>-0.94298484683309713</v>
      </c>
      <c r="G26" s="134">
        <v>25412</v>
      </c>
      <c r="H26" s="134">
        <v>100</v>
      </c>
      <c r="I26" s="135">
        <v>0.39506953223767383</v>
      </c>
      <c r="J26" s="134">
        <v>-2471</v>
      </c>
      <c r="K26" s="135">
        <v>-8.8620306279812073</v>
      </c>
    </row>
    <row r="27" spans="1:11" s="32" customFormat="1" ht="15.75" customHeight="1" x14ac:dyDescent="0.2">
      <c r="A27" s="136" t="s">
        <v>116</v>
      </c>
      <c r="B27" s="134">
        <v>104</v>
      </c>
      <c r="C27" s="134">
        <v>-9</v>
      </c>
      <c r="D27" s="135">
        <v>-7.9646017699115044</v>
      </c>
      <c r="E27" s="134">
        <v>-4</v>
      </c>
      <c r="F27" s="135">
        <v>-3.7037037037037037</v>
      </c>
      <c r="G27" s="134">
        <v>82</v>
      </c>
      <c r="H27" s="134">
        <v>-4</v>
      </c>
      <c r="I27" s="135">
        <v>-4.6511627906976747</v>
      </c>
      <c r="J27" s="134">
        <v>2</v>
      </c>
      <c r="K27" s="135">
        <v>2.5</v>
      </c>
    </row>
    <row r="28" spans="1:11" s="32" customFormat="1" ht="14.25" customHeight="1" x14ac:dyDescent="0.2">
      <c r="A28" s="130" t="s">
        <v>270</v>
      </c>
      <c r="B28" s="131">
        <v>247093</v>
      </c>
      <c r="C28" s="131">
        <v>-20213</v>
      </c>
      <c r="D28" s="132">
        <v>-7.5617457146491285</v>
      </c>
      <c r="E28" s="131">
        <v>2576</v>
      </c>
      <c r="F28" s="132">
        <v>1.0535054822364089</v>
      </c>
      <c r="G28" s="131">
        <v>166853</v>
      </c>
      <c r="H28" s="131">
        <v>-1244</v>
      </c>
      <c r="I28" s="132">
        <v>-0.74004890033730519</v>
      </c>
      <c r="J28" s="131">
        <v>-7035</v>
      </c>
      <c r="K28" s="132">
        <v>-4.0457075818917927</v>
      </c>
    </row>
    <row r="29" spans="1:11" s="32" customFormat="1" ht="15.75" customHeight="1" x14ac:dyDescent="0.2">
      <c r="A29" s="136" t="s">
        <v>100</v>
      </c>
      <c r="B29" s="134">
        <v>2939</v>
      </c>
      <c r="C29" s="134">
        <v>-24</v>
      </c>
      <c r="D29" s="135">
        <v>-0.80998987512656095</v>
      </c>
      <c r="E29" s="134">
        <v>99</v>
      </c>
      <c r="F29" s="135">
        <v>3.4859154929577465</v>
      </c>
      <c r="G29" s="134">
        <v>2129</v>
      </c>
      <c r="H29" s="134">
        <v>-34</v>
      </c>
      <c r="I29" s="135">
        <v>-1.5718908922792418</v>
      </c>
      <c r="J29" s="134">
        <v>38</v>
      </c>
      <c r="K29" s="135">
        <v>1.8173122907699666</v>
      </c>
    </row>
    <row r="30" spans="1:11" s="32" customFormat="1" ht="15.75" customHeight="1" x14ac:dyDescent="0.2">
      <c r="A30" s="136" t="s">
        <v>101</v>
      </c>
      <c r="B30" s="134">
        <v>12583</v>
      </c>
      <c r="C30" s="134">
        <v>-3280</v>
      </c>
      <c r="D30" s="135">
        <v>-20.677047216793795</v>
      </c>
      <c r="E30" s="134">
        <v>-245</v>
      </c>
      <c r="F30" s="135">
        <v>-1.9098846273776116</v>
      </c>
      <c r="G30" s="134">
        <v>7439</v>
      </c>
      <c r="H30" s="134">
        <v>-720</v>
      </c>
      <c r="I30" s="135">
        <v>-8.8246108591739176</v>
      </c>
      <c r="J30" s="134">
        <v>-576</v>
      </c>
      <c r="K30" s="135">
        <v>-7.1865252651278855</v>
      </c>
    </row>
    <row r="31" spans="1:11" s="32" customFormat="1" ht="15.75" customHeight="1" x14ac:dyDescent="0.2">
      <c r="A31" s="136" t="s">
        <v>102</v>
      </c>
      <c r="B31" s="134">
        <v>24127</v>
      </c>
      <c r="C31" s="134">
        <v>-1172</v>
      </c>
      <c r="D31" s="135">
        <v>-4.6325941736827545</v>
      </c>
      <c r="E31" s="134">
        <v>622</v>
      </c>
      <c r="F31" s="135">
        <v>2.6462454796851733</v>
      </c>
      <c r="G31" s="134">
        <v>16689</v>
      </c>
      <c r="H31" s="134">
        <v>-292</v>
      </c>
      <c r="I31" s="135">
        <v>-1.7195689299805665</v>
      </c>
      <c r="J31" s="134">
        <v>253</v>
      </c>
      <c r="K31" s="135">
        <v>1.5393039669019226</v>
      </c>
    </row>
    <row r="32" spans="1:11" s="32" customFormat="1" ht="15.75" customHeight="1" x14ac:dyDescent="0.2">
      <c r="A32" s="136" t="s">
        <v>103</v>
      </c>
      <c r="B32" s="134">
        <v>20734</v>
      </c>
      <c r="C32" s="134">
        <v>-1194</v>
      </c>
      <c r="D32" s="135">
        <v>-5.4450930317402406</v>
      </c>
      <c r="E32" s="134">
        <v>586</v>
      </c>
      <c r="F32" s="135">
        <v>2.9084772682152074</v>
      </c>
      <c r="G32" s="134">
        <v>13970</v>
      </c>
      <c r="H32" s="134">
        <v>-53</v>
      </c>
      <c r="I32" s="135">
        <v>-0.37795050987663126</v>
      </c>
      <c r="J32" s="134">
        <v>69</v>
      </c>
      <c r="K32" s="135">
        <v>0.49636716782965257</v>
      </c>
    </row>
    <row r="33" spans="1:11" s="32" customFormat="1" ht="15.75" customHeight="1" x14ac:dyDescent="0.2">
      <c r="A33" s="136" t="s">
        <v>104</v>
      </c>
      <c r="B33" s="134">
        <v>35925</v>
      </c>
      <c r="C33" s="134">
        <v>-1722</v>
      </c>
      <c r="D33" s="135">
        <v>-4.5740696469838236</v>
      </c>
      <c r="E33" s="134">
        <v>76</v>
      </c>
      <c r="F33" s="135">
        <v>0.21200033473737065</v>
      </c>
      <c r="G33" s="134">
        <v>25363</v>
      </c>
      <c r="H33" s="134">
        <v>-148</v>
      </c>
      <c r="I33" s="135">
        <v>-0.58014189957273332</v>
      </c>
      <c r="J33" s="134">
        <v>-450</v>
      </c>
      <c r="K33" s="135">
        <v>-1.7433076356874444</v>
      </c>
    </row>
    <row r="34" spans="1:11" s="32" customFormat="1" ht="15.75" customHeight="1" x14ac:dyDescent="0.2">
      <c r="A34" s="136" t="s">
        <v>105</v>
      </c>
      <c r="B34" s="134">
        <v>14529</v>
      </c>
      <c r="C34" s="134">
        <v>-595</v>
      </c>
      <c r="D34" s="135">
        <v>-3.9341444062417348</v>
      </c>
      <c r="E34" s="134">
        <v>225</v>
      </c>
      <c r="F34" s="135">
        <v>1.5729865771812082</v>
      </c>
      <c r="G34" s="134">
        <v>9515</v>
      </c>
      <c r="H34" s="134">
        <v>51</v>
      </c>
      <c r="I34" s="135">
        <v>0.5388841927303466</v>
      </c>
      <c r="J34" s="134">
        <v>-297</v>
      </c>
      <c r="K34" s="135">
        <v>-3.0269058295964126</v>
      </c>
    </row>
    <row r="35" spans="1:11" s="32" customFormat="1" ht="15.75" customHeight="1" x14ac:dyDescent="0.2">
      <c r="A35" s="136" t="s">
        <v>106</v>
      </c>
      <c r="B35" s="134">
        <v>43106</v>
      </c>
      <c r="C35" s="134">
        <v>-3290</v>
      </c>
      <c r="D35" s="135">
        <v>-7.0911285455642732</v>
      </c>
      <c r="E35" s="134">
        <v>48</v>
      </c>
      <c r="F35" s="135">
        <v>0.11147754192020067</v>
      </c>
      <c r="G35" s="134">
        <v>30401</v>
      </c>
      <c r="H35" s="134">
        <v>-187</v>
      </c>
      <c r="I35" s="135">
        <v>-0.61135085654505039</v>
      </c>
      <c r="J35" s="134">
        <v>-1837</v>
      </c>
      <c r="K35" s="135">
        <v>-5.6982443079595511</v>
      </c>
    </row>
    <row r="36" spans="1:11" s="32" customFormat="1" ht="15.75" customHeight="1" x14ac:dyDescent="0.2">
      <c r="A36" s="136" t="s">
        <v>107</v>
      </c>
      <c r="B36" s="134">
        <v>25219</v>
      </c>
      <c r="C36" s="134">
        <v>-4387</v>
      </c>
      <c r="D36" s="135">
        <v>-14.817942308991421</v>
      </c>
      <c r="E36" s="134">
        <v>312</v>
      </c>
      <c r="F36" s="135">
        <v>1.2526598948086882</v>
      </c>
      <c r="G36" s="134">
        <v>16021</v>
      </c>
      <c r="H36" s="134">
        <v>66</v>
      </c>
      <c r="I36" s="135">
        <v>0.41366342839235348</v>
      </c>
      <c r="J36" s="134">
        <v>-853</v>
      </c>
      <c r="K36" s="135">
        <v>-5.0551143771482758</v>
      </c>
    </row>
    <row r="37" spans="1:11" s="32" customFormat="1" ht="15.75" customHeight="1" x14ac:dyDescent="0.2">
      <c r="A37" s="136" t="s">
        <v>108</v>
      </c>
      <c r="B37" s="134">
        <v>1518</v>
      </c>
      <c r="C37" s="134">
        <v>-18</v>
      </c>
      <c r="D37" s="135">
        <v>-1.171875</v>
      </c>
      <c r="E37" s="134">
        <v>-15</v>
      </c>
      <c r="F37" s="135">
        <v>-0.97847358121330719</v>
      </c>
      <c r="G37" s="134">
        <v>924</v>
      </c>
      <c r="H37" s="134">
        <v>47</v>
      </c>
      <c r="I37" s="135">
        <v>5.3591790193842641</v>
      </c>
      <c r="J37" s="134">
        <v>-53</v>
      </c>
      <c r="K37" s="135">
        <v>-5.4247697031729789</v>
      </c>
    </row>
    <row r="38" spans="1:11" s="32" customFormat="1" ht="20.25" customHeight="1" x14ac:dyDescent="0.2">
      <c r="A38" s="136" t="s">
        <v>109</v>
      </c>
      <c r="B38" s="134">
        <v>980</v>
      </c>
      <c r="C38" s="134">
        <v>-43</v>
      </c>
      <c r="D38" s="135">
        <v>-4.2033235581622677</v>
      </c>
      <c r="E38" s="134">
        <v>21</v>
      </c>
      <c r="F38" s="135">
        <v>2.1897810218978102</v>
      </c>
      <c r="G38" s="134">
        <v>690</v>
      </c>
      <c r="H38" s="134">
        <v>-8</v>
      </c>
      <c r="I38" s="135">
        <v>-1.1461318051575931</v>
      </c>
      <c r="J38" s="134">
        <v>-44</v>
      </c>
      <c r="K38" s="135">
        <v>-5.9945504087193457</v>
      </c>
    </row>
    <row r="39" spans="1:11" s="32" customFormat="1" ht="25.5" customHeight="1" x14ac:dyDescent="0.2">
      <c r="A39" s="136" t="s">
        <v>110</v>
      </c>
      <c r="B39" s="134">
        <v>304</v>
      </c>
      <c r="C39" s="134">
        <v>-3</v>
      </c>
      <c r="D39" s="135">
        <v>-0.9771986970684039</v>
      </c>
      <c r="E39" s="134">
        <v>7</v>
      </c>
      <c r="F39" s="135">
        <v>2.3569023569023568</v>
      </c>
      <c r="G39" s="134">
        <v>208</v>
      </c>
      <c r="H39" s="134">
        <v>1</v>
      </c>
      <c r="I39" s="135">
        <v>0.48309178743961351</v>
      </c>
      <c r="J39" s="134">
        <v>-4</v>
      </c>
      <c r="K39" s="135">
        <v>-1.8867924528301887</v>
      </c>
    </row>
    <row r="40" spans="1:11" s="32" customFormat="1" ht="26.25" customHeight="1" x14ac:dyDescent="0.2">
      <c r="A40" s="136" t="s">
        <v>111</v>
      </c>
      <c r="B40" s="134">
        <v>2374</v>
      </c>
      <c r="C40" s="134">
        <v>-120</v>
      </c>
      <c r="D40" s="135">
        <v>-4.8115477145148358</v>
      </c>
      <c r="E40" s="134">
        <v>-24</v>
      </c>
      <c r="F40" s="135">
        <v>-1.0008340283569641</v>
      </c>
      <c r="G40" s="134">
        <v>1590</v>
      </c>
      <c r="H40" s="134">
        <v>-5</v>
      </c>
      <c r="I40" s="135">
        <v>-0.31347962382445144</v>
      </c>
      <c r="J40" s="134">
        <v>-128</v>
      </c>
      <c r="K40" s="135">
        <v>-7.4505238649592549</v>
      </c>
    </row>
    <row r="41" spans="1:11" s="32" customFormat="1" ht="22.5" customHeight="1" x14ac:dyDescent="0.2">
      <c r="A41" s="136" t="s">
        <v>112</v>
      </c>
      <c r="B41" s="134">
        <v>1826</v>
      </c>
      <c r="C41" s="134">
        <v>-175</v>
      </c>
      <c r="D41" s="135">
        <v>-8.7456271864067965</v>
      </c>
      <c r="E41" s="134">
        <v>-141</v>
      </c>
      <c r="F41" s="135">
        <v>-7.1682765632943566</v>
      </c>
      <c r="G41" s="134">
        <v>1256</v>
      </c>
      <c r="H41" s="134">
        <v>-19</v>
      </c>
      <c r="I41" s="135">
        <v>-1.4901960784313726</v>
      </c>
      <c r="J41" s="134">
        <v>-135</v>
      </c>
      <c r="K41" s="135">
        <v>-9.7052480230050318</v>
      </c>
    </row>
    <row r="42" spans="1:11" s="32" customFormat="1" ht="15.75" customHeight="1" x14ac:dyDescent="0.2">
      <c r="A42" s="136" t="s">
        <v>113</v>
      </c>
      <c r="B42" s="134">
        <v>869</v>
      </c>
      <c r="C42" s="134">
        <v>-72</v>
      </c>
      <c r="D42" s="135">
        <v>-7.6514346439957492</v>
      </c>
      <c r="E42" s="134">
        <v>-11</v>
      </c>
      <c r="F42" s="135">
        <v>-1.25</v>
      </c>
      <c r="G42" s="134">
        <v>475</v>
      </c>
      <c r="H42" s="134">
        <v>-15</v>
      </c>
      <c r="I42" s="135">
        <v>-3.0612244897959182</v>
      </c>
      <c r="J42" s="134">
        <v>-55</v>
      </c>
      <c r="K42" s="135">
        <v>-10.377358490566039</v>
      </c>
    </row>
    <row r="43" spans="1:11" s="32" customFormat="1" ht="24.75" customHeight="1" x14ac:dyDescent="0.2">
      <c r="A43" s="136" t="s">
        <v>114</v>
      </c>
      <c r="B43" s="134">
        <v>45969</v>
      </c>
      <c r="C43" s="134">
        <v>-3321</v>
      </c>
      <c r="D43" s="135">
        <v>-6.7376749847839319</v>
      </c>
      <c r="E43" s="134">
        <v>1043</v>
      </c>
      <c r="F43" s="135">
        <v>2.3215955126207541</v>
      </c>
      <c r="G43" s="134">
        <v>30371</v>
      </c>
      <c r="H43" s="134">
        <v>107</v>
      </c>
      <c r="I43" s="135">
        <v>0.35355537932857523</v>
      </c>
      <c r="J43" s="134">
        <v>-2125</v>
      </c>
      <c r="K43" s="135">
        <v>-6.5392663712456915</v>
      </c>
    </row>
    <row r="44" spans="1:11" s="32" customFormat="1" ht="26.25" customHeight="1" x14ac:dyDescent="0.2">
      <c r="A44" s="136" t="s">
        <v>115</v>
      </c>
      <c r="B44" s="134">
        <v>14067</v>
      </c>
      <c r="C44" s="134">
        <v>-793</v>
      </c>
      <c r="D44" s="135">
        <v>-5.3364737550471064</v>
      </c>
      <c r="E44" s="134">
        <v>-22</v>
      </c>
      <c r="F44" s="135">
        <v>-0.15615018808999928</v>
      </c>
      <c r="G44" s="134">
        <v>9795</v>
      </c>
      <c r="H44" s="134">
        <v>-31</v>
      </c>
      <c r="I44" s="135">
        <v>-0.31548951760635052</v>
      </c>
      <c r="J44" s="134">
        <v>-833</v>
      </c>
      <c r="K44" s="135">
        <v>-7.8377869777945053</v>
      </c>
    </row>
    <row r="45" spans="1:11" ht="15.75" customHeight="1" x14ac:dyDescent="0.2">
      <c r="A45" s="136" t="s">
        <v>116</v>
      </c>
      <c r="B45" s="134">
        <v>24</v>
      </c>
      <c r="C45" s="134">
        <v>-4</v>
      </c>
      <c r="D45" s="135">
        <v>-14.285714285714286</v>
      </c>
      <c r="E45" s="134">
        <v>-5</v>
      </c>
      <c r="F45" s="135">
        <v>-17.241379310344829</v>
      </c>
      <c r="G45" s="134">
        <v>17</v>
      </c>
      <c r="H45" s="134">
        <v>-4</v>
      </c>
      <c r="I45" s="135">
        <v>-19.047619047619047</v>
      </c>
      <c r="J45" s="134">
        <v>-5</v>
      </c>
      <c r="K45" s="135">
        <v>-22.727272727272727</v>
      </c>
    </row>
    <row r="46" spans="1:11" s="85" customFormat="1" ht="14.25" customHeight="1" x14ac:dyDescent="0.2">
      <c r="A46" s="130" t="s">
        <v>271</v>
      </c>
      <c r="B46" s="131">
        <v>161866</v>
      </c>
      <c r="C46" s="131">
        <v>-4222</v>
      </c>
      <c r="D46" s="132">
        <v>-2.5420259139733155</v>
      </c>
      <c r="E46" s="131">
        <v>-976</v>
      </c>
      <c r="F46" s="132">
        <v>-0.59935397501872978</v>
      </c>
      <c r="G46" s="131">
        <v>111203</v>
      </c>
      <c r="H46" s="131">
        <v>-790</v>
      </c>
      <c r="I46" s="132">
        <v>-0.70540123043404501</v>
      </c>
      <c r="J46" s="131">
        <v>-6579</v>
      </c>
      <c r="K46" s="132">
        <v>-5.5857431526039631</v>
      </c>
    </row>
    <row r="47" spans="1:11" s="85" customFormat="1" ht="15.75" customHeight="1" x14ac:dyDescent="0.2">
      <c r="A47" s="136" t="s">
        <v>100</v>
      </c>
      <c r="B47" s="134">
        <v>4989</v>
      </c>
      <c r="C47" s="134">
        <v>-114</v>
      </c>
      <c r="D47" s="135">
        <v>-2.2339800117577897</v>
      </c>
      <c r="E47" s="134">
        <v>-138</v>
      </c>
      <c r="F47" s="135">
        <v>-2.6916325336454068</v>
      </c>
      <c r="G47" s="134">
        <v>3508</v>
      </c>
      <c r="H47" s="134">
        <v>-47</v>
      </c>
      <c r="I47" s="135">
        <v>-1.3220815752461321</v>
      </c>
      <c r="J47" s="134">
        <v>-60</v>
      </c>
      <c r="K47" s="135">
        <v>-1.6816143497757847</v>
      </c>
    </row>
    <row r="48" spans="1:11" s="85" customFormat="1" ht="15.75" customHeight="1" x14ac:dyDescent="0.2">
      <c r="A48" s="136" t="s">
        <v>101</v>
      </c>
      <c r="B48" s="134">
        <v>3496</v>
      </c>
      <c r="C48" s="134">
        <v>-804</v>
      </c>
      <c r="D48" s="135">
        <v>-18.697674418604652</v>
      </c>
      <c r="E48" s="134">
        <v>-123</v>
      </c>
      <c r="F48" s="135">
        <v>-3.3987289306438244</v>
      </c>
      <c r="G48" s="134">
        <v>2012</v>
      </c>
      <c r="H48" s="134">
        <v>-134</v>
      </c>
      <c r="I48" s="135">
        <v>-6.2441752096924512</v>
      </c>
      <c r="J48" s="134">
        <v>-172</v>
      </c>
      <c r="K48" s="135">
        <v>-7.8754578754578759</v>
      </c>
    </row>
    <row r="49" spans="1:11" ht="15.75" customHeight="1" x14ac:dyDescent="0.2">
      <c r="A49" s="136" t="s">
        <v>102</v>
      </c>
      <c r="B49" s="134">
        <v>19791</v>
      </c>
      <c r="C49" s="134">
        <v>-656</v>
      </c>
      <c r="D49" s="135">
        <v>-3.2082946153469947</v>
      </c>
      <c r="E49" s="134">
        <v>291</v>
      </c>
      <c r="F49" s="135">
        <v>1.4923076923076923</v>
      </c>
      <c r="G49" s="134">
        <v>14187</v>
      </c>
      <c r="H49" s="134">
        <v>-210</v>
      </c>
      <c r="I49" s="135">
        <v>-1.4586372160866847</v>
      </c>
      <c r="J49" s="134">
        <v>86</v>
      </c>
      <c r="K49" s="135">
        <v>0.60988582370044675</v>
      </c>
    </row>
    <row r="50" spans="1:11" ht="15.75" customHeight="1" x14ac:dyDescent="0.2">
      <c r="A50" s="136" t="s">
        <v>103</v>
      </c>
      <c r="B50" s="134">
        <v>21975</v>
      </c>
      <c r="C50" s="134">
        <v>-913</v>
      </c>
      <c r="D50" s="135">
        <v>-3.9889898636840266</v>
      </c>
      <c r="E50" s="134">
        <v>725</v>
      </c>
      <c r="F50" s="135">
        <v>3.4117647058823528</v>
      </c>
      <c r="G50" s="134">
        <v>15299</v>
      </c>
      <c r="H50" s="134">
        <v>-195</v>
      </c>
      <c r="I50" s="135">
        <v>-1.2585516974312636</v>
      </c>
      <c r="J50" s="134">
        <v>43</v>
      </c>
      <c r="K50" s="135">
        <v>0.2818563188253802</v>
      </c>
    </row>
    <row r="51" spans="1:11" ht="15.75" customHeight="1" x14ac:dyDescent="0.2">
      <c r="A51" s="136" t="s">
        <v>104</v>
      </c>
      <c r="B51" s="134">
        <v>9877</v>
      </c>
      <c r="C51" s="134">
        <v>-108</v>
      </c>
      <c r="D51" s="135">
        <v>-1.0816224336504756</v>
      </c>
      <c r="E51" s="134">
        <v>-104</v>
      </c>
      <c r="F51" s="135">
        <v>-1.0419797615469393</v>
      </c>
      <c r="G51" s="134">
        <v>6667</v>
      </c>
      <c r="H51" s="134">
        <v>19</v>
      </c>
      <c r="I51" s="135">
        <v>0.28580024067388687</v>
      </c>
      <c r="J51" s="134">
        <v>-131</v>
      </c>
      <c r="K51" s="135">
        <v>-1.9270373639305678</v>
      </c>
    </row>
    <row r="52" spans="1:11" ht="15.75" customHeight="1" x14ac:dyDescent="0.2">
      <c r="A52" s="136" t="s">
        <v>105</v>
      </c>
      <c r="B52" s="134">
        <v>3739</v>
      </c>
      <c r="C52" s="134">
        <v>-13</v>
      </c>
      <c r="D52" s="135">
        <v>-0.34648187633262262</v>
      </c>
      <c r="E52" s="134">
        <v>-4</v>
      </c>
      <c r="F52" s="135">
        <v>-0.10686615014694095</v>
      </c>
      <c r="G52" s="134">
        <v>2259</v>
      </c>
      <c r="H52" s="134">
        <v>44</v>
      </c>
      <c r="I52" s="135">
        <v>1.9864559819413092</v>
      </c>
      <c r="J52" s="134">
        <v>-83</v>
      </c>
      <c r="K52" s="135">
        <v>-3.5439795046968401</v>
      </c>
    </row>
    <row r="53" spans="1:11" ht="15.75" customHeight="1" x14ac:dyDescent="0.2">
      <c r="A53" s="136" t="s">
        <v>106</v>
      </c>
      <c r="B53" s="134">
        <v>16952</v>
      </c>
      <c r="C53" s="134">
        <v>-682</v>
      </c>
      <c r="D53" s="135">
        <v>-3.867528637858682</v>
      </c>
      <c r="E53" s="134">
        <v>-298</v>
      </c>
      <c r="F53" s="135">
        <v>-1.7275362318840579</v>
      </c>
      <c r="G53" s="134">
        <v>11823</v>
      </c>
      <c r="H53" s="134">
        <v>-132</v>
      </c>
      <c r="I53" s="135">
        <v>-1.1041405269761606</v>
      </c>
      <c r="J53" s="134">
        <v>-909</v>
      </c>
      <c r="K53" s="135">
        <v>-7.1394910461828465</v>
      </c>
    </row>
    <row r="54" spans="1:11" ht="15.75" customHeight="1" x14ac:dyDescent="0.2">
      <c r="A54" s="136" t="s">
        <v>107</v>
      </c>
      <c r="B54" s="134">
        <v>6919</v>
      </c>
      <c r="C54" s="134">
        <v>-20</v>
      </c>
      <c r="D54" s="135">
        <v>-0.28822596915982129</v>
      </c>
      <c r="E54" s="134">
        <v>19</v>
      </c>
      <c r="F54" s="135">
        <v>0.27536231884057971</v>
      </c>
      <c r="G54" s="134">
        <v>4103</v>
      </c>
      <c r="H54" s="134">
        <v>73</v>
      </c>
      <c r="I54" s="135">
        <v>1.8114143920595533</v>
      </c>
      <c r="J54" s="134">
        <v>-249</v>
      </c>
      <c r="K54" s="135">
        <v>-5.7215073529411766</v>
      </c>
    </row>
    <row r="55" spans="1:11" ht="15.75" customHeight="1" x14ac:dyDescent="0.2">
      <c r="A55" s="136" t="s">
        <v>108</v>
      </c>
      <c r="B55" s="134">
        <v>3363</v>
      </c>
      <c r="C55" s="134">
        <v>176</v>
      </c>
      <c r="D55" s="135">
        <v>5.5224348917477251</v>
      </c>
      <c r="E55" s="134">
        <v>-74</v>
      </c>
      <c r="F55" s="135">
        <v>-2.1530404422461449</v>
      </c>
      <c r="G55" s="134">
        <v>2161</v>
      </c>
      <c r="H55" s="134">
        <v>127</v>
      </c>
      <c r="I55" s="135">
        <v>6.2438544739429691</v>
      </c>
      <c r="J55" s="134">
        <v>-170</v>
      </c>
      <c r="K55" s="135">
        <v>-7.2930072930072933</v>
      </c>
    </row>
    <row r="56" spans="1:11" ht="27.75" customHeight="1" x14ac:dyDescent="0.2">
      <c r="A56" s="136" t="s">
        <v>109</v>
      </c>
      <c r="B56" s="134">
        <v>2900</v>
      </c>
      <c r="C56" s="134">
        <v>7</v>
      </c>
      <c r="D56" s="135">
        <v>0.24196335983408226</v>
      </c>
      <c r="E56" s="134">
        <v>-78</v>
      </c>
      <c r="F56" s="135">
        <v>-2.6192075218267292</v>
      </c>
      <c r="G56" s="134">
        <v>2055</v>
      </c>
      <c r="H56" s="134">
        <v>30</v>
      </c>
      <c r="I56" s="135">
        <v>1.4814814814814814</v>
      </c>
      <c r="J56" s="134">
        <v>-247</v>
      </c>
      <c r="K56" s="135">
        <v>-10.729800173761946</v>
      </c>
    </row>
    <row r="57" spans="1:11" ht="24" customHeight="1" x14ac:dyDescent="0.2">
      <c r="A57" s="136" t="s">
        <v>110</v>
      </c>
      <c r="B57" s="134">
        <v>15327</v>
      </c>
      <c r="C57" s="134">
        <v>-411</v>
      </c>
      <c r="D57" s="135">
        <v>-2.6115135341212352</v>
      </c>
      <c r="E57" s="134">
        <v>-1021</v>
      </c>
      <c r="F57" s="135">
        <v>-6.2454122828480552</v>
      </c>
      <c r="G57" s="134">
        <v>11342</v>
      </c>
      <c r="H57" s="134">
        <v>-326</v>
      </c>
      <c r="I57" s="135">
        <v>-2.7939664038395611</v>
      </c>
      <c r="J57" s="134">
        <v>-1588</v>
      </c>
      <c r="K57" s="135">
        <v>-12.281515854601702</v>
      </c>
    </row>
    <row r="58" spans="1:11" ht="31.5" customHeight="1" x14ac:dyDescent="0.2">
      <c r="A58" s="136" t="s">
        <v>111</v>
      </c>
      <c r="B58" s="134">
        <v>10762</v>
      </c>
      <c r="C58" s="134">
        <v>-281</v>
      </c>
      <c r="D58" s="135">
        <v>-2.5445983881191707</v>
      </c>
      <c r="E58" s="134">
        <v>-39</v>
      </c>
      <c r="F58" s="135">
        <v>-0.36107767799277846</v>
      </c>
      <c r="G58" s="134">
        <v>7330</v>
      </c>
      <c r="H58" s="134">
        <v>-28</v>
      </c>
      <c r="I58" s="135">
        <v>-0.38053818972546888</v>
      </c>
      <c r="J58" s="134">
        <v>-621</v>
      </c>
      <c r="K58" s="135">
        <v>-7.81033832222362</v>
      </c>
    </row>
    <row r="59" spans="1:11" ht="22.5" customHeight="1" x14ac:dyDescent="0.2">
      <c r="A59" s="140" t="s">
        <v>112</v>
      </c>
      <c r="B59" s="141">
        <v>1684</v>
      </c>
      <c r="C59" s="141">
        <v>-71</v>
      </c>
      <c r="D59" s="142">
        <v>-4.0455840455840457</v>
      </c>
      <c r="E59" s="141">
        <v>-93</v>
      </c>
      <c r="F59" s="142">
        <v>-5.2335396736072033</v>
      </c>
      <c r="G59" s="141">
        <v>1180</v>
      </c>
      <c r="H59" s="141">
        <v>-44</v>
      </c>
      <c r="I59" s="142">
        <v>-3.5947712418300655</v>
      </c>
      <c r="J59" s="141">
        <v>-78</v>
      </c>
      <c r="K59" s="135">
        <v>-6.2003179650238476</v>
      </c>
    </row>
    <row r="60" spans="1:11" ht="15.75" customHeight="1" x14ac:dyDescent="0.2">
      <c r="A60" s="140" t="s">
        <v>113</v>
      </c>
      <c r="B60" s="141">
        <v>9561</v>
      </c>
      <c r="C60" s="141">
        <v>-275</v>
      </c>
      <c r="D60" s="142">
        <v>-2.7958519723464823</v>
      </c>
      <c r="E60" s="141">
        <v>-184</v>
      </c>
      <c r="F60" s="142">
        <v>-1.888147768086198</v>
      </c>
      <c r="G60" s="141">
        <v>6235</v>
      </c>
      <c r="H60" s="141">
        <v>-89</v>
      </c>
      <c r="I60" s="142">
        <v>-1.4073371283997469</v>
      </c>
      <c r="J60" s="143">
        <v>-601</v>
      </c>
      <c r="K60" s="135">
        <v>-8.7916910473961387</v>
      </c>
    </row>
    <row r="61" spans="1:11" ht="26.25" customHeight="1" x14ac:dyDescent="0.2">
      <c r="A61" s="136" t="s">
        <v>114</v>
      </c>
      <c r="B61" s="134">
        <v>8172</v>
      </c>
      <c r="C61" s="134">
        <v>-105</v>
      </c>
      <c r="D61" s="135">
        <v>-1.268575570859007</v>
      </c>
      <c r="E61" s="134">
        <v>468</v>
      </c>
      <c r="F61" s="135">
        <v>6.0747663551401869</v>
      </c>
      <c r="G61" s="134">
        <v>5360</v>
      </c>
      <c r="H61" s="134">
        <v>-9</v>
      </c>
      <c r="I61" s="135">
        <v>-0.16762898118830322</v>
      </c>
      <c r="J61" s="134">
        <v>-168</v>
      </c>
      <c r="K61" s="135">
        <v>-3.0390738060781475</v>
      </c>
    </row>
    <row r="62" spans="1:11" ht="26.25" customHeight="1" x14ac:dyDescent="0.2">
      <c r="A62" s="136" t="s">
        <v>115</v>
      </c>
      <c r="B62" s="134">
        <v>22279</v>
      </c>
      <c r="C62" s="134">
        <v>53</v>
      </c>
      <c r="D62" s="135">
        <v>0.23845946189147846</v>
      </c>
      <c r="E62" s="134">
        <v>-324</v>
      </c>
      <c r="F62" s="135">
        <v>-1.4334380391983366</v>
      </c>
      <c r="G62" s="134">
        <v>15617</v>
      </c>
      <c r="H62" s="134">
        <v>131</v>
      </c>
      <c r="I62" s="135">
        <v>0.84592535193077623</v>
      </c>
      <c r="J62" s="134">
        <v>-1638</v>
      </c>
      <c r="K62" s="135">
        <v>-9.4929006085192693</v>
      </c>
    </row>
    <row r="63" spans="1:11" ht="15.75" customHeight="1" x14ac:dyDescent="0.2">
      <c r="A63" s="144" t="s">
        <v>116</v>
      </c>
      <c r="B63" s="145">
        <v>80</v>
      </c>
      <c r="C63" s="145">
        <v>-5</v>
      </c>
      <c r="D63" s="146">
        <v>-5.882352941176471</v>
      </c>
      <c r="E63" s="145">
        <v>1</v>
      </c>
      <c r="F63" s="146">
        <v>1.2658227848101267</v>
      </c>
      <c r="G63" s="145">
        <v>65</v>
      </c>
      <c r="H63" s="145">
        <v>0</v>
      </c>
      <c r="I63" s="146">
        <v>0</v>
      </c>
      <c r="J63" s="145">
        <v>7</v>
      </c>
      <c r="K63" s="146">
        <v>12.068965517241379</v>
      </c>
    </row>
    <row r="64" spans="1:11" ht="9.9499999999999993" customHeight="1" x14ac:dyDescent="0.2"/>
    <row r="65" spans="1:11" s="85" customFormat="1" ht="12.75" x14ac:dyDescent="0.2">
      <c r="A65" s="66" t="s">
        <v>135</v>
      </c>
      <c r="B65" s="66"/>
      <c r="C65" s="66"/>
      <c r="D65" s="66"/>
    </row>
    <row r="66" spans="1:11" s="85" customFormat="1" ht="12.75" x14ac:dyDescent="0.2">
      <c r="A66" s="66"/>
      <c r="B66" s="66"/>
      <c r="D66" s="118"/>
    </row>
    <row r="67" spans="1:11" x14ac:dyDescent="0.2">
      <c r="A67" s="147" t="s">
        <v>60</v>
      </c>
      <c r="B67" s="147"/>
      <c r="C67" s="147"/>
      <c r="D67" s="147"/>
      <c r="E67" s="147"/>
      <c r="F67" s="147"/>
      <c r="G67" s="147"/>
      <c r="H67" s="147"/>
      <c r="I67" s="147"/>
      <c r="J67" s="147"/>
      <c r="K67" s="147"/>
    </row>
  </sheetData>
  <mergeCells count="11">
    <mergeCell ref="A67:K67"/>
    <mergeCell ref="A5:F5"/>
    <mergeCell ref="A6:A8"/>
    <mergeCell ref="B6:F6"/>
    <mergeCell ref="G6:K6"/>
    <mergeCell ref="B7:B8"/>
    <mergeCell ref="C7:D7"/>
    <mergeCell ref="E7:F7"/>
    <mergeCell ref="G7:G8"/>
    <mergeCell ref="H7:I7"/>
    <mergeCell ref="J7:K7"/>
  </mergeCells>
  <hyperlinks>
    <hyperlink ref="H2" location="ÍNDICE!A1" display="VOLVER AL ÍNDICE" xr:uid="{ADEE0220-DF9B-49B0-BB57-21F61FAB416A}"/>
  </hyperlinks>
  <pageMargins left="0.51181102362204722" right="0.51181102362204722" top="0.74803149606299213" bottom="0.74803149606299213" header="0.31496062992125984" footer="0.31496062992125984"/>
  <pageSetup paperSize="9" scale="95" orientation="portrait" r:id="rId1"/>
  <rowBreaks count="1" manualBreakCount="1">
    <brk id="42"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3783-02C7-4554-97FB-055A7DD3DC1D}">
  <sheetPr codeName="Hoja16"/>
  <dimension ref="A1:K122"/>
  <sheetViews>
    <sheetView zoomScaleNormal="100" zoomScaleSheetLayoutView="100" workbookViewId="0"/>
  </sheetViews>
  <sheetFormatPr baseColWidth="10" defaultColWidth="9.140625" defaultRowHeight="15" x14ac:dyDescent="0.2"/>
  <cols>
    <col min="1" max="1" width="35.85546875" style="27" customWidth="1"/>
    <col min="2" max="2" width="6.42578125" style="27" customWidth="1"/>
    <col min="3" max="3" width="6.28515625" style="27" customWidth="1"/>
    <col min="4" max="4" width="4.7109375" style="27" customWidth="1"/>
    <col min="5" max="5" width="7.7109375" style="27" customWidth="1"/>
    <col min="6" max="6" width="4.7109375" style="27" customWidth="1"/>
    <col min="7" max="7" width="6.85546875" style="27" customWidth="1"/>
    <col min="8" max="8" width="6.140625" style="27" customWidth="1"/>
    <col min="9" max="9" width="4.28515625" style="27" customWidth="1"/>
    <col min="10" max="10" width="6.85546875" style="27" customWidth="1"/>
    <col min="11" max="11" width="4.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21" customHeight="1" x14ac:dyDescent="0.25">
      <c r="H4" s="30"/>
      <c r="K4" s="2" t="s">
        <v>651</v>
      </c>
    </row>
    <row r="5" spans="1:11" s="32" customFormat="1" ht="49.5" customHeight="1" x14ac:dyDescent="0.25">
      <c r="A5" s="103" t="s">
        <v>272</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25" customHeight="1" x14ac:dyDescent="0.2">
      <c r="A10" s="130" t="s">
        <v>70</v>
      </c>
      <c r="B10" s="131">
        <v>408959</v>
      </c>
      <c r="C10" s="131">
        <v>-24435</v>
      </c>
      <c r="D10" s="132">
        <v>-5.638056825890529</v>
      </c>
      <c r="E10" s="131">
        <v>1600</v>
      </c>
      <c r="F10" s="132">
        <v>0.39277394141285699</v>
      </c>
      <c r="G10" s="131">
        <v>278056</v>
      </c>
      <c r="H10" s="131">
        <v>-2034</v>
      </c>
      <c r="I10" s="132">
        <v>-0.72619515155842762</v>
      </c>
      <c r="J10" s="131">
        <v>-13614</v>
      </c>
      <c r="K10" s="132">
        <v>-4.6676037988137278</v>
      </c>
    </row>
    <row r="11" spans="1:11" s="32" customFormat="1" ht="14.25" customHeight="1" x14ac:dyDescent="0.2">
      <c r="A11" s="130" t="s">
        <v>273</v>
      </c>
      <c r="B11" s="131">
        <v>29447</v>
      </c>
      <c r="C11" s="131">
        <v>614</v>
      </c>
      <c r="D11" s="132">
        <v>2.1295043873339576</v>
      </c>
      <c r="E11" s="131">
        <v>215</v>
      </c>
      <c r="F11" s="132">
        <v>0.73549534756431312</v>
      </c>
      <c r="G11" s="131">
        <v>19510</v>
      </c>
      <c r="H11" s="131">
        <v>1571</v>
      </c>
      <c r="I11" s="132">
        <v>8.7574558225096162</v>
      </c>
      <c r="J11" s="131">
        <v>-2114</v>
      </c>
      <c r="K11" s="132">
        <v>-9.7761746207917124</v>
      </c>
    </row>
    <row r="12" spans="1:11" s="32" customFormat="1" ht="14.1" customHeight="1" x14ac:dyDescent="0.2">
      <c r="A12" s="136" t="s">
        <v>100</v>
      </c>
      <c r="B12" s="134">
        <v>57</v>
      </c>
      <c r="C12" s="134">
        <v>7</v>
      </c>
      <c r="D12" s="135">
        <v>14</v>
      </c>
      <c r="E12" s="134">
        <v>-10</v>
      </c>
      <c r="F12" s="135">
        <v>-14.925373134328359</v>
      </c>
      <c r="G12" s="134">
        <v>41</v>
      </c>
      <c r="H12" s="134">
        <v>13</v>
      </c>
      <c r="I12" s="135">
        <v>46.428571428571431</v>
      </c>
      <c r="J12" s="134">
        <v>-14</v>
      </c>
      <c r="K12" s="135">
        <v>-25.454545454545453</v>
      </c>
    </row>
    <row r="13" spans="1:11" s="32" customFormat="1" ht="14.1" customHeight="1" x14ac:dyDescent="0.2">
      <c r="A13" s="136" t="s">
        <v>101</v>
      </c>
      <c r="B13" s="134">
        <v>696</v>
      </c>
      <c r="C13" s="134">
        <v>-240</v>
      </c>
      <c r="D13" s="135">
        <v>-25.641025641025642</v>
      </c>
      <c r="E13" s="134">
        <v>-108</v>
      </c>
      <c r="F13" s="135">
        <v>-13.432835820895523</v>
      </c>
      <c r="G13" s="134">
        <v>410</v>
      </c>
      <c r="H13" s="134">
        <v>-38</v>
      </c>
      <c r="I13" s="135">
        <v>-8.4821428571428577</v>
      </c>
      <c r="J13" s="134">
        <v>-132</v>
      </c>
      <c r="K13" s="135">
        <v>-24.354243542435423</v>
      </c>
    </row>
    <row r="14" spans="1:11" s="32" customFormat="1" ht="14.1" customHeight="1" x14ac:dyDescent="0.2">
      <c r="A14" s="136" t="s">
        <v>102</v>
      </c>
      <c r="B14" s="134">
        <v>2061</v>
      </c>
      <c r="C14" s="134">
        <v>87</v>
      </c>
      <c r="D14" s="135">
        <v>4.4072948328267474</v>
      </c>
      <c r="E14" s="134">
        <v>-160</v>
      </c>
      <c r="F14" s="135">
        <v>-7.2039621791985589</v>
      </c>
      <c r="G14" s="134">
        <v>1444</v>
      </c>
      <c r="H14" s="134">
        <v>252</v>
      </c>
      <c r="I14" s="135">
        <v>21.140939597315437</v>
      </c>
      <c r="J14" s="134">
        <v>-191</v>
      </c>
      <c r="K14" s="135">
        <v>-11.681957186544343</v>
      </c>
    </row>
    <row r="15" spans="1:11" s="32" customFormat="1" ht="14.1" customHeight="1" x14ac:dyDescent="0.2">
      <c r="A15" s="136" t="s">
        <v>103</v>
      </c>
      <c r="B15" s="134">
        <v>3922</v>
      </c>
      <c r="C15" s="134">
        <v>171</v>
      </c>
      <c r="D15" s="135">
        <v>4.5587843241802188</v>
      </c>
      <c r="E15" s="134">
        <v>383</v>
      </c>
      <c r="F15" s="135">
        <v>10.822266176886126</v>
      </c>
      <c r="G15" s="134">
        <v>2676</v>
      </c>
      <c r="H15" s="134">
        <v>340</v>
      </c>
      <c r="I15" s="135">
        <v>14.554794520547945</v>
      </c>
      <c r="J15" s="134">
        <v>106</v>
      </c>
      <c r="K15" s="135">
        <v>4.1245136186770424</v>
      </c>
    </row>
    <row r="16" spans="1:11" s="32" customFormat="1" ht="14.1" customHeight="1" x14ac:dyDescent="0.2">
      <c r="A16" s="136" t="s">
        <v>104</v>
      </c>
      <c r="B16" s="134">
        <v>1610</v>
      </c>
      <c r="C16" s="134">
        <v>9</v>
      </c>
      <c r="D16" s="135">
        <v>0.56214865708931916</v>
      </c>
      <c r="E16" s="134">
        <v>-15</v>
      </c>
      <c r="F16" s="135">
        <v>-0.92307692307692313</v>
      </c>
      <c r="G16" s="134">
        <v>1077</v>
      </c>
      <c r="H16" s="134">
        <v>81</v>
      </c>
      <c r="I16" s="135">
        <v>8.1325301204819276</v>
      </c>
      <c r="J16" s="134">
        <v>-52</v>
      </c>
      <c r="K16" s="135">
        <v>-4.6058458813108949</v>
      </c>
    </row>
    <row r="17" spans="1:11" s="32" customFormat="1" ht="14.1" customHeight="1" x14ac:dyDescent="0.2">
      <c r="A17" s="136" t="s">
        <v>105</v>
      </c>
      <c r="B17" s="134">
        <v>1025</v>
      </c>
      <c r="C17" s="134">
        <v>31</v>
      </c>
      <c r="D17" s="135">
        <v>3.1187122736418509</v>
      </c>
      <c r="E17" s="134">
        <v>-38</v>
      </c>
      <c r="F17" s="135">
        <v>-3.5747883349012231</v>
      </c>
      <c r="G17" s="134">
        <v>657</v>
      </c>
      <c r="H17" s="134">
        <v>60</v>
      </c>
      <c r="I17" s="135">
        <v>10.050251256281408</v>
      </c>
      <c r="J17" s="134">
        <v>-82</v>
      </c>
      <c r="K17" s="135">
        <v>-11.096075778078484</v>
      </c>
    </row>
    <row r="18" spans="1:11" s="32" customFormat="1" ht="14.1" customHeight="1" x14ac:dyDescent="0.2">
      <c r="A18" s="136" t="s">
        <v>106</v>
      </c>
      <c r="B18" s="134">
        <v>7479</v>
      </c>
      <c r="C18" s="134">
        <v>73</v>
      </c>
      <c r="D18" s="135">
        <v>0.98568728058331079</v>
      </c>
      <c r="E18" s="134">
        <v>-233</v>
      </c>
      <c r="F18" s="135">
        <v>-3.021265560165975</v>
      </c>
      <c r="G18" s="134">
        <v>4866</v>
      </c>
      <c r="H18" s="134">
        <v>268</v>
      </c>
      <c r="I18" s="135">
        <v>5.8286211396259242</v>
      </c>
      <c r="J18" s="134">
        <v>-786</v>
      </c>
      <c r="K18" s="135">
        <v>-13.906581740976645</v>
      </c>
    </row>
    <row r="19" spans="1:11" s="32" customFormat="1" ht="18.75" customHeight="1" x14ac:dyDescent="0.2">
      <c r="A19" s="136" t="s">
        <v>107</v>
      </c>
      <c r="B19" s="134">
        <v>2445</v>
      </c>
      <c r="C19" s="134">
        <v>-8</v>
      </c>
      <c r="D19" s="135">
        <v>-0.32613126783530372</v>
      </c>
      <c r="E19" s="134">
        <v>-10</v>
      </c>
      <c r="F19" s="135">
        <v>-0.40733197556008149</v>
      </c>
      <c r="G19" s="134">
        <v>1692</v>
      </c>
      <c r="H19" s="134">
        <v>133</v>
      </c>
      <c r="I19" s="135">
        <v>8.5311096856959594</v>
      </c>
      <c r="J19" s="134">
        <v>-211</v>
      </c>
      <c r="K19" s="135">
        <v>-11.087756174461378</v>
      </c>
    </row>
    <row r="20" spans="1:11" s="32" customFormat="1" ht="14.1" customHeight="1" x14ac:dyDescent="0.2">
      <c r="A20" s="136" t="s">
        <v>108</v>
      </c>
      <c r="B20" s="134">
        <v>602</v>
      </c>
      <c r="C20" s="134">
        <v>159</v>
      </c>
      <c r="D20" s="135">
        <v>35.891647855530472</v>
      </c>
      <c r="E20" s="134">
        <v>57</v>
      </c>
      <c r="F20" s="135">
        <v>10.458715596330276</v>
      </c>
      <c r="G20" s="134">
        <v>334</v>
      </c>
      <c r="H20" s="134">
        <v>114</v>
      </c>
      <c r="I20" s="135">
        <v>51.81818181818182</v>
      </c>
      <c r="J20" s="134">
        <v>20</v>
      </c>
      <c r="K20" s="135">
        <v>6.369426751592357</v>
      </c>
    </row>
    <row r="21" spans="1:11" s="32" customFormat="1" ht="22.5" customHeight="1" x14ac:dyDescent="0.2">
      <c r="A21" s="140" t="s">
        <v>109</v>
      </c>
      <c r="B21" s="141">
        <v>269</v>
      </c>
      <c r="C21" s="141">
        <v>11</v>
      </c>
      <c r="D21" s="142">
        <v>4.2635658914728678</v>
      </c>
      <c r="E21" s="141">
        <v>18</v>
      </c>
      <c r="F21" s="135">
        <v>7.1713147410358564</v>
      </c>
      <c r="G21" s="134">
        <v>193</v>
      </c>
      <c r="H21" s="134">
        <v>16</v>
      </c>
      <c r="I21" s="135">
        <v>9.0395480225988702</v>
      </c>
      <c r="J21" s="134">
        <v>-9</v>
      </c>
      <c r="K21" s="135">
        <v>-4.4554455445544559</v>
      </c>
    </row>
    <row r="22" spans="1:11" s="32" customFormat="1" ht="18.75" customHeight="1" x14ac:dyDescent="0.2">
      <c r="A22" s="140" t="s">
        <v>110</v>
      </c>
      <c r="B22" s="141">
        <v>560</v>
      </c>
      <c r="C22" s="141">
        <v>44</v>
      </c>
      <c r="D22" s="142">
        <v>8.5271317829457356</v>
      </c>
      <c r="E22" s="143">
        <v>95</v>
      </c>
      <c r="F22" s="135">
        <v>20.43010752688172</v>
      </c>
      <c r="G22" s="134">
        <v>348</v>
      </c>
      <c r="H22" s="134">
        <v>29</v>
      </c>
      <c r="I22" s="135">
        <v>9.0909090909090917</v>
      </c>
      <c r="J22" s="134">
        <v>-10</v>
      </c>
      <c r="K22" s="135">
        <v>-2.7932960893854748</v>
      </c>
    </row>
    <row r="23" spans="1:11" s="32" customFormat="1" ht="25.5" customHeight="1" x14ac:dyDescent="0.2">
      <c r="A23" s="136" t="s">
        <v>111</v>
      </c>
      <c r="B23" s="134">
        <v>1080</v>
      </c>
      <c r="C23" s="134">
        <v>77</v>
      </c>
      <c r="D23" s="135">
        <v>7.6769690927218344</v>
      </c>
      <c r="E23" s="134">
        <v>121</v>
      </c>
      <c r="F23" s="135">
        <v>12.617309697601668</v>
      </c>
      <c r="G23" s="134">
        <v>735</v>
      </c>
      <c r="H23" s="134">
        <v>86</v>
      </c>
      <c r="I23" s="135">
        <v>13.251155624036979</v>
      </c>
      <c r="J23" s="134">
        <v>-30</v>
      </c>
      <c r="K23" s="135">
        <v>-3.9215686274509802</v>
      </c>
    </row>
    <row r="24" spans="1:11" s="32" customFormat="1" ht="23.25" customHeight="1" x14ac:dyDescent="0.2">
      <c r="A24" s="136" t="s">
        <v>112</v>
      </c>
      <c r="B24" s="134">
        <v>140</v>
      </c>
      <c r="C24" s="134">
        <v>4</v>
      </c>
      <c r="D24" s="135">
        <v>2.9411764705882355</v>
      </c>
      <c r="E24" s="134">
        <v>2</v>
      </c>
      <c r="F24" s="135">
        <v>1.4492753623188406</v>
      </c>
      <c r="G24" s="134">
        <v>103</v>
      </c>
      <c r="H24" s="134">
        <v>2</v>
      </c>
      <c r="I24" s="135">
        <v>1.9801980198019802</v>
      </c>
      <c r="J24" s="134">
        <v>-8</v>
      </c>
      <c r="K24" s="135">
        <v>-7.2072072072072073</v>
      </c>
    </row>
    <row r="25" spans="1:11" s="32" customFormat="1" ht="14.1" customHeight="1" x14ac:dyDescent="0.2">
      <c r="A25" s="136" t="s">
        <v>113</v>
      </c>
      <c r="B25" s="134">
        <v>317</v>
      </c>
      <c r="C25" s="134">
        <v>-12</v>
      </c>
      <c r="D25" s="135">
        <v>-3.6474164133738602</v>
      </c>
      <c r="E25" s="134">
        <v>16</v>
      </c>
      <c r="F25" s="135">
        <v>5.3156146179401995</v>
      </c>
      <c r="G25" s="134">
        <v>195</v>
      </c>
      <c r="H25" s="134">
        <v>-16</v>
      </c>
      <c r="I25" s="135">
        <v>-7.5829383886255926</v>
      </c>
      <c r="J25" s="134">
        <v>-12</v>
      </c>
      <c r="K25" s="135">
        <v>-5.7971014492753623</v>
      </c>
    </row>
    <row r="26" spans="1:11" s="32" customFormat="1" ht="21" customHeight="1" x14ac:dyDescent="0.2">
      <c r="A26" s="136" t="s">
        <v>114</v>
      </c>
      <c r="B26" s="134">
        <v>2094</v>
      </c>
      <c r="C26" s="134">
        <v>17</v>
      </c>
      <c r="D26" s="135">
        <v>0.81848820414058743</v>
      </c>
      <c r="E26" s="134">
        <v>157</v>
      </c>
      <c r="F26" s="135">
        <v>8.1053175012906564</v>
      </c>
      <c r="G26" s="134">
        <v>1359</v>
      </c>
      <c r="H26" s="134">
        <v>33</v>
      </c>
      <c r="I26" s="135">
        <v>2.4886877828054299</v>
      </c>
      <c r="J26" s="134">
        <v>-168</v>
      </c>
      <c r="K26" s="135">
        <v>-11.00196463654224</v>
      </c>
    </row>
    <row r="27" spans="1:11" s="32" customFormat="1" ht="20.25" customHeight="1" x14ac:dyDescent="0.2">
      <c r="A27" s="136" t="s">
        <v>115</v>
      </c>
      <c r="B27" s="134">
        <v>5083</v>
      </c>
      <c r="C27" s="134">
        <v>187</v>
      </c>
      <c r="D27" s="135">
        <v>3.8194444444444446</v>
      </c>
      <c r="E27" s="134">
        <v>-52</v>
      </c>
      <c r="F27" s="135">
        <v>-1.0126582278481013</v>
      </c>
      <c r="G27" s="134">
        <v>3374</v>
      </c>
      <c r="H27" s="134">
        <v>200</v>
      </c>
      <c r="I27" s="135">
        <v>6.30119722747322</v>
      </c>
      <c r="J27" s="134">
        <v>-532</v>
      </c>
      <c r="K27" s="135">
        <v>-13.620071684587813</v>
      </c>
    </row>
    <row r="28" spans="1:11" s="32" customFormat="1" ht="14.1" customHeight="1" x14ac:dyDescent="0.2">
      <c r="A28" s="136" t="s">
        <v>116</v>
      </c>
      <c r="B28" s="134">
        <v>7</v>
      </c>
      <c r="C28" s="134">
        <v>-3</v>
      </c>
      <c r="D28" s="135">
        <v>-30</v>
      </c>
      <c r="E28" s="134">
        <v>-8</v>
      </c>
      <c r="F28" s="135">
        <v>-53.333333333333336</v>
      </c>
      <c r="G28" s="134">
        <v>6</v>
      </c>
      <c r="H28" s="134">
        <v>-2</v>
      </c>
      <c r="I28" s="135">
        <v>-25</v>
      </c>
      <c r="J28" s="134">
        <v>-3</v>
      </c>
      <c r="K28" s="135">
        <v>-33.333333333333336</v>
      </c>
    </row>
    <row r="29" spans="1:11" s="32" customFormat="1" ht="14.25" customHeight="1" x14ac:dyDescent="0.2">
      <c r="A29" s="130" t="s">
        <v>274</v>
      </c>
      <c r="B29" s="131">
        <v>60370</v>
      </c>
      <c r="C29" s="131">
        <v>-1207</v>
      </c>
      <c r="D29" s="132">
        <v>-1.9601474576546438</v>
      </c>
      <c r="E29" s="131">
        <v>1108</v>
      </c>
      <c r="F29" s="132">
        <v>1.8696635280618272</v>
      </c>
      <c r="G29" s="131">
        <v>40733</v>
      </c>
      <c r="H29" s="131">
        <v>1338</v>
      </c>
      <c r="I29" s="132">
        <v>3.3963700977281381</v>
      </c>
      <c r="J29" s="131">
        <v>-2694</v>
      </c>
      <c r="K29" s="132">
        <v>-6.2035139429387245</v>
      </c>
    </row>
    <row r="30" spans="1:11" s="32" customFormat="1" ht="14.1" customHeight="1" x14ac:dyDescent="0.2">
      <c r="A30" s="136" t="s">
        <v>100</v>
      </c>
      <c r="B30" s="134">
        <v>242</v>
      </c>
      <c r="C30" s="134">
        <v>15</v>
      </c>
      <c r="D30" s="135">
        <v>6.607929515418502</v>
      </c>
      <c r="E30" s="134">
        <v>-26</v>
      </c>
      <c r="F30" s="135">
        <v>-9.7014925373134329</v>
      </c>
      <c r="G30" s="134">
        <v>192</v>
      </c>
      <c r="H30" s="134">
        <v>23</v>
      </c>
      <c r="I30" s="135">
        <v>13.609467455621301</v>
      </c>
      <c r="J30" s="134">
        <v>-28</v>
      </c>
      <c r="K30" s="135">
        <v>-12.727272727272727</v>
      </c>
    </row>
    <row r="31" spans="1:11" s="32" customFormat="1" ht="14.1" customHeight="1" x14ac:dyDescent="0.2">
      <c r="A31" s="136" t="s">
        <v>101</v>
      </c>
      <c r="B31" s="134">
        <v>2458</v>
      </c>
      <c r="C31" s="134">
        <v>-1065</v>
      </c>
      <c r="D31" s="135">
        <v>-30.229917683792223</v>
      </c>
      <c r="E31" s="134">
        <v>-199</v>
      </c>
      <c r="F31" s="135">
        <v>-7.4896499811817838</v>
      </c>
      <c r="G31" s="134">
        <v>1441</v>
      </c>
      <c r="H31" s="134">
        <v>-296</v>
      </c>
      <c r="I31" s="135">
        <v>-17.040875071963153</v>
      </c>
      <c r="J31" s="134">
        <v>-179</v>
      </c>
      <c r="K31" s="135">
        <v>-11.049382716049383</v>
      </c>
    </row>
    <row r="32" spans="1:11" s="32" customFormat="1" ht="14.1" customHeight="1" x14ac:dyDescent="0.2">
      <c r="A32" s="136" t="s">
        <v>102</v>
      </c>
      <c r="B32" s="134">
        <v>6258</v>
      </c>
      <c r="C32" s="134">
        <v>-83</v>
      </c>
      <c r="D32" s="135">
        <v>-1.3089418072859171</v>
      </c>
      <c r="E32" s="134">
        <v>134</v>
      </c>
      <c r="F32" s="135">
        <v>2.1881123448726321</v>
      </c>
      <c r="G32" s="134">
        <v>4553</v>
      </c>
      <c r="H32" s="134">
        <v>230</v>
      </c>
      <c r="I32" s="135">
        <v>5.3203793661808927</v>
      </c>
      <c r="J32" s="134">
        <v>-48</v>
      </c>
      <c r="K32" s="135">
        <v>-1.0432514670723756</v>
      </c>
    </row>
    <row r="33" spans="1:11" s="32" customFormat="1" ht="14.1" customHeight="1" x14ac:dyDescent="0.2">
      <c r="A33" s="136" t="s">
        <v>103</v>
      </c>
      <c r="B33" s="134">
        <v>7847</v>
      </c>
      <c r="C33" s="134">
        <v>-167</v>
      </c>
      <c r="D33" s="135">
        <v>-2.083853256800599</v>
      </c>
      <c r="E33" s="134">
        <v>617</v>
      </c>
      <c r="F33" s="135">
        <v>8.5338865836791147</v>
      </c>
      <c r="G33" s="134">
        <v>5317</v>
      </c>
      <c r="H33" s="134">
        <v>285</v>
      </c>
      <c r="I33" s="135">
        <v>5.6637519872813993</v>
      </c>
      <c r="J33" s="134">
        <v>205</v>
      </c>
      <c r="K33" s="135">
        <v>4.0101721439749607</v>
      </c>
    </row>
    <row r="34" spans="1:11" s="32" customFormat="1" ht="14.1" customHeight="1" x14ac:dyDescent="0.2">
      <c r="A34" s="136" t="s">
        <v>104</v>
      </c>
      <c r="B34" s="134">
        <v>3610</v>
      </c>
      <c r="C34" s="134">
        <v>32</v>
      </c>
      <c r="D34" s="135">
        <v>0.8943543879262158</v>
      </c>
      <c r="E34" s="134">
        <v>76</v>
      </c>
      <c r="F34" s="135">
        <v>2.150537634408602</v>
      </c>
      <c r="G34" s="134">
        <v>2533</v>
      </c>
      <c r="H34" s="134">
        <v>157</v>
      </c>
      <c r="I34" s="135">
        <v>6.6077441077441081</v>
      </c>
      <c r="J34" s="134">
        <v>-10</v>
      </c>
      <c r="K34" s="135">
        <v>-0.39323633503735744</v>
      </c>
    </row>
    <row r="35" spans="1:11" s="32" customFormat="1" ht="14.1" customHeight="1" x14ac:dyDescent="0.2">
      <c r="A35" s="136" t="s">
        <v>105</v>
      </c>
      <c r="B35" s="134">
        <v>2264</v>
      </c>
      <c r="C35" s="134">
        <v>4</v>
      </c>
      <c r="D35" s="135">
        <v>0.17699115044247787</v>
      </c>
      <c r="E35" s="134">
        <v>-32</v>
      </c>
      <c r="F35" s="135">
        <v>-1.3937282229965158</v>
      </c>
      <c r="G35" s="134">
        <v>1466</v>
      </c>
      <c r="H35" s="134">
        <v>63</v>
      </c>
      <c r="I35" s="135">
        <v>4.4903777619387029</v>
      </c>
      <c r="J35" s="134">
        <v>-145</v>
      </c>
      <c r="K35" s="135">
        <v>-9.0006207324643075</v>
      </c>
    </row>
    <row r="36" spans="1:11" s="32" customFormat="1" ht="14.1" customHeight="1" x14ac:dyDescent="0.2">
      <c r="A36" s="136" t="s">
        <v>106</v>
      </c>
      <c r="B36" s="134">
        <v>14384</v>
      </c>
      <c r="C36" s="134">
        <v>-241</v>
      </c>
      <c r="D36" s="135">
        <v>-1.6478632478632478</v>
      </c>
      <c r="E36" s="134">
        <v>-144</v>
      </c>
      <c r="F36" s="135">
        <v>-0.99118942731277537</v>
      </c>
      <c r="G36" s="134">
        <v>9608</v>
      </c>
      <c r="H36" s="134">
        <v>171</v>
      </c>
      <c r="I36" s="135">
        <v>1.8120165306771219</v>
      </c>
      <c r="J36" s="134">
        <v>-1077</v>
      </c>
      <c r="K36" s="135">
        <v>-10.079550772110435</v>
      </c>
    </row>
    <row r="37" spans="1:11" s="32" customFormat="1" ht="27" customHeight="1" x14ac:dyDescent="0.2">
      <c r="A37" s="136" t="s">
        <v>107</v>
      </c>
      <c r="B37" s="134">
        <v>4774</v>
      </c>
      <c r="C37" s="134">
        <v>-120</v>
      </c>
      <c r="D37" s="135">
        <v>-2.4519820187985286</v>
      </c>
      <c r="E37" s="134">
        <v>81</v>
      </c>
      <c r="F37" s="135">
        <v>1.725974856168762</v>
      </c>
      <c r="G37" s="134">
        <v>3251</v>
      </c>
      <c r="H37" s="134">
        <v>141</v>
      </c>
      <c r="I37" s="135">
        <v>4.5337620578778139</v>
      </c>
      <c r="J37" s="134">
        <v>-305</v>
      </c>
      <c r="K37" s="135">
        <v>-8.5770528683914513</v>
      </c>
    </row>
    <row r="38" spans="1:11" s="32" customFormat="1" ht="14.1" customHeight="1" x14ac:dyDescent="0.2">
      <c r="A38" s="136" t="s">
        <v>108</v>
      </c>
      <c r="B38" s="134">
        <v>894</v>
      </c>
      <c r="C38" s="134">
        <v>170</v>
      </c>
      <c r="D38" s="135">
        <v>23.480662983425415</v>
      </c>
      <c r="E38" s="134">
        <v>49</v>
      </c>
      <c r="F38" s="135">
        <v>5.7988165680473376</v>
      </c>
      <c r="G38" s="134">
        <v>483</v>
      </c>
      <c r="H38" s="134">
        <v>121</v>
      </c>
      <c r="I38" s="135">
        <v>33.425414364640886</v>
      </c>
      <c r="J38" s="134">
        <v>-7</v>
      </c>
      <c r="K38" s="135">
        <v>-1.4285714285714286</v>
      </c>
    </row>
    <row r="39" spans="1:11" s="32" customFormat="1" ht="27" customHeight="1" x14ac:dyDescent="0.2">
      <c r="A39" s="136" t="s">
        <v>109</v>
      </c>
      <c r="B39" s="134">
        <v>499</v>
      </c>
      <c r="C39" s="134">
        <v>27</v>
      </c>
      <c r="D39" s="135">
        <v>5.7203389830508478</v>
      </c>
      <c r="E39" s="134">
        <v>2</v>
      </c>
      <c r="F39" s="135">
        <v>0.4024144869215292</v>
      </c>
      <c r="G39" s="134">
        <v>356</v>
      </c>
      <c r="H39" s="134">
        <v>26</v>
      </c>
      <c r="I39" s="135">
        <v>7.8787878787878789</v>
      </c>
      <c r="J39" s="134">
        <v>-37</v>
      </c>
      <c r="K39" s="135">
        <v>-9.4147582697201013</v>
      </c>
    </row>
    <row r="40" spans="1:11" s="32" customFormat="1" ht="27" customHeight="1" x14ac:dyDescent="0.2">
      <c r="A40" s="136" t="s">
        <v>110</v>
      </c>
      <c r="B40" s="134">
        <v>1049</v>
      </c>
      <c r="C40" s="134">
        <v>66</v>
      </c>
      <c r="D40" s="135">
        <v>6.7141403865717191</v>
      </c>
      <c r="E40" s="134">
        <v>69</v>
      </c>
      <c r="F40" s="135">
        <v>7.0408163265306118</v>
      </c>
      <c r="G40" s="134">
        <v>699</v>
      </c>
      <c r="H40" s="134">
        <v>46</v>
      </c>
      <c r="I40" s="135">
        <v>7.0444104134762631</v>
      </c>
      <c r="J40" s="134">
        <v>-48</v>
      </c>
      <c r="K40" s="135">
        <v>-6.4257028112449799</v>
      </c>
    </row>
    <row r="41" spans="1:11" s="32" customFormat="1" ht="25.5" customHeight="1" x14ac:dyDescent="0.2">
      <c r="A41" s="136" t="s">
        <v>111</v>
      </c>
      <c r="B41" s="134">
        <v>1884</v>
      </c>
      <c r="C41" s="134">
        <v>63</v>
      </c>
      <c r="D41" s="135">
        <v>3.4596375617792421</v>
      </c>
      <c r="E41" s="134">
        <v>133</v>
      </c>
      <c r="F41" s="135">
        <v>7.59565962307253</v>
      </c>
      <c r="G41" s="134">
        <v>1276</v>
      </c>
      <c r="H41" s="134">
        <v>94</v>
      </c>
      <c r="I41" s="135">
        <v>7.9526226734348562</v>
      </c>
      <c r="J41" s="134">
        <v>-73</v>
      </c>
      <c r="K41" s="135">
        <v>-5.4114158636026684</v>
      </c>
    </row>
    <row r="42" spans="1:11" s="32" customFormat="1" ht="27" customHeight="1" x14ac:dyDescent="0.2">
      <c r="A42" s="136" t="s">
        <v>112</v>
      </c>
      <c r="B42" s="134">
        <v>245</v>
      </c>
      <c r="C42" s="134">
        <v>0</v>
      </c>
      <c r="D42" s="135">
        <v>0</v>
      </c>
      <c r="E42" s="134">
        <v>11</v>
      </c>
      <c r="F42" s="135">
        <v>4.700854700854701</v>
      </c>
      <c r="G42" s="134">
        <v>180</v>
      </c>
      <c r="H42" s="134">
        <v>-3</v>
      </c>
      <c r="I42" s="135">
        <v>-1.639344262295082</v>
      </c>
      <c r="J42" s="134">
        <v>-6</v>
      </c>
      <c r="K42" s="135">
        <v>-3.225806451612903</v>
      </c>
    </row>
    <row r="43" spans="1:11" s="32" customFormat="1" ht="14.1" customHeight="1" x14ac:dyDescent="0.2">
      <c r="A43" s="136" t="s">
        <v>113</v>
      </c>
      <c r="B43" s="134">
        <v>750</v>
      </c>
      <c r="C43" s="134">
        <v>-62</v>
      </c>
      <c r="D43" s="135">
        <v>-7.6354679802955667</v>
      </c>
      <c r="E43" s="134">
        <v>10</v>
      </c>
      <c r="F43" s="135">
        <v>1.3513513513513513</v>
      </c>
      <c r="G43" s="134">
        <v>469</v>
      </c>
      <c r="H43" s="134">
        <v>-36</v>
      </c>
      <c r="I43" s="135">
        <v>-7.1287128712871288</v>
      </c>
      <c r="J43" s="134">
        <v>-46</v>
      </c>
      <c r="K43" s="135">
        <v>-8.9320388349514559</v>
      </c>
    </row>
    <row r="44" spans="1:11" s="32" customFormat="1" ht="27" customHeight="1" x14ac:dyDescent="0.2">
      <c r="A44" s="136" t="s">
        <v>114</v>
      </c>
      <c r="B44" s="134">
        <v>4520</v>
      </c>
      <c r="C44" s="134">
        <v>-77</v>
      </c>
      <c r="D44" s="135">
        <v>-1.6750054383293451</v>
      </c>
      <c r="E44" s="134">
        <v>314</v>
      </c>
      <c r="F44" s="135">
        <v>7.4655254398478368</v>
      </c>
      <c r="G44" s="134">
        <v>3067</v>
      </c>
      <c r="H44" s="134">
        <v>39</v>
      </c>
      <c r="I44" s="135">
        <v>1.2879788639365919</v>
      </c>
      <c r="J44" s="134">
        <v>-195</v>
      </c>
      <c r="K44" s="135">
        <v>-5.977927651747394</v>
      </c>
    </row>
    <row r="45" spans="1:11" s="32" customFormat="1" ht="27" customHeight="1" x14ac:dyDescent="0.2">
      <c r="A45" s="136" t="s">
        <v>115</v>
      </c>
      <c r="B45" s="134">
        <v>8676</v>
      </c>
      <c r="C45" s="134">
        <v>235</v>
      </c>
      <c r="D45" s="135">
        <v>2.7840303281601706</v>
      </c>
      <c r="E45" s="134">
        <v>26</v>
      </c>
      <c r="F45" s="135">
        <v>0.30057803468208094</v>
      </c>
      <c r="G45" s="134">
        <v>5828</v>
      </c>
      <c r="H45" s="134">
        <v>279</v>
      </c>
      <c r="I45" s="135">
        <v>5.027932960893855</v>
      </c>
      <c r="J45" s="134">
        <v>-691</v>
      </c>
      <c r="K45" s="135">
        <v>-10.59978524313545</v>
      </c>
    </row>
    <row r="46" spans="1:11" ht="14.1" customHeight="1" x14ac:dyDescent="0.2">
      <c r="A46" s="136" t="s">
        <v>116</v>
      </c>
      <c r="B46" s="134">
        <v>16</v>
      </c>
      <c r="C46" s="134">
        <v>-4</v>
      </c>
      <c r="D46" s="135">
        <v>-20</v>
      </c>
      <c r="E46" s="134">
        <v>-13</v>
      </c>
      <c r="F46" s="135">
        <v>-44.827586206896555</v>
      </c>
      <c r="G46" s="134">
        <v>14</v>
      </c>
      <c r="H46" s="134">
        <v>-2</v>
      </c>
      <c r="I46" s="135">
        <v>-12.5</v>
      </c>
      <c r="J46" s="134">
        <v>-4</v>
      </c>
      <c r="K46" s="135">
        <v>-22.222222222222221</v>
      </c>
    </row>
    <row r="47" spans="1:11" s="32" customFormat="1" ht="14.25" customHeight="1" x14ac:dyDescent="0.2">
      <c r="A47" s="130" t="s">
        <v>275</v>
      </c>
      <c r="B47" s="131">
        <v>204106</v>
      </c>
      <c r="C47" s="131">
        <v>-15344</v>
      </c>
      <c r="D47" s="132">
        <v>-6.9920255183413076</v>
      </c>
      <c r="E47" s="131">
        <v>-2418</v>
      </c>
      <c r="F47" s="132">
        <v>-1.170808235362476</v>
      </c>
      <c r="G47" s="131">
        <v>142935</v>
      </c>
      <c r="H47" s="131">
        <v>-3224</v>
      </c>
      <c r="I47" s="132">
        <v>-2.2058169527706126</v>
      </c>
      <c r="J47" s="131">
        <v>-10013</v>
      </c>
      <c r="K47" s="132">
        <v>-6.5466694562857963</v>
      </c>
    </row>
    <row r="48" spans="1:11" s="32" customFormat="1" ht="14.1" customHeight="1" x14ac:dyDescent="0.2">
      <c r="A48" s="136" t="s">
        <v>100</v>
      </c>
      <c r="B48" s="134">
        <v>2862</v>
      </c>
      <c r="C48" s="134">
        <v>-80</v>
      </c>
      <c r="D48" s="135">
        <v>-2.7192386131883071</v>
      </c>
      <c r="E48" s="134">
        <v>-57</v>
      </c>
      <c r="F48" s="135">
        <v>-1.9527235354573484</v>
      </c>
      <c r="G48" s="134">
        <v>2394</v>
      </c>
      <c r="H48" s="134">
        <v>-68</v>
      </c>
      <c r="I48" s="135">
        <v>-2.761982128350934</v>
      </c>
      <c r="J48" s="134">
        <v>-91</v>
      </c>
      <c r="K48" s="135">
        <v>-3.6619718309859155</v>
      </c>
    </row>
    <row r="49" spans="1:11" s="32" customFormat="1" ht="14.1" customHeight="1" x14ac:dyDescent="0.2">
      <c r="A49" s="136" t="s">
        <v>101</v>
      </c>
      <c r="B49" s="134">
        <v>9209</v>
      </c>
      <c r="C49" s="134">
        <v>-2591</v>
      </c>
      <c r="D49" s="135">
        <v>-21.957627118644069</v>
      </c>
      <c r="E49" s="134">
        <v>-309</v>
      </c>
      <c r="F49" s="135">
        <v>-3.2464803530153392</v>
      </c>
      <c r="G49" s="134">
        <v>5535</v>
      </c>
      <c r="H49" s="134">
        <v>-553</v>
      </c>
      <c r="I49" s="135">
        <v>-9.0834428383705657</v>
      </c>
      <c r="J49" s="134">
        <v>-538</v>
      </c>
      <c r="K49" s="135">
        <v>-8.8588835830726165</v>
      </c>
    </row>
    <row r="50" spans="1:11" s="32" customFormat="1" ht="14.1" customHeight="1" x14ac:dyDescent="0.2">
      <c r="A50" s="136" t="s">
        <v>102</v>
      </c>
      <c r="B50" s="134">
        <v>23344</v>
      </c>
      <c r="C50" s="134">
        <v>-1608</v>
      </c>
      <c r="D50" s="135">
        <v>-6.4443731965373514</v>
      </c>
      <c r="E50" s="134">
        <v>25</v>
      </c>
      <c r="F50" s="135">
        <v>0.10720871392426777</v>
      </c>
      <c r="G50" s="134">
        <v>17407</v>
      </c>
      <c r="H50" s="134">
        <v>-739</v>
      </c>
      <c r="I50" s="135">
        <v>-4.0725228700540068</v>
      </c>
      <c r="J50" s="134">
        <v>-197</v>
      </c>
      <c r="K50" s="135">
        <v>-1.1190638491251987</v>
      </c>
    </row>
    <row r="51" spans="1:11" s="32" customFormat="1" ht="14.1" customHeight="1" x14ac:dyDescent="0.2">
      <c r="A51" s="136" t="s">
        <v>103</v>
      </c>
      <c r="B51" s="134">
        <v>20261</v>
      </c>
      <c r="C51" s="134">
        <v>-1683</v>
      </c>
      <c r="D51" s="135">
        <v>-7.6695224207072545</v>
      </c>
      <c r="E51" s="134">
        <v>448</v>
      </c>
      <c r="F51" s="135">
        <v>2.2611416746580528</v>
      </c>
      <c r="G51" s="134">
        <v>14130</v>
      </c>
      <c r="H51" s="134">
        <v>-540</v>
      </c>
      <c r="I51" s="135">
        <v>-3.6809815950920246</v>
      </c>
      <c r="J51" s="134">
        <v>-291</v>
      </c>
      <c r="K51" s="135">
        <v>-2.0178905762429791</v>
      </c>
    </row>
    <row r="52" spans="1:11" s="32" customFormat="1" ht="14.1" customHeight="1" x14ac:dyDescent="0.2">
      <c r="A52" s="140" t="s">
        <v>104</v>
      </c>
      <c r="B52" s="141">
        <v>21525</v>
      </c>
      <c r="C52" s="141">
        <v>-1229</v>
      </c>
      <c r="D52" s="142">
        <v>-5.4012481321965371</v>
      </c>
      <c r="E52" s="141">
        <v>-896</v>
      </c>
      <c r="F52" s="142">
        <v>-3.9962535123321885</v>
      </c>
      <c r="G52" s="141">
        <v>15481</v>
      </c>
      <c r="H52" s="134">
        <v>-281</v>
      </c>
      <c r="I52" s="135">
        <v>-1.7827686841771349</v>
      </c>
      <c r="J52" s="134">
        <v>-1017</v>
      </c>
      <c r="K52" s="135">
        <v>-6.1643835616438354</v>
      </c>
    </row>
    <row r="53" spans="1:11" s="32" customFormat="1" ht="14.1" customHeight="1" x14ac:dyDescent="0.2">
      <c r="A53" s="140" t="s">
        <v>105</v>
      </c>
      <c r="B53" s="141">
        <v>9408</v>
      </c>
      <c r="C53" s="141">
        <v>-438</v>
      </c>
      <c r="D53" s="142">
        <v>-4.4485070079219984</v>
      </c>
      <c r="E53" s="141">
        <v>57</v>
      </c>
      <c r="F53" s="142">
        <v>0.60956047481552778</v>
      </c>
      <c r="G53" s="143">
        <v>6302</v>
      </c>
      <c r="H53" s="134">
        <v>-30</v>
      </c>
      <c r="I53" s="135">
        <v>-0.47378395451674038</v>
      </c>
      <c r="J53" s="134">
        <v>-287</v>
      </c>
      <c r="K53" s="135">
        <v>-4.3557444225223856</v>
      </c>
    </row>
    <row r="54" spans="1:11" s="32" customFormat="1" ht="14.1" customHeight="1" x14ac:dyDescent="0.2">
      <c r="A54" s="136" t="s">
        <v>106</v>
      </c>
      <c r="B54" s="134">
        <v>30670</v>
      </c>
      <c r="C54" s="134">
        <v>-2573</v>
      </c>
      <c r="D54" s="135">
        <v>-7.7399753331528443</v>
      </c>
      <c r="E54" s="134">
        <v>-34</v>
      </c>
      <c r="F54" s="135">
        <v>-0.11073475768629494</v>
      </c>
      <c r="G54" s="134">
        <v>21981</v>
      </c>
      <c r="H54" s="134">
        <v>-426</v>
      </c>
      <c r="I54" s="135">
        <v>-1.9011915919132414</v>
      </c>
      <c r="J54" s="134">
        <v>-1277</v>
      </c>
      <c r="K54" s="135">
        <v>-5.4905838851147992</v>
      </c>
    </row>
    <row r="55" spans="1:11" s="32" customFormat="1" ht="21.75" customHeight="1" x14ac:dyDescent="0.2">
      <c r="A55" s="136" t="s">
        <v>107</v>
      </c>
      <c r="B55" s="134">
        <v>14960</v>
      </c>
      <c r="C55" s="134">
        <v>-1844</v>
      </c>
      <c r="D55" s="135">
        <v>-10.973577719590574</v>
      </c>
      <c r="E55" s="134">
        <v>-196</v>
      </c>
      <c r="F55" s="135">
        <v>-1.2932172077065189</v>
      </c>
      <c r="G55" s="134">
        <v>9713</v>
      </c>
      <c r="H55" s="134">
        <v>-25</v>
      </c>
      <c r="I55" s="135">
        <v>-0.25672622715136578</v>
      </c>
      <c r="J55" s="134">
        <v>-685</v>
      </c>
      <c r="K55" s="135">
        <v>-6.5878053471821501</v>
      </c>
    </row>
    <row r="56" spans="1:11" s="32" customFormat="1" ht="14.1" customHeight="1" x14ac:dyDescent="0.2">
      <c r="A56" s="136" t="s">
        <v>108</v>
      </c>
      <c r="B56" s="134">
        <v>2075</v>
      </c>
      <c r="C56" s="134">
        <v>-19</v>
      </c>
      <c r="D56" s="135">
        <v>-0.90735434574976126</v>
      </c>
      <c r="E56" s="134">
        <v>-116</v>
      </c>
      <c r="F56" s="135">
        <v>-5.2943861250570512</v>
      </c>
      <c r="G56" s="134">
        <v>1392</v>
      </c>
      <c r="H56" s="134">
        <v>27</v>
      </c>
      <c r="I56" s="135">
        <v>1.9780219780219781</v>
      </c>
      <c r="J56" s="134">
        <v>-159</v>
      </c>
      <c r="K56" s="135">
        <v>-10.251450676982591</v>
      </c>
    </row>
    <row r="57" spans="1:11" s="32" customFormat="1" ht="21.75" customHeight="1" x14ac:dyDescent="0.2">
      <c r="A57" s="136" t="s">
        <v>109</v>
      </c>
      <c r="B57" s="134">
        <v>2064</v>
      </c>
      <c r="C57" s="134">
        <v>-37</v>
      </c>
      <c r="D57" s="135">
        <v>-1.7610661589719181</v>
      </c>
      <c r="E57" s="134">
        <v>-82</v>
      </c>
      <c r="F57" s="135">
        <v>-3.8210624417520971</v>
      </c>
      <c r="G57" s="134">
        <v>1503</v>
      </c>
      <c r="H57" s="134">
        <v>5</v>
      </c>
      <c r="I57" s="135">
        <v>0.33377837116154874</v>
      </c>
      <c r="J57" s="134">
        <v>-205</v>
      </c>
      <c r="K57" s="135">
        <v>-12.002341920374707</v>
      </c>
    </row>
    <row r="58" spans="1:11" s="32" customFormat="1" ht="21.75" customHeight="1" x14ac:dyDescent="0.2">
      <c r="A58" s="136" t="s">
        <v>110</v>
      </c>
      <c r="B58" s="134">
        <v>8265</v>
      </c>
      <c r="C58" s="134">
        <v>-381</v>
      </c>
      <c r="D58" s="135">
        <v>-4.4066620402498264</v>
      </c>
      <c r="E58" s="134">
        <v>-868</v>
      </c>
      <c r="F58" s="135">
        <v>-9.5039964962224897</v>
      </c>
      <c r="G58" s="134">
        <v>6279</v>
      </c>
      <c r="H58" s="134">
        <v>-280</v>
      </c>
      <c r="I58" s="135">
        <v>-4.2689434364994661</v>
      </c>
      <c r="J58" s="134">
        <v>-1183</v>
      </c>
      <c r="K58" s="135">
        <v>-15.853658536585366</v>
      </c>
    </row>
    <row r="59" spans="1:11" s="32" customFormat="1" ht="30.95" customHeight="1" x14ac:dyDescent="0.2">
      <c r="A59" s="136" t="s">
        <v>111</v>
      </c>
      <c r="B59" s="134">
        <v>6698</v>
      </c>
      <c r="C59" s="134">
        <v>-389</v>
      </c>
      <c r="D59" s="135">
        <v>-5.4889233808381546</v>
      </c>
      <c r="E59" s="134">
        <v>-65</v>
      </c>
      <c r="F59" s="135">
        <v>-0.96111193257430139</v>
      </c>
      <c r="G59" s="134">
        <v>4530</v>
      </c>
      <c r="H59" s="134">
        <v>-126</v>
      </c>
      <c r="I59" s="135">
        <v>-2.7061855670103094</v>
      </c>
      <c r="J59" s="134">
        <v>-417</v>
      </c>
      <c r="K59" s="135">
        <v>-8.429351121892056</v>
      </c>
    </row>
    <row r="60" spans="1:11" s="32" customFormat="1" ht="21.75" customHeight="1" x14ac:dyDescent="0.2">
      <c r="A60" s="136" t="s">
        <v>112</v>
      </c>
      <c r="B60" s="134">
        <v>1453</v>
      </c>
      <c r="C60" s="134">
        <v>-135</v>
      </c>
      <c r="D60" s="135">
        <v>-8.5012594458438286</v>
      </c>
      <c r="E60" s="134">
        <v>-157</v>
      </c>
      <c r="F60" s="135">
        <v>-9.7515527950310563</v>
      </c>
      <c r="G60" s="134">
        <v>1006</v>
      </c>
      <c r="H60" s="134">
        <v>-47</v>
      </c>
      <c r="I60" s="135">
        <v>-4.4634377967711298</v>
      </c>
      <c r="J60" s="134">
        <v>-124</v>
      </c>
      <c r="K60" s="135">
        <v>-10.973451327433628</v>
      </c>
    </row>
    <row r="61" spans="1:11" s="32" customFormat="1" ht="14.1" customHeight="1" x14ac:dyDescent="0.2">
      <c r="A61" s="136" t="s">
        <v>113</v>
      </c>
      <c r="B61" s="134">
        <v>5730</v>
      </c>
      <c r="C61" s="134">
        <v>-218</v>
      </c>
      <c r="D61" s="135">
        <v>-3.6650975117686619</v>
      </c>
      <c r="E61" s="134">
        <v>-155</v>
      </c>
      <c r="F61" s="135">
        <v>-2.6338147833474936</v>
      </c>
      <c r="G61" s="134">
        <v>3528</v>
      </c>
      <c r="H61" s="134">
        <v>-66</v>
      </c>
      <c r="I61" s="135">
        <v>-1.8363939899833055</v>
      </c>
      <c r="J61" s="134">
        <v>-456</v>
      </c>
      <c r="K61" s="135">
        <v>-11.445783132530121</v>
      </c>
    </row>
    <row r="62" spans="1:11" s="32" customFormat="1" ht="20.25" customHeight="1" x14ac:dyDescent="0.2">
      <c r="A62" s="136" t="s">
        <v>114</v>
      </c>
      <c r="B62" s="134">
        <v>26496</v>
      </c>
      <c r="C62" s="134">
        <v>-1441</v>
      </c>
      <c r="D62" s="135">
        <v>-5.1580341482621614</v>
      </c>
      <c r="E62" s="134">
        <v>524</v>
      </c>
      <c r="F62" s="135">
        <v>2.0175573694748192</v>
      </c>
      <c r="G62" s="134">
        <v>18166</v>
      </c>
      <c r="H62" s="134">
        <v>84</v>
      </c>
      <c r="I62" s="135">
        <v>0.46455038159495632</v>
      </c>
      <c r="J62" s="134">
        <v>-1574</v>
      </c>
      <c r="K62" s="135">
        <v>-7.9736575481256331</v>
      </c>
    </row>
    <row r="63" spans="1:11" s="32" customFormat="1" ht="25.5" customHeight="1" x14ac:dyDescent="0.2">
      <c r="A63" s="136" t="s">
        <v>115</v>
      </c>
      <c r="B63" s="134">
        <v>19001</v>
      </c>
      <c r="C63" s="134">
        <v>-673</v>
      </c>
      <c r="D63" s="135">
        <v>-3.4207583612890109</v>
      </c>
      <c r="E63" s="134">
        <v>-548</v>
      </c>
      <c r="F63" s="135">
        <v>-2.8032124405340428</v>
      </c>
      <c r="G63" s="134">
        <v>13521</v>
      </c>
      <c r="H63" s="134">
        <v>-157</v>
      </c>
      <c r="I63" s="135">
        <v>-1.1478286299166545</v>
      </c>
      <c r="J63" s="134">
        <v>-1520</v>
      </c>
      <c r="K63" s="135">
        <v>-10.105711056445715</v>
      </c>
    </row>
    <row r="64" spans="1:11" ht="14.1" customHeight="1" x14ac:dyDescent="0.2">
      <c r="A64" s="136" t="s">
        <v>116</v>
      </c>
      <c r="B64" s="134">
        <v>85</v>
      </c>
      <c r="C64" s="134">
        <v>-5</v>
      </c>
      <c r="D64" s="135">
        <v>-5.5555555555555554</v>
      </c>
      <c r="E64" s="134">
        <v>11</v>
      </c>
      <c r="F64" s="135">
        <v>14.864864864864865</v>
      </c>
      <c r="G64" s="134">
        <v>67</v>
      </c>
      <c r="H64" s="134">
        <v>-2</v>
      </c>
      <c r="I64" s="135">
        <v>-2.8985507246376812</v>
      </c>
      <c r="J64" s="134">
        <v>8</v>
      </c>
      <c r="K64" s="135">
        <v>13.559322033898304</v>
      </c>
    </row>
    <row r="65" spans="1:11" s="32" customFormat="1" ht="14.25" customHeight="1" x14ac:dyDescent="0.2">
      <c r="A65" s="130" t="s">
        <v>276</v>
      </c>
      <c r="B65" s="131">
        <v>125434</v>
      </c>
      <c r="C65" s="131">
        <v>-7504</v>
      </c>
      <c r="D65" s="132">
        <v>-5.6447366441499041</v>
      </c>
      <c r="E65" s="131">
        <v>843</v>
      </c>
      <c r="F65" s="132">
        <v>0.67661388061738004</v>
      </c>
      <c r="G65" s="131">
        <v>94388</v>
      </c>
      <c r="H65" s="131">
        <v>-148</v>
      </c>
      <c r="I65" s="132">
        <v>-0.15655411695015656</v>
      </c>
      <c r="J65" s="131">
        <v>-907</v>
      </c>
      <c r="K65" s="132">
        <v>-0.95178131066687655</v>
      </c>
    </row>
    <row r="66" spans="1:11" s="32" customFormat="1" ht="14.1" customHeight="1" x14ac:dyDescent="0.2">
      <c r="A66" s="136" t="s">
        <v>100</v>
      </c>
      <c r="B66" s="134">
        <v>4424</v>
      </c>
      <c r="C66" s="134">
        <v>-71</v>
      </c>
      <c r="D66" s="135">
        <v>-1.5795328142380423</v>
      </c>
      <c r="E66" s="134">
        <v>-9</v>
      </c>
      <c r="F66" s="135">
        <v>-0.20302278366794496</v>
      </c>
      <c r="G66" s="134">
        <v>3051</v>
      </c>
      <c r="H66" s="134">
        <v>-36</v>
      </c>
      <c r="I66" s="135">
        <v>-1.1661807580174928</v>
      </c>
      <c r="J66" s="134">
        <v>97</v>
      </c>
      <c r="K66" s="135">
        <v>3.2836831415030465</v>
      </c>
    </row>
    <row r="67" spans="1:11" s="32" customFormat="1" ht="14.1" customHeight="1" x14ac:dyDescent="0.2">
      <c r="A67" s="136" t="s">
        <v>101</v>
      </c>
      <c r="B67" s="134">
        <v>3699</v>
      </c>
      <c r="C67" s="134">
        <v>-407</v>
      </c>
      <c r="D67" s="135">
        <v>-9.9123234291281044</v>
      </c>
      <c r="E67" s="134">
        <v>79</v>
      </c>
      <c r="F67" s="135">
        <v>2.1823204419889501</v>
      </c>
      <c r="G67" s="134">
        <v>2475</v>
      </c>
      <c r="H67" s="134">
        <v>-5</v>
      </c>
      <c r="I67" s="135">
        <v>-0.20161290322580644</v>
      </c>
      <c r="J67" s="134">
        <v>-31</v>
      </c>
      <c r="K67" s="135">
        <v>-1.2370311252992818</v>
      </c>
    </row>
    <row r="68" spans="1:11" s="32" customFormat="1" ht="14.1" customHeight="1" x14ac:dyDescent="0.2">
      <c r="A68" s="136" t="s">
        <v>102</v>
      </c>
      <c r="B68" s="134">
        <v>12875</v>
      </c>
      <c r="C68" s="134">
        <v>-141</v>
      </c>
      <c r="D68" s="135">
        <v>-1.083282114320836</v>
      </c>
      <c r="E68" s="134">
        <v>636</v>
      </c>
      <c r="F68" s="135">
        <v>5.1965029822697932</v>
      </c>
      <c r="G68" s="134">
        <v>8916</v>
      </c>
      <c r="H68" s="134">
        <v>7</v>
      </c>
      <c r="I68" s="135">
        <v>7.8572230328880902E-2</v>
      </c>
      <c r="J68" s="134">
        <v>584</v>
      </c>
      <c r="K68" s="135">
        <v>7.0091214594335094</v>
      </c>
    </row>
    <row r="69" spans="1:11" s="32" customFormat="1" ht="14.1" customHeight="1" x14ac:dyDescent="0.2">
      <c r="A69" s="136" t="s">
        <v>103</v>
      </c>
      <c r="B69" s="134">
        <v>13122</v>
      </c>
      <c r="C69" s="134">
        <v>-264</v>
      </c>
      <c r="D69" s="135">
        <v>-1.9722097714029583</v>
      </c>
      <c r="E69" s="134">
        <v>54</v>
      </c>
      <c r="F69" s="135">
        <v>0.41322314049586778</v>
      </c>
      <c r="G69" s="134">
        <v>9822</v>
      </c>
      <c r="H69" s="134">
        <v>7</v>
      </c>
      <c r="I69" s="135">
        <v>7.1319409067753442E-2</v>
      </c>
      <c r="J69" s="134">
        <v>198</v>
      </c>
      <c r="K69" s="135">
        <v>2.0573566084788029</v>
      </c>
    </row>
    <row r="70" spans="1:11" s="32" customFormat="1" ht="14.1" customHeight="1" x14ac:dyDescent="0.2">
      <c r="A70" s="136" t="s">
        <v>104</v>
      </c>
      <c r="B70" s="134">
        <v>18547</v>
      </c>
      <c r="C70" s="134">
        <v>-621</v>
      </c>
      <c r="D70" s="135">
        <v>-3.2397746243739567</v>
      </c>
      <c r="E70" s="134">
        <v>473</v>
      </c>
      <c r="F70" s="135">
        <v>2.6170189222086977</v>
      </c>
      <c r="G70" s="134">
        <v>14016</v>
      </c>
      <c r="H70" s="134">
        <v>-5</v>
      </c>
      <c r="I70" s="135">
        <v>-3.5660794522501961E-2</v>
      </c>
      <c r="J70" s="134">
        <v>446</v>
      </c>
      <c r="K70" s="135">
        <v>3.2866617538688283</v>
      </c>
    </row>
    <row r="71" spans="1:11" s="32" customFormat="1" ht="14.1" customHeight="1" x14ac:dyDescent="0.2">
      <c r="A71" s="136" t="s">
        <v>105</v>
      </c>
      <c r="B71" s="134">
        <v>5765</v>
      </c>
      <c r="C71" s="134">
        <v>-182</v>
      </c>
      <c r="D71" s="135">
        <v>-3.0603665713805279</v>
      </c>
      <c r="E71" s="134">
        <v>105</v>
      </c>
      <c r="F71" s="135">
        <v>1.8551236749116609</v>
      </c>
      <c r="G71" s="134">
        <v>4006</v>
      </c>
      <c r="H71" s="134">
        <v>62</v>
      </c>
      <c r="I71" s="135">
        <v>1.5720081135902637</v>
      </c>
      <c r="J71" s="134">
        <v>52</v>
      </c>
      <c r="K71" s="135">
        <v>1.3151239251390996</v>
      </c>
    </row>
    <row r="72" spans="1:11" s="32" customFormat="1" ht="14.1" customHeight="1" x14ac:dyDescent="0.2">
      <c r="A72" s="136" t="s">
        <v>106</v>
      </c>
      <c r="B72" s="134">
        <v>13105</v>
      </c>
      <c r="C72" s="134">
        <v>-1097</v>
      </c>
      <c r="D72" s="135">
        <v>-7.7242641881425147</v>
      </c>
      <c r="E72" s="134">
        <v>-181</v>
      </c>
      <c r="F72" s="135">
        <v>-1.3623362938431431</v>
      </c>
      <c r="G72" s="134">
        <v>10635</v>
      </c>
      <c r="H72" s="134">
        <v>-64</v>
      </c>
      <c r="I72" s="135">
        <v>-0.59818674642489955</v>
      </c>
      <c r="J72" s="134">
        <v>-392</v>
      </c>
      <c r="K72" s="135">
        <v>-3.5549106738006713</v>
      </c>
    </row>
    <row r="73" spans="1:11" s="32" customFormat="1" ht="21.75" customHeight="1" x14ac:dyDescent="0.2">
      <c r="A73" s="136" t="s">
        <v>107</v>
      </c>
      <c r="B73" s="134">
        <v>10242</v>
      </c>
      <c r="C73" s="134">
        <v>-2182</v>
      </c>
      <c r="D73" s="135">
        <v>-17.562781712813909</v>
      </c>
      <c r="E73" s="134">
        <v>126</v>
      </c>
      <c r="F73" s="135">
        <v>1.2455516014234875</v>
      </c>
      <c r="G73" s="134">
        <v>7160</v>
      </c>
      <c r="H73" s="134">
        <v>23</v>
      </c>
      <c r="I73" s="135">
        <v>0.32226425669048619</v>
      </c>
      <c r="J73" s="134">
        <v>-112</v>
      </c>
      <c r="K73" s="135">
        <v>-1.5401540154015401</v>
      </c>
    </row>
    <row r="74" spans="1:11" s="32" customFormat="1" ht="14.1" customHeight="1" x14ac:dyDescent="0.2">
      <c r="A74" s="136" t="s">
        <v>108</v>
      </c>
      <c r="B74" s="134">
        <v>1607</v>
      </c>
      <c r="C74" s="134">
        <v>8</v>
      </c>
      <c r="D74" s="135">
        <v>0.50031269543464663</v>
      </c>
      <c r="E74" s="134">
        <v>-50</v>
      </c>
      <c r="F74" s="135">
        <v>-3.0175015087507542</v>
      </c>
      <c r="G74" s="134">
        <v>1210</v>
      </c>
      <c r="H74" s="134">
        <v>26</v>
      </c>
      <c r="I74" s="135">
        <v>2.1959459459459461</v>
      </c>
      <c r="J74" s="134">
        <v>-57</v>
      </c>
      <c r="K74" s="135">
        <v>-4.4988161010260459</v>
      </c>
    </row>
    <row r="75" spans="1:11" s="32" customFormat="1" ht="21.75" customHeight="1" x14ac:dyDescent="0.2">
      <c r="A75" s="136" t="s">
        <v>109</v>
      </c>
      <c r="B75" s="134">
        <v>1122</v>
      </c>
      <c r="C75" s="134">
        <v>-22</v>
      </c>
      <c r="D75" s="135">
        <v>-1.9230769230769231</v>
      </c>
      <c r="E75" s="134">
        <v>-9</v>
      </c>
      <c r="F75" s="135">
        <v>-0.79575596816976124</v>
      </c>
      <c r="G75" s="134">
        <v>886</v>
      </c>
      <c r="H75" s="134">
        <v>-9</v>
      </c>
      <c r="I75" s="135">
        <v>-1.005586592178771</v>
      </c>
      <c r="J75" s="134">
        <v>-49</v>
      </c>
      <c r="K75" s="135">
        <v>-5.2406417112299462</v>
      </c>
    </row>
    <row r="76" spans="1:11" s="32" customFormat="1" ht="21.75" customHeight="1" x14ac:dyDescent="0.2">
      <c r="A76" s="136" t="s">
        <v>110</v>
      </c>
      <c r="B76" s="134">
        <v>5396</v>
      </c>
      <c r="C76" s="134">
        <v>-121</v>
      </c>
      <c r="D76" s="135">
        <v>-2.193220953416712</v>
      </c>
      <c r="E76" s="134">
        <v>-215</v>
      </c>
      <c r="F76" s="135">
        <v>-3.831759044733559</v>
      </c>
      <c r="G76" s="134">
        <v>4572</v>
      </c>
      <c r="H76" s="134">
        <v>-91</v>
      </c>
      <c r="I76" s="135">
        <v>-1.951533347630281</v>
      </c>
      <c r="J76" s="134">
        <v>-361</v>
      </c>
      <c r="K76" s="135">
        <v>-7.318062031218326</v>
      </c>
    </row>
    <row r="77" spans="1:11" s="32" customFormat="1" ht="31.5" customHeight="1" x14ac:dyDescent="0.2">
      <c r="A77" s="136" t="s">
        <v>111</v>
      </c>
      <c r="B77" s="134">
        <v>3957</v>
      </c>
      <c r="C77" s="134">
        <v>-70</v>
      </c>
      <c r="D77" s="135">
        <v>-1.7382666997765086</v>
      </c>
      <c r="E77" s="134">
        <v>-132</v>
      </c>
      <c r="F77" s="135">
        <v>-3.2281731474688189</v>
      </c>
      <c r="G77" s="134">
        <v>3114</v>
      </c>
      <c r="H77" s="134">
        <v>-1</v>
      </c>
      <c r="I77" s="135">
        <v>-3.2102728731942212E-2</v>
      </c>
      <c r="J77" s="134">
        <v>-259</v>
      </c>
      <c r="K77" s="135">
        <v>-7.6786243699970349</v>
      </c>
    </row>
    <row r="78" spans="1:11" s="32" customFormat="1" ht="21.75" customHeight="1" x14ac:dyDescent="0.2">
      <c r="A78" s="136" t="s">
        <v>112</v>
      </c>
      <c r="B78" s="134">
        <v>1538</v>
      </c>
      <c r="C78" s="134">
        <v>-122</v>
      </c>
      <c r="D78" s="135">
        <v>-7.3493975903614457</v>
      </c>
      <c r="E78" s="134">
        <v>-124</v>
      </c>
      <c r="F78" s="135">
        <v>-7.4608904933814681</v>
      </c>
      <c r="G78" s="134">
        <v>1250</v>
      </c>
      <c r="H78" s="134">
        <v>-13</v>
      </c>
      <c r="I78" s="135">
        <v>-1.0292953285827395</v>
      </c>
      <c r="J78" s="134">
        <v>-83</v>
      </c>
      <c r="K78" s="135">
        <v>-6.2265566391597895</v>
      </c>
    </row>
    <row r="79" spans="1:11" s="32" customFormat="1" ht="14.1" customHeight="1" x14ac:dyDescent="0.2">
      <c r="A79" s="140" t="s">
        <v>113</v>
      </c>
      <c r="B79" s="141">
        <v>3562</v>
      </c>
      <c r="C79" s="141">
        <v>-68</v>
      </c>
      <c r="D79" s="142">
        <v>-1.8732782369146006</v>
      </c>
      <c r="E79" s="141">
        <v>-56</v>
      </c>
      <c r="F79" s="142">
        <v>-1.5478164731896076</v>
      </c>
      <c r="G79" s="141">
        <v>2713</v>
      </c>
      <c r="H79" s="134">
        <v>-2</v>
      </c>
      <c r="I79" s="135">
        <v>-7.3664825046040522E-2</v>
      </c>
      <c r="J79" s="134">
        <v>-154</v>
      </c>
      <c r="K79" s="135">
        <v>-5.3714684339030345</v>
      </c>
    </row>
    <row r="80" spans="1:11" s="32" customFormat="1" ht="21.75" customHeight="1" x14ac:dyDescent="0.2">
      <c r="A80" s="140" t="s">
        <v>114</v>
      </c>
      <c r="B80" s="141">
        <v>18938</v>
      </c>
      <c r="C80" s="141">
        <v>-1840</v>
      </c>
      <c r="D80" s="142">
        <v>-8.8555202618153821</v>
      </c>
      <c r="E80" s="141">
        <v>151</v>
      </c>
      <c r="F80" s="142">
        <v>0.80374727204982166</v>
      </c>
      <c r="G80" s="143">
        <v>14498</v>
      </c>
      <c r="H80" s="134">
        <v>-25</v>
      </c>
      <c r="I80" s="135">
        <v>-0.17214074227088066</v>
      </c>
      <c r="J80" s="134">
        <v>-524</v>
      </c>
      <c r="K80" s="135">
        <v>-3.4882172813207295</v>
      </c>
    </row>
    <row r="81" spans="1:11" s="32" customFormat="1" ht="21.75" customHeight="1" x14ac:dyDescent="0.2">
      <c r="A81" s="136" t="s">
        <v>115</v>
      </c>
      <c r="B81" s="134">
        <v>7532</v>
      </c>
      <c r="C81" s="134">
        <v>-304</v>
      </c>
      <c r="D81" s="135">
        <v>-3.8795303726391017</v>
      </c>
      <c r="E81" s="134">
        <v>-3</v>
      </c>
      <c r="F81" s="135">
        <v>-3.9814200398142006E-2</v>
      </c>
      <c r="G81" s="134">
        <v>6063</v>
      </c>
      <c r="H81" s="134">
        <v>-22</v>
      </c>
      <c r="I81" s="135">
        <v>-0.36154478225143794</v>
      </c>
      <c r="J81" s="134">
        <v>-260</v>
      </c>
      <c r="K81" s="135">
        <v>-4.1119721651114975</v>
      </c>
    </row>
    <row r="82" spans="1:11" ht="14.1" customHeight="1" x14ac:dyDescent="0.2">
      <c r="A82" s="136" t="s">
        <v>116</v>
      </c>
      <c r="B82" s="134">
        <v>3</v>
      </c>
      <c r="C82" s="134">
        <v>0</v>
      </c>
      <c r="D82" s="135">
        <v>0</v>
      </c>
      <c r="E82" s="134">
        <v>-2</v>
      </c>
      <c r="F82" s="135">
        <v>-40</v>
      </c>
      <c r="G82" s="134">
        <v>1</v>
      </c>
      <c r="H82" s="134">
        <v>0</v>
      </c>
      <c r="I82" s="135">
        <v>0</v>
      </c>
      <c r="J82" s="134">
        <v>-2</v>
      </c>
      <c r="K82" s="135">
        <v>-66.666666666666671</v>
      </c>
    </row>
    <row r="83" spans="1:11" s="32" customFormat="1" ht="14.25" customHeight="1" x14ac:dyDescent="0.2">
      <c r="A83" s="130" t="s">
        <v>277</v>
      </c>
      <c r="B83" s="131">
        <v>389910</v>
      </c>
      <c r="C83" s="131">
        <v>-24055</v>
      </c>
      <c r="D83" s="132">
        <v>-5.8108777312091604</v>
      </c>
      <c r="E83" s="131">
        <v>-467</v>
      </c>
      <c r="F83" s="132">
        <v>-0.11962794939251031</v>
      </c>
      <c r="G83" s="131">
        <v>278056</v>
      </c>
      <c r="H83" s="131">
        <v>-2034</v>
      </c>
      <c r="I83" s="132">
        <v>-0.72619515155842762</v>
      </c>
      <c r="J83" s="131">
        <v>-13614</v>
      </c>
      <c r="K83" s="132">
        <v>-4.6676037988137278</v>
      </c>
    </row>
    <row r="84" spans="1:11" s="32" customFormat="1" ht="14.1" customHeight="1" x14ac:dyDescent="0.2">
      <c r="A84" s="136" t="s">
        <v>100</v>
      </c>
      <c r="B84" s="134">
        <v>7528</v>
      </c>
      <c r="C84" s="134">
        <v>-136</v>
      </c>
      <c r="D84" s="135">
        <v>-1.7745302713987474</v>
      </c>
      <c r="E84" s="134">
        <v>-92</v>
      </c>
      <c r="F84" s="135">
        <v>-1.2073490813648293</v>
      </c>
      <c r="G84" s="134">
        <v>5637</v>
      </c>
      <c r="H84" s="134">
        <v>-81</v>
      </c>
      <c r="I84" s="135">
        <v>-1.4165792235047219</v>
      </c>
      <c r="J84" s="134">
        <v>-22</v>
      </c>
      <c r="K84" s="135">
        <v>-0.38876126524120869</v>
      </c>
    </row>
    <row r="85" spans="1:11" s="32" customFormat="1" ht="14.1" customHeight="1" x14ac:dyDescent="0.2">
      <c r="A85" s="136" t="s">
        <v>101</v>
      </c>
      <c r="B85" s="134">
        <v>15366</v>
      </c>
      <c r="C85" s="134">
        <v>-4063</v>
      </c>
      <c r="D85" s="135">
        <v>-20.912038705028564</v>
      </c>
      <c r="E85" s="134">
        <v>-429</v>
      </c>
      <c r="F85" s="135">
        <v>-2.7160493827160495</v>
      </c>
      <c r="G85" s="134">
        <v>9451</v>
      </c>
      <c r="H85" s="134">
        <v>-854</v>
      </c>
      <c r="I85" s="135">
        <v>-8.2872392042697722</v>
      </c>
      <c r="J85" s="134">
        <v>-748</v>
      </c>
      <c r="K85" s="135">
        <v>-7.3340523580743211</v>
      </c>
    </row>
    <row r="86" spans="1:11" s="32" customFormat="1" ht="14.1" customHeight="1" x14ac:dyDescent="0.2">
      <c r="A86" s="136" t="s">
        <v>102</v>
      </c>
      <c r="B86" s="134">
        <v>42477</v>
      </c>
      <c r="C86" s="134">
        <v>-1832</v>
      </c>
      <c r="D86" s="135">
        <v>-4.1346001940914938</v>
      </c>
      <c r="E86" s="134">
        <v>795</v>
      </c>
      <c r="F86" s="135">
        <v>1.9072981142939398</v>
      </c>
      <c r="G86" s="134">
        <v>30876</v>
      </c>
      <c r="H86" s="134">
        <v>-502</v>
      </c>
      <c r="I86" s="135">
        <v>-1.5998470265791318</v>
      </c>
      <c r="J86" s="134">
        <v>339</v>
      </c>
      <c r="K86" s="135">
        <v>1.110128696335593</v>
      </c>
    </row>
    <row r="87" spans="1:11" s="32" customFormat="1" ht="14.1" customHeight="1" x14ac:dyDescent="0.2">
      <c r="A87" s="136" t="s">
        <v>103</v>
      </c>
      <c r="B87" s="134">
        <v>41230</v>
      </c>
      <c r="C87" s="134">
        <v>-2114</v>
      </c>
      <c r="D87" s="135">
        <v>-4.8772609819121451</v>
      </c>
      <c r="E87" s="134">
        <v>1119</v>
      </c>
      <c r="F87" s="135">
        <v>2.789758420383436</v>
      </c>
      <c r="G87" s="134">
        <v>29269</v>
      </c>
      <c r="H87" s="134">
        <v>-248</v>
      </c>
      <c r="I87" s="135">
        <v>-0.84019378663143274</v>
      </c>
      <c r="J87" s="134">
        <v>112</v>
      </c>
      <c r="K87" s="135">
        <v>0.38412731076585382</v>
      </c>
    </row>
    <row r="88" spans="1:11" s="32" customFormat="1" ht="14.1" customHeight="1" x14ac:dyDescent="0.2">
      <c r="A88" s="136" t="s">
        <v>104</v>
      </c>
      <c r="B88" s="134">
        <v>43682</v>
      </c>
      <c r="C88" s="134">
        <v>-1818</v>
      </c>
      <c r="D88" s="135">
        <v>-3.9956043956043956</v>
      </c>
      <c r="E88" s="134">
        <v>-347</v>
      </c>
      <c r="F88" s="135">
        <v>-0.78811692293715507</v>
      </c>
      <c r="G88" s="134">
        <v>32030</v>
      </c>
      <c r="H88" s="134">
        <v>-129</v>
      </c>
      <c r="I88" s="135">
        <v>-0.4011318759911689</v>
      </c>
      <c r="J88" s="134">
        <v>-581</v>
      </c>
      <c r="K88" s="135">
        <v>-1.7816074330747294</v>
      </c>
    </row>
    <row r="89" spans="1:11" s="32" customFormat="1" ht="14.1" customHeight="1" x14ac:dyDescent="0.2">
      <c r="A89" s="136" t="s">
        <v>105</v>
      </c>
      <c r="B89" s="134">
        <v>17437</v>
      </c>
      <c r="C89" s="134">
        <v>-616</v>
      </c>
      <c r="D89" s="135">
        <v>-3.4121752617293524</v>
      </c>
      <c r="E89" s="134">
        <v>130</v>
      </c>
      <c r="F89" s="135">
        <v>0.75114115675738136</v>
      </c>
      <c r="G89" s="134">
        <v>11774</v>
      </c>
      <c r="H89" s="134">
        <v>95</v>
      </c>
      <c r="I89" s="135">
        <v>0.81342580700402434</v>
      </c>
      <c r="J89" s="134">
        <v>-380</v>
      </c>
      <c r="K89" s="135">
        <v>-3.1265427019911138</v>
      </c>
    </row>
    <row r="90" spans="1:11" s="32" customFormat="1" ht="14.1" customHeight="1" x14ac:dyDescent="0.2">
      <c r="A90" s="136" t="s">
        <v>106</v>
      </c>
      <c r="B90" s="134">
        <v>58159</v>
      </c>
      <c r="C90" s="134">
        <v>-3911</v>
      </c>
      <c r="D90" s="135">
        <v>-6.3009505397132273</v>
      </c>
      <c r="E90" s="134">
        <v>-359</v>
      </c>
      <c r="F90" s="135">
        <v>-0.61348644861410162</v>
      </c>
      <c r="G90" s="134">
        <v>42224</v>
      </c>
      <c r="H90" s="134">
        <v>-319</v>
      </c>
      <c r="I90" s="135">
        <v>-0.74982958418541246</v>
      </c>
      <c r="J90" s="134">
        <v>-2746</v>
      </c>
      <c r="K90" s="135">
        <v>-6.1062930842784082</v>
      </c>
    </row>
    <row r="91" spans="1:11" s="32" customFormat="1" ht="24.75" customHeight="1" x14ac:dyDescent="0.2">
      <c r="A91" s="136" t="s">
        <v>107</v>
      </c>
      <c r="B91" s="134">
        <v>29976</v>
      </c>
      <c r="C91" s="134">
        <v>-4146</v>
      </c>
      <c r="D91" s="135">
        <v>-12.150518726921048</v>
      </c>
      <c r="E91" s="134">
        <v>11</v>
      </c>
      <c r="F91" s="135">
        <v>3.670949441014517E-2</v>
      </c>
      <c r="G91" s="134">
        <v>20124</v>
      </c>
      <c r="H91" s="134">
        <v>139</v>
      </c>
      <c r="I91" s="135">
        <v>0.69552164123092319</v>
      </c>
      <c r="J91" s="134">
        <v>-1102</v>
      </c>
      <c r="K91" s="135">
        <v>-5.1917459719212289</v>
      </c>
    </row>
    <row r="92" spans="1:11" s="32" customFormat="1" ht="14.1" customHeight="1" x14ac:dyDescent="0.2">
      <c r="A92" s="136" t="s">
        <v>108</v>
      </c>
      <c r="B92" s="134">
        <v>4576</v>
      </c>
      <c r="C92" s="134">
        <v>159</v>
      </c>
      <c r="D92" s="135">
        <v>3.5997283223907628</v>
      </c>
      <c r="E92" s="134">
        <v>-117</v>
      </c>
      <c r="F92" s="135">
        <v>-2.4930747922437675</v>
      </c>
      <c r="G92" s="134">
        <v>3085</v>
      </c>
      <c r="H92" s="134">
        <v>174</v>
      </c>
      <c r="I92" s="135">
        <v>5.9773273789075922</v>
      </c>
      <c r="J92" s="134">
        <v>-223</v>
      </c>
      <c r="K92" s="135">
        <v>-6.7412333736396617</v>
      </c>
    </row>
    <row r="93" spans="1:11" s="32" customFormat="1" ht="24.75" customHeight="1" x14ac:dyDescent="0.2">
      <c r="A93" s="136" t="s">
        <v>109</v>
      </c>
      <c r="B93" s="134">
        <v>3685</v>
      </c>
      <c r="C93" s="134">
        <v>-32</v>
      </c>
      <c r="D93" s="135">
        <v>-0.86090933548560666</v>
      </c>
      <c r="E93" s="134">
        <v>-89</v>
      </c>
      <c r="F93" s="135">
        <v>-2.358240593534711</v>
      </c>
      <c r="G93" s="134">
        <v>2745</v>
      </c>
      <c r="H93" s="134">
        <v>22</v>
      </c>
      <c r="I93" s="135">
        <v>0.80793242746970251</v>
      </c>
      <c r="J93" s="134">
        <v>-291</v>
      </c>
      <c r="K93" s="135">
        <v>-9.5849802371541504</v>
      </c>
    </row>
    <row r="94" spans="1:11" s="32" customFormat="1" ht="24.75" customHeight="1" x14ac:dyDescent="0.2">
      <c r="A94" s="136" t="s">
        <v>110</v>
      </c>
      <c r="B94" s="134">
        <v>14710</v>
      </c>
      <c r="C94" s="134">
        <v>-436</v>
      </c>
      <c r="D94" s="135">
        <v>-2.8786478278093224</v>
      </c>
      <c r="E94" s="134">
        <v>-1014</v>
      </c>
      <c r="F94" s="135">
        <v>-6.4487407784278812</v>
      </c>
      <c r="G94" s="134">
        <v>11550</v>
      </c>
      <c r="H94" s="134">
        <v>-325</v>
      </c>
      <c r="I94" s="135">
        <v>-2.736842105263158</v>
      </c>
      <c r="J94" s="134">
        <v>-1592</v>
      </c>
      <c r="K94" s="135">
        <v>-12.113833510881145</v>
      </c>
    </row>
    <row r="95" spans="1:11" s="32" customFormat="1" ht="31.5" customHeight="1" x14ac:dyDescent="0.2">
      <c r="A95" s="136" t="s">
        <v>111</v>
      </c>
      <c r="B95" s="134">
        <v>12539</v>
      </c>
      <c r="C95" s="134">
        <v>-396</v>
      </c>
      <c r="D95" s="135">
        <v>-3.0614611519134134</v>
      </c>
      <c r="E95" s="134">
        <v>-64</v>
      </c>
      <c r="F95" s="135">
        <v>-0.50781559946044597</v>
      </c>
      <c r="G95" s="134">
        <v>8920</v>
      </c>
      <c r="H95" s="134">
        <v>-33</v>
      </c>
      <c r="I95" s="135">
        <v>-0.36859153356416846</v>
      </c>
      <c r="J95" s="134">
        <v>-749</v>
      </c>
      <c r="K95" s="135">
        <v>-7.7464060399213981</v>
      </c>
    </row>
    <row r="96" spans="1:11" s="32" customFormat="1" ht="21" customHeight="1" x14ac:dyDescent="0.2">
      <c r="A96" s="136" t="s">
        <v>112</v>
      </c>
      <c r="B96" s="134">
        <v>3236</v>
      </c>
      <c r="C96" s="134">
        <v>-257</v>
      </c>
      <c r="D96" s="135">
        <v>-7.3575722874320073</v>
      </c>
      <c r="E96" s="134">
        <v>-270</v>
      </c>
      <c r="F96" s="135">
        <v>-7.7010838562464343</v>
      </c>
      <c r="G96" s="134">
        <v>2436</v>
      </c>
      <c r="H96" s="134">
        <v>-63</v>
      </c>
      <c r="I96" s="135">
        <v>-2.5210084033613445</v>
      </c>
      <c r="J96" s="134">
        <v>-213</v>
      </c>
      <c r="K96" s="135">
        <v>-8.0407701019252542</v>
      </c>
    </row>
    <row r="97" spans="1:11" s="32" customFormat="1" ht="14.1" customHeight="1" x14ac:dyDescent="0.2">
      <c r="A97" s="136" t="s">
        <v>113</v>
      </c>
      <c r="B97" s="134">
        <v>10042</v>
      </c>
      <c r="C97" s="134">
        <v>-348</v>
      </c>
      <c r="D97" s="135">
        <v>-3.3493743984600579</v>
      </c>
      <c r="E97" s="134">
        <v>-201</v>
      </c>
      <c r="F97" s="135">
        <v>-1.962315727814117</v>
      </c>
      <c r="G97" s="134">
        <v>6710</v>
      </c>
      <c r="H97" s="134">
        <v>-104</v>
      </c>
      <c r="I97" s="135">
        <v>-1.5262694452597594</v>
      </c>
      <c r="J97" s="134">
        <v>-656</v>
      </c>
      <c r="K97" s="135">
        <v>-8.9057833288080364</v>
      </c>
    </row>
    <row r="98" spans="1:11" s="32" customFormat="1" ht="24.75" customHeight="1" x14ac:dyDescent="0.2">
      <c r="A98" s="136" t="s">
        <v>114</v>
      </c>
      <c r="B98" s="134">
        <v>49954</v>
      </c>
      <c r="C98" s="134">
        <v>-3358</v>
      </c>
      <c r="D98" s="135">
        <v>-6.2987695078031214</v>
      </c>
      <c r="E98" s="134">
        <v>989</v>
      </c>
      <c r="F98" s="135">
        <v>2.0198100684162155</v>
      </c>
      <c r="G98" s="134">
        <v>35731</v>
      </c>
      <c r="H98" s="134">
        <v>98</v>
      </c>
      <c r="I98" s="135">
        <v>0.27502595908287264</v>
      </c>
      <c r="J98" s="134">
        <v>-2293</v>
      </c>
      <c r="K98" s="135">
        <v>-6.0304018514622344</v>
      </c>
    </row>
    <row r="99" spans="1:11" s="32" customFormat="1" ht="24.75" customHeight="1" x14ac:dyDescent="0.2">
      <c r="A99" s="136" t="s">
        <v>115</v>
      </c>
      <c r="B99" s="134">
        <v>35209</v>
      </c>
      <c r="C99" s="134">
        <v>-742</v>
      </c>
      <c r="D99" s="135">
        <v>-2.0639203360129064</v>
      </c>
      <c r="E99" s="134">
        <v>-525</v>
      </c>
      <c r="F99" s="135">
        <v>-1.4691890076677674</v>
      </c>
      <c r="G99" s="134">
        <v>25412</v>
      </c>
      <c r="H99" s="134">
        <v>100</v>
      </c>
      <c r="I99" s="135">
        <v>0.39506953223767383</v>
      </c>
      <c r="J99" s="134">
        <v>-2471</v>
      </c>
      <c r="K99" s="135">
        <v>-8.8620306279812073</v>
      </c>
    </row>
    <row r="100" spans="1:11" ht="14.1" customHeight="1" x14ac:dyDescent="0.2">
      <c r="A100" s="136" t="s">
        <v>116</v>
      </c>
      <c r="B100" s="134">
        <v>104</v>
      </c>
      <c r="C100" s="134">
        <v>-9</v>
      </c>
      <c r="D100" s="135">
        <v>-7.9646017699115044</v>
      </c>
      <c r="E100" s="134">
        <v>-4</v>
      </c>
      <c r="F100" s="135">
        <v>-3.7037037037037037</v>
      </c>
      <c r="G100" s="134">
        <v>82</v>
      </c>
      <c r="H100" s="134">
        <v>-4</v>
      </c>
      <c r="I100" s="135">
        <v>-4.6511627906976747</v>
      </c>
      <c r="J100" s="134">
        <v>2</v>
      </c>
      <c r="K100" s="135">
        <v>2.5</v>
      </c>
    </row>
    <row r="101" spans="1:11" s="32" customFormat="1" ht="14.25" customHeight="1" x14ac:dyDescent="0.2">
      <c r="A101" s="130" t="s">
        <v>278</v>
      </c>
      <c r="B101" s="131">
        <v>408959</v>
      </c>
      <c r="C101" s="131">
        <v>-24435</v>
      </c>
      <c r="D101" s="132">
        <v>-5.638056825890529</v>
      </c>
      <c r="E101" s="131">
        <v>1600</v>
      </c>
      <c r="F101" s="132">
        <v>0.39277394141285699</v>
      </c>
      <c r="G101" s="131">
        <v>278056</v>
      </c>
      <c r="H101" s="131">
        <v>-2034</v>
      </c>
      <c r="I101" s="132">
        <v>-0.72619515155842762</v>
      </c>
      <c r="J101" s="131">
        <v>-13614</v>
      </c>
      <c r="K101" s="132">
        <v>-4.6676037988137278</v>
      </c>
    </row>
    <row r="102" spans="1:11" s="32" customFormat="1" ht="14.1" customHeight="1" x14ac:dyDescent="0.2">
      <c r="A102" s="136" t="s">
        <v>100</v>
      </c>
      <c r="B102" s="134">
        <v>7928</v>
      </c>
      <c r="C102" s="134">
        <v>-138</v>
      </c>
      <c r="D102" s="135">
        <v>-1.7108851971237293</v>
      </c>
      <c r="E102" s="134">
        <v>-39</v>
      </c>
      <c r="F102" s="135">
        <v>-0.48951926697627712</v>
      </c>
      <c r="G102" s="134">
        <v>5637</v>
      </c>
      <c r="H102" s="134">
        <v>-81</v>
      </c>
      <c r="I102" s="135">
        <v>-1.4165792235047219</v>
      </c>
      <c r="J102" s="134">
        <v>-22</v>
      </c>
      <c r="K102" s="135">
        <v>-0.38876126524120869</v>
      </c>
    </row>
    <row r="103" spans="1:11" s="32" customFormat="1" ht="14.1" customHeight="1" x14ac:dyDescent="0.2">
      <c r="A103" s="136" t="s">
        <v>101</v>
      </c>
      <c r="B103" s="134">
        <v>16079</v>
      </c>
      <c r="C103" s="134">
        <v>-4084</v>
      </c>
      <c r="D103" s="135">
        <v>-20.254922382581956</v>
      </c>
      <c r="E103" s="134">
        <v>-368</v>
      </c>
      <c r="F103" s="135">
        <v>-2.2374901197786832</v>
      </c>
      <c r="G103" s="134">
        <v>9451</v>
      </c>
      <c r="H103" s="134">
        <v>-854</v>
      </c>
      <c r="I103" s="135">
        <v>-8.2872392042697722</v>
      </c>
      <c r="J103" s="134">
        <v>-748</v>
      </c>
      <c r="K103" s="135">
        <v>-7.3340523580743211</v>
      </c>
    </row>
    <row r="104" spans="1:11" s="32" customFormat="1" ht="14.1" customHeight="1" x14ac:dyDescent="0.2">
      <c r="A104" s="136" t="s">
        <v>102</v>
      </c>
      <c r="B104" s="134">
        <v>43918</v>
      </c>
      <c r="C104" s="134">
        <v>-1828</v>
      </c>
      <c r="D104" s="135">
        <v>-3.9959777904079044</v>
      </c>
      <c r="E104" s="134">
        <v>913</v>
      </c>
      <c r="F104" s="135">
        <v>2.1230089524473899</v>
      </c>
      <c r="G104" s="134">
        <v>30876</v>
      </c>
      <c r="H104" s="134">
        <v>-502</v>
      </c>
      <c r="I104" s="135">
        <v>-1.5998470265791318</v>
      </c>
      <c r="J104" s="134">
        <v>339</v>
      </c>
      <c r="K104" s="135">
        <v>1.110128696335593</v>
      </c>
    </row>
    <row r="105" spans="1:11" s="32" customFormat="1" ht="14.1" customHeight="1" x14ac:dyDescent="0.2">
      <c r="A105" s="136" t="s">
        <v>103</v>
      </c>
      <c r="B105" s="134">
        <v>42709</v>
      </c>
      <c r="C105" s="134">
        <v>-2107</v>
      </c>
      <c r="D105" s="135">
        <v>-4.7014459121742238</v>
      </c>
      <c r="E105" s="134">
        <v>1311</v>
      </c>
      <c r="F105" s="135">
        <v>3.1668196531233392</v>
      </c>
      <c r="G105" s="134">
        <v>29269</v>
      </c>
      <c r="H105" s="134">
        <v>-248</v>
      </c>
      <c r="I105" s="135">
        <v>-0.84019378663143274</v>
      </c>
      <c r="J105" s="134">
        <v>112</v>
      </c>
      <c r="K105" s="135">
        <v>0.38412731076585382</v>
      </c>
    </row>
    <row r="106" spans="1:11" s="32" customFormat="1" ht="14.1" customHeight="1" x14ac:dyDescent="0.2">
      <c r="A106" s="136" t="s">
        <v>104</v>
      </c>
      <c r="B106" s="134">
        <v>45802</v>
      </c>
      <c r="C106" s="134">
        <v>-1830</v>
      </c>
      <c r="D106" s="135">
        <v>-3.8419549882431978</v>
      </c>
      <c r="E106" s="134">
        <v>-28</v>
      </c>
      <c r="F106" s="135">
        <v>-6.1095352389264675E-2</v>
      </c>
      <c r="G106" s="134">
        <v>32030</v>
      </c>
      <c r="H106" s="134">
        <v>-129</v>
      </c>
      <c r="I106" s="135">
        <v>-0.4011318759911689</v>
      </c>
      <c r="J106" s="134">
        <v>-581</v>
      </c>
      <c r="K106" s="135">
        <v>-1.7816074330747294</v>
      </c>
    </row>
    <row r="107" spans="1:11" s="32" customFormat="1" ht="14.1" customHeight="1" x14ac:dyDescent="0.2">
      <c r="A107" s="136" t="s">
        <v>105</v>
      </c>
      <c r="B107" s="134">
        <v>18268</v>
      </c>
      <c r="C107" s="134">
        <v>-608</v>
      </c>
      <c r="D107" s="135">
        <v>-3.2210214028395847</v>
      </c>
      <c r="E107" s="134">
        <v>221</v>
      </c>
      <c r="F107" s="135">
        <v>1.2245802626475315</v>
      </c>
      <c r="G107" s="134">
        <v>11774</v>
      </c>
      <c r="H107" s="134">
        <v>95</v>
      </c>
      <c r="I107" s="135">
        <v>0.81342580700402434</v>
      </c>
      <c r="J107" s="134">
        <v>-380</v>
      </c>
      <c r="K107" s="135">
        <v>-3.1265427019911138</v>
      </c>
    </row>
    <row r="108" spans="1:11" s="32" customFormat="1" ht="14.1" customHeight="1" x14ac:dyDescent="0.2">
      <c r="A108" s="136" t="s">
        <v>106</v>
      </c>
      <c r="B108" s="134">
        <v>60058</v>
      </c>
      <c r="C108" s="134">
        <v>-3972</v>
      </c>
      <c r="D108" s="135">
        <v>-6.2033421833515536</v>
      </c>
      <c r="E108" s="134">
        <v>-250</v>
      </c>
      <c r="F108" s="135">
        <v>-0.41453870133315646</v>
      </c>
      <c r="G108" s="134">
        <v>42224</v>
      </c>
      <c r="H108" s="134">
        <v>-319</v>
      </c>
      <c r="I108" s="135">
        <v>-0.74982958418541246</v>
      </c>
      <c r="J108" s="134">
        <v>-2746</v>
      </c>
      <c r="K108" s="135">
        <v>-6.1062930842784082</v>
      </c>
    </row>
    <row r="109" spans="1:11" s="32" customFormat="1" ht="19.5" customHeight="1" x14ac:dyDescent="0.2">
      <c r="A109" s="136" t="s">
        <v>107</v>
      </c>
      <c r="B109" s="134">
        <v>32138</v>
      </c>
      <c r="C109" s="134">
        <v>-4407</v>
      </c>
      <c r="D109" s="135">
        <v>-12.059105212751403</v>
      </c>
      <c r="E109" s="134">
        <v>331</v>
      </c>
      <c r="F109" s="135">
        <v>1.0406514289307385</v>
      </c>
      <c r="G109" s="134">
        <v>20124</v>
      </c>
      <c r="H109" s="134">
        <v>139</v>
      </c>
      <c r="I109" s="135">
        <v>0.69552164123092319</v>
      </c>
      <c r="J109" s="134">
        <v>-1102</v>
      </c>
      <c r="K109" s="135">
        <v>-5.1917459719212289</v>
      </c>
    </row>
    <row r="110" spans="1:11" s="32" customFormat="1" ht="14.1" customHeight="1" x14ac:dyDescent="0.2">
      <c r="A110" s="140" t="s">
        <v>108</v>
      </c>
      <c r="B110" s="141">
        <v>4881</v>
      </c>
      <c r="C110" s="141">
        <v>158</v>
      </c>
      <c r="D110" s="142">
        <v>3.3453313571882277</v>
      </c>
      <c r="E110" s="141">
        <v>-89</v>
      </c>
      <c r="F110" s="142">
        <v>-1.7907444668008048</v>
      </c>
      <c r="G110" s="134">
        <v>3085</v>
      </c>
      <c r="H110" s="134">
        <v>174</v>
      </c>
      <c r="I110" s="135">
        <v>5.9773273789075922</v>
      </c>
      <c r="J110" s="134">
        <v>-223</v>
      </c>
      <c r="K110" s="135">
        <v>-6.7412333736396617</v>
      </c>
    </row>
    <row r="111" spans="1:11" s="32" customFormat="1" ht="26.25" customHeight="1" x14ac:dyDescent="0.2">
      <c r="A111" s="140" t="s">
        <v>109</v>
      </c>
      <c r="B111" s="141">
        <v>3880</v>
      </c>
      <c r="C111" s="141">
        <v>-36</v>
      </c>
      <c r="D111" s="142">
        <v>-0.91930541368743612</v>
      </c>
      <c r="E111" s="141">
        <v>-57</v>
      </c>
      <c r="F111" s="148">
        <v>-1.4478028956057911</v>
      </c>
      <c r="G111" s="134">
        <v>2745</v>
      </c>
      <c r="H111" s="134">
        <v>22</v>
      </c>
      <c r="I111" s="135">
        <v>0.80793242746970251</v>
      </c>
      <c r="J111" s="134">
        <v>-291</v>
      </c>
      <c r="K111" s="135">
        <v>-9.5849802371541504</v>
      </c>
    </row>
    <row r="112" spans="1:11" s="32" customFormat="1" ht="23.25" customHeight="1" x14ac:dyDescent="0.2">
      <c r="A112" s="136" t="s">
        <v>110</v>
      </c>
      <c r="B112" s="134">
        <v>15631</v>
      </c>
      <c r="C112" s="134">
        <v>-414</v>
      </c>
      <c r="D112" s="135">
        <v>-2.580243066375818</v>
      </c>
      <c r="E112" s="134">
        <v>-1014</v>
      </c>
      <c r="F112" s="135">
        <v>-6.0919194953439471</v>
      </c>
      <c r="G112" s="134">
        <v>11550</v>
      </c>
      <c r="H112" s="134">
        <v>-325</v>
      </c>
      <c r="I112" s="135">
        <v>-2.736842105263158</v>
      </c>
      <c r="J112" s="134">
        <v>-1592</v>
      </c>
      <c r="K112" s="135">
        <v>-12.113833510881145</v>
      </c>
    </row>
    <row r="113" spans="1:11" s="32" customFormat="1" ht="31.5" customHeight="1" x14ac:dyDescent="0.2">
      <c r="A113" s="136" t="s">
        <v>111</v>
      </c>
      <c r="B113" s="134">
        <v>13136</v>
      </c>
      <c r="C113" s="134">
        <v>-401</v>
      </c>
      <c r="D113" s="135">
        <v>-2.9622516067075422</v>
      </c>
      <c r="E113" s="134">
        <v>-63</v>
      </c>
      <c r="F113" s="135">
        <v>-0.47730888703689672</v>
      </c>
      <c r="G113" s="134">
        <v>8920</v>
      </c>
      <c r="H113" s="134">
        <v>-33</v>
      </c>
      <c r="I113" s="135">
        <v>-0.36859153356416846</v>
      </c>
      <c r="J113" s="134">
        <v>-749</v>
      </c>
      <c r="K113" s="135">
        <v>-7.7464060399213981</v>
      </c>
    </row>
    <row r="114" spans="1:11" s="32" customFormat="1" ht="19.5" customHeight="1" x14ac:dyDescent="0.2">
      <c r="A114" s="136" t="s">
        <v>112</v>
      </c>
      <c r="B114" s="134">
        <v>3510</v>
      </c>
      <c r="C114" s="134">
        <v>-246</v>
      </c>
      <c r="D114" s="135">
        <v>-6.5495207667731625</v>
      </c>
      <c r="E114" s="134">
        <v>-234</v>
      </c>
      <c r="F114" s="135">
        <v>-6.25</v>
      </c>
      <c r="G114" s="134">
        <v>2436</v>
      </c>
      <c r="H114" s="134">
        <v>-63</v>
      </c>
      <c r="I114" s="135">
        <v>-2.5210084033613445</v>
      </c>
      <c r="J114" s="134">
        <v>-213</v>
      </c>
      <c r="K114" s="135">
        <v>-8.0407701019252542</v>
      </c>
    </row>
    <row r="115" spans="1:11" s="32" customFormat="1" ht="14.1" customHeight="1" x14ac:dyDescent="0.2">
      <c r="A115" s="136" t="s">
        <v>113</v>
      </c>
      <c r="B115" s="134">
        <v>10430</v>
      </c>
      <c r="C115" s="134">
        <v>-347</v>
      </c>
      <c r="D115" s="135">
        <v>-3.2198199870093718</v>
      </c>
      <c r="E115" s="134">
        <v>-195</v>
      </c>
      <c r="F115" s="135">
        <v>-1.8352941176470587</v>
      </c>
      <c r="G115" s="134">
        <v>6710</v>
      </c>
      <c r="H115" s="134">
        <v>-104</v>
      </c>
      <c r="I115" s="135">
        <v>-1.5262694452597594</v>
      </c>
      <c r="J115" s="134">
        <v>-656</v>
      </c>
      <c r="K115" s="135">
        <v>-8.9057833288080364</v>
      </c>
    </row>
    <row r="116" spans="1:11" s="32" customFormat="1" ht="27.75" customHeight="1" x14ac:dyDescent="0.2">
      <c r="A116" s="136" t="s">
        <v>114</v>
      </c>
      <c r="B116" s="134">
        <v>54141</v>
      </c>
      <c r="C116" s="134">
        <v>-3426</v>
      </c>
      <c r="D116" s="135">
        <v>-5.9513262806816405</v>
      </c>
      <c r="E116" s="134">
        <v>1511</v>
      </c>
      <c r="F116" s="135">
        <v>2.8709861295838874</v>
      </c>
      <c r="G116" s="134">
        <v>35731</v>
      </c>
      <c r="H116" s="134">
        <v>98</v>
      </c>
      <c r="I116" s="135">
        <v>0.27502595908287264</v>
      </c>
      <c r="J116" s="134">
        <v>-2293</v>
      </c>
      <c r="K116" s="135">
        <v>-6.0304018514622344</v>
      </c>
    </row>
    <row r="117" spans="1:11" s="32" customFormat="1" ht="21" customHeight="1" x14ac:dyDescent="0.2">
      <c r="A117" s="136" t="s">
        <v>115</v>
      </c>
      <c r="B117" s="134">
        <v>36346</v>
      </c>
      <c r="C117" s="134">
        <v>-740</v>
      </c>
      <c r="D117" s="135">
        <v>-1.995362131262471</v>
      </c>
      <c r="E117" s="134">
        <v>-346</v>
      </c>
      <c r="F117" s="135">
        <v>-0.94298484683309713</v>
      </c>
      <c r="G117" s="134">
        <v>25412</v>
      </c>
      <c r="H117" s="134">
        <v>100</v>
      </c>
      <c r="I117" s="135">
        <v>0.39506953223767383</v>
      </c>
      <c r="J117" s="134">
        <v>-2471</v>
      </c>
      <c r="K117" s="135">
        <v>-8.8620306279812073</v>
      </c>
    </row>
    <row r="118" spans="1:11" s="32" customFormat="1" ht="14.1" customHeight="1" x14ac:dyDescent="0.2">
      <c r="A118" s="144" t="s">
        <v>116</v>
      </c>
      <c r="B118" s="145">
        <v>104</v>
      </c>
      <c r="C118" s="145">
        <v>-9</v>
      </c>
      <c r="D118" s="146">
        <v>-7.9646017699115044</v>
      </c>
      <c r="E118" s="145">
        <v>-4</v>
      </c>
      <c r="F118" s="146">
        <v>-3.7037037037037037</v>
      </c>
      <c r="G118" s="145">
        <v>82</v>
      </c>
      <c r="H118" s="145">
        <v>-4</v>
      </c>
      <c r="I118" s="146">
        <v>-4.6511627906976747</v>
      </c>
      <c r="J118" s="145">
        <v>2</v>
      </c>
      <c r="K118" s="146">
        <v>2.5</v>
      </c>
    </row>
    <row r="119" spans="1:11" ht="12.75" customHeight="1" x14ac:dyDescent="0.2"/>
    <row r="120" spans="1:11" s="85" customFormat="1" ht="12.75" x14ac:dyDescent="0.2">
      <c r="A120" s="66" t="s">
        <v>135</v>
      </c>
      <c r="B120" s="66"/>
      <c r="C120" s="66"/>
      <c r="D120" s="66"/>
    </row>
    <row r="122" spans="1:11" x14ac:dyDescent="0.2">
      <c r="B122" s="102"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E5F3D865-65AA-456D-B2BB-DF9EEC17843A}"/>
  </hyperlinks>
  <pageMargins left="0.51181102362204722" right="0.51181102362204722" top="0.74803149606299213" bottom="0.74803149606299213" header="0.31496062992125984" footer="0.31496062992125984"/>
  <pageSetup paperSize="9" scale="97" orientation="portrait" r:id="rId1"/>
  <rowBreaks count="2" manualBreakCount="2">
    <brk id="43" max="10" man="1"/>
    <brk id="82"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FF8FD-0687-4A62-A4A3-F8E50BDE4F74}">
  <sheetPr codeName="Hoja15"/>
  <dimension ref="A1:K69"/>
  <sheetViews>
    <sheetView zoomScaleNormal="100" zoomScaleSheetLayoutView="100" workbookViewId="0"/>
  </sheetViews>
  <sheetFormatPr baseColWidth="10" defaultColWidth="9.140625" defaultRowHeight="15" x14ac:dyDescent="0.2"/>
  <cols>
    <col min="1" max="1" width="38.28515625" style="27" customWidth="1"/>
    <col min="2" max="3" width="6.85546875" style="27" customWidth="1"/>
    <col min="4" max="4" width="5" style="27" customWidth="1"/>
    <col min="5" max="5" width="7.5703125" style="27" customWidth="1"/>
    <col min="6" max="6" width="5.140625" style="27" customWidth="1"/>
    <col min="7" max="7" width="6.85546875" style="27" customWidth="1"/>
    <col min="8" max="8" width="5.85546875" style="27" customWidth="1"/>
    <col min="9" max="9" width="4.85546875" style="27" customWidth="1"/>
    <col min="10" max="10" width="7.140625" style="27" customWidth="1"/>
    <col min="11" max="11" width="4.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7.25" customHeight="1" x14ac:dyDescent="0.25">
      <c r="H4" s="30"/>
      <c r="K4" s="2" t="s">
        <v>651</v>
      </c>
    </row>
    <row r="5" spans="1:11" s="32" customFormat="1" ht="54" customHeight="1" x14ac:dyDescent="0.25">
      <c r="A5" s="103" t="s">
        <v>279</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25" customHeight="1" x14ac:dyDescent="0.2">
      <c r="A10" s="130" t="s">
        <v>70</v>
      </c>
      <c r="B10" s="131">
        <v>408959</v>
      </c>
      <c r="C10" s="131">
        <v>-24435</v>
      </c>
      <c r="D10" s="132">
        <v>-5.638056825890529</v>
      </c>
      <c r="E10" s="131">
        <v>1600</v>
      </c>
      <c r="F10" s="132">
        <v>0.39277394141285699</v>
      </c>
      <c r="G10" s="131">
        <v>278056</v>
      </c>
      <c r="H10" s="131">
        <v>-2034</v>
      </c>
      <c r="I10" s="132">
        <v>-0.72619515155842762</v>
      </c>
      <c r="J10" s="131">
        <v>-13614</v>
      </c>
      <c r="K10" s="132">
        <v>-4.6676037988137278</v>
      </c>
    </row>
    <row r="11" spans="1:11" s="32" customFormat="1" ht="14.25" customHeight="1" x14ac:dyDescent="0.2">
      <c r="A11" s="130" t="s">
        <v>91</v>
      </c>
      <c r="B11" s="131">
        <v>153922</v>
      </c>
      <c r="C11" s="131">
        <v>-7474</v>
      </c>
      <c r="D11" s="132">
        <v>-4.6308458697861159</v>
      </c>
      <c r="E11" s="131">
        <v>96</v>
      </c>
      <c r="F11" s="132">
        <v>6.2408175470986697E-2</v>
      </c>
      <c r="G11" s="131">
        <v>104884</v>
      </c>
      <c r="H11" s="131">
        <v>-787</v>
      </c>
      <c r="I11" s="132">
        <v>-0.74476441029232243</v>
      </c>
      <c r="J11" s="131">
        <v>-7258</v>
      </c>
      <c r="K11" s="132">
        <v>-6.47215137950099</v>
      </c>
    </row>
    <row r="12" spans="1:11" s="32" customFormat="1" ht="15.75" customHeight="1" x14ac:dyDescent="0.2">
      <c r="A12" s="136" t="s">
        <v>100</v>
      </c>
      <c r="B12" s="134">
        <v>2077</v>
      </c>
      <c r="C12" s="134">
        <v>-29</v>
      </c>
      <c r="D12" s="135">
        <v>-1.3770180436847104</v>
      </c>
      <c r="E12" s="134">
        <v>-103</v>
      </c>
      <c r="F12" s="135">
        <v>-4.7247706422018352</v>
      </c>
      <c r="G12" s="134">
        <v>1468</v>
      </c>
      <c r="H12" s="134">
        <v>-12</v>
      </c>
      <c r="I12" s="135">
        <v>-0.81081081081081086</v>
      </c>
      <c r="J12" s="134">
        <v>-65</v>
      </c>
      <c r="K12" s="135">
        <v>-4.2400521852576647</v>
      </c>
    </row>
    <row r="13" spans="1:11" s="32" customFormat="1" ht="15.75" customHeight="1" x14ac:dyDescent="0.2">
      <c r="A13" s="136" t="s">
        <v>101</v>
      </c>
      <c r="B13" s="134">
        <v>1730</v>
      </c>
      <c r="C13" s="134">
        <v>-680</v>
      </c>
      <c r="D13" s="135">
        <v>-28.215767634854771</v>
      </c>
      <c r="E13" s="134">
        <v>-148</v>
      </c>
      <c r="F13" s="135">
        <v>-7.8807241746538867</v>
      </c>
      <c r="G13" s="134">
        <v>998</v>
      </c>
      <c r="H13" s="134">
        <v>-126</v>
      </c>
      <c r="I13" s="135">
        <v>-11.209964412811388</v>
      </c>
      <c r="J13" s="134">
        <v>-123</v>
      </c>
      <c r="K13" s="135">
        <v>-10.972346119536128</v>
      </c>
    </row>
    <row r="14" spans="1:11" s="32" customFormat="1" ht="15.75" customHeight="1" x14ac:dyDescent="0.2">
      <c r="A14" s="136" t="s">
        <v>102</v>
      </c>
      <c r="B14" s="134">
        <v>7303</v>
      </c>
      <c r="C14" s="134">
        <v>-428</v>
      </c>
      <c r="D14" s="135">
        <v>-5.536153149657224</v>
      </c>
      <c r="E14" s="134">
        <v>-74</v>
      </c>
      <c r="F14" s="135">
        <v>-1.0031177985631015</v>
      </c>
      <c r="G14" s="134">
        <v>5170</v>
      </c>
      <c r="H14" s="134">
        <v>-178</v>
      </c>
      <c r="I14" s="135">
        <v>-3.3283470456245325</v>
      </c>
      <c r="J14" s="134">
        <v>-101</v>
      </c>
      <c r="K14" s="135">
        <v>-1.9161449440333902</v>
      </c>
    </row>
    <row r="15" spans="1:11" s="32" customFormat="1" ht="15.75" customHeight="1" x14ac:dyDescent="0.2">
      <c r="A15" s="136" t="s">
        <v>103</v>
      </c>
      <c r="B15" s="134">
        <v>9458</v>
      </c>
      <c r="C15" s="134">
        <v>-562</v>
      </c>
      <c r="D15" s="135">
        <v>-5.6087824351297408</v>
      </c>
      <c r="E15" s="134">
        <v>-203</v>
      </c>
      <c r="F15" s="135">
        <v>-2.1012317565469414</v>
      </c>
      <c r="G15" s="134">
        <v>6606</v>
      </c>
      <c r="H15" s="134">
        <v>-200</v>
      </c>
      <c r="I15" s="135">
        <v>-2.9385836027034968</v>
      </c>
      <c r="J15" s="134">
        <v>-317</v>
      </c>
      <c r="K15" s="135">
        <v>-4.5789397659973998</v>
      </c>
    </row>
    <row r="16" spans="1:11" s="32" customFormat="1" ht="15.75" customHeight="1" x14ac:dyDescent="0.2">
      <c r="A16" s="136" t="s">
        <v>104</v>
      </c>
      <c r="B16" s="134">
        <v>9910</v>
      </c>
      <c r="C16" s="134">
        <v>-282</v>
      </c>
      <c r="D16" s="135">
        <v>-2.7668759811616956</v>
      </c>
      <c r="E16" s="134">
        <v>-215</v>
      </c>
      <c r="F16" s="135">
        <v>-2.1234567901234569</v>
      </c>
      <c r="G16" s="134">
        <v>6685</v>
      </c>
      <c r="H16" s="134">
        <v>1</v>
      </c>
      <c r="I16" s="135">
        <v>1.4961101137043686E-2</v>
      </c>
      <c r="J16" s="134">
        <v>-286</v>
      </c>
      <c r="K16" s="135">
        <v>-4.1027112322478843</v>
      </c>
    </row>
    <row r="17" spans="1:11" s="32" customFormat="1" ht="15.75" customHeight="1" x14ac:dyDescent="0.2">
      <c r="A17" s="136" t="s">
        <v>105</v>
      </c>
      <c r="B17" s="134">
        <v>5706</v>
      </c>
      <c r="C17" s="134">
        <v>-120</v>
      </c>
      <c r="D17" s="135">
        <v>-2.0597322348094749</v>
      </c>
      <c r="E17" s="134">
        <v>88</v>
      </c>
      <c r="F17" s="135">
        <v>1.5663937344250622</v>
      </c>
      <c r="G17" s="134">
        <v>3636</v>
      </c>
      <c r="H17" s="134">
        <v>60</v>
      </c>
      <c r="I17" s="135">
        <v>1.6778523489932886</v>
      </c>
      <c r="J17" s="134">
        <v>-135</v>
      </c>
      <c r="K17" s="135">
        <v>-3.5799522673031028</v>
      </c>
    </row>
    <row r="18" spans="1:11" s="32" customFormat="1" ht="15.75" customHeight="1" x14ac:dyDescent="0.2">
      <c r="A18" s="136" t="s">
        <v>106</v>
      </c>
      <c r="B18" s="134">
        <v>26550</v>
      </c>
      <c r="C18" s="134">
        <v>-1577</v>
      </c>
      <c r="D18" s="135">
        <v>-5.6067124115618441</v>
      </c>
      <c r="E18" s="134">
        <v>-16</v>
      </c>
      <c r="F18" s="135">
        <v>-6.0227358277497554E-2</v>
      </c>
      <c r="G18" s="134">
        <v>18567</v>
      </c>
      <c r="H18" s="134">
        <v>-273</v>
      </c>
      <c r="I18" s="135">
        <v>-1.4490445859872612</v>
      </c>
      <c r="J18" s="134">
        <v>-1302</v>
      </c>
      <c r="K18" s="135">
        <v>-6.5529216367205194</v>
      </c>
    </row>
    <row r="19" spans="1:11" s="32" customFormat="1" ht="15.75" customHeight="1" x14ac:dyDescent="0.2">
      <c r="A19" s="136" t="s">
        <v>107</v>
      </c>
      <c r="B19" s="134">
        <v>12796</v>
      </c>
      <c r="C19" s="134">
        <v>-1362</v>
      </c>
      <c r="D19" s="135">
        <v>-9.6200028252578047</v>
      </c>
      <c r="E19" s="134">
        <v>293</v>
      </c>
      <c r="F19" s="135">
        <v>2.3434375749820044</v>
      </c>
      <c r="G19" s="134">
        <v>8068</v>
      </c>
      <c r="H19" s="134">
        <v>46</v>
      </c>
      <c r="I19" s="135">
        <v>0.57342308651209173</v>
      </c>
      <c r="J19" s="134">
        <v>-396</v>
      </c>
      <c r="K19" s="135">
        <v>-4.6786389413988658</v>
      </c>
    </row>
    <row r="20" spans="1:11" s="32" customFormat="1" ht="15.75" customHeight="1" x14ac:dyDescent="0.2">
      <c r="A20" s="136" t="s">
        <v>108</v>
      </c>
      <c r="B20" s="134">
        <v>1722</v>
      </c>
      <c r="C20" s="134">
        <v>68</v>
      </c>
      <c r="D20" s="135">
        <v>4.1112454655380892</v>
      </c>
      <c r="E20" s="134">
        <v>-85</v>
      </c>
      <c r="F20" s="135">
        <v>-4.7039291643608188</v>
      </c>
      <c r="G20" s="134">
        <v>1203</v>
      </c>
      <c r="H20" s="134">
        <v>67</v>
      </c>
      <c r="I20" s="135">
        <v>5.897887323943662</v>
      </c>
      <c r="J20" s="134">
        <v>-90</v>
      </c>
      <c r="K20" s="135">
        <v>-6.9605568445475638</v>
      </c>
    </row>
    <row r="21" spans="1:11" s="32" customFormat="1" ht="24.75" customHeight="1" x14ac:dyDescent="0.2">
      <c r="A21" s="136" t="s">
        <v>109</v>
      </c>
      <c r="B21" s="134">
        <v>1916</v>
      </c>
      <c r="C21" s="134">
        <v>-26</v>
      </c>
      <c r="D21" s="135">
        <v>-1.3388259526261586</v>
      </c>
      <c r="E21" s="134">
        <v>-12</v>
      </c>
      <c r="F21" s="135">
        <v>-0.62240663900414939</v>
      </c>
      <c r="G21" s="134">
        <v>1349</v>
      </c>
      <c r="H21" s="134">
        <v>-5</v>
      </c>
      <c r="I21" s="135">
        <v>-0.36927621861152143</v>
      </c>
      <c r="J21" s="134">
        <v>-137</v>
      </c>
      <c r="K21" s="135">
        <v>-9.2193808882907131</v>
      </c>
    </row>
    <row r="22" spans="1:11" s="32" customFormat="1" ht="22.5" customHeight="1" x14ac:dyDescent="0.2">
      <c r="A22" s="136" t="s">
        <v>110</v>
      </c>
      <c r="B22" s="134">
        <v>9617</v>
      </c>
      <c r="C22" s="134">
        <v>-209</v>
      </c>
      <c r="D22" s="135">
        <v>-2.1270099735395886</v>
      </c>
      <c r="E22" s="134">
        <v>-567</v>
      </c>
      <c r="F22" s="135">
        <v>-5.5675569520816968</v>
      </c>
      <c r="G22" s="134">
        <v>7137</v>
      </c>
      <c r="H22" s="134">
        <v>-175</v>
      </c>
      <c r="I22" s="135">
        <v>-2.3933260393873086</v>
      </c>
      <c r="J22" s="134">
        <v>-913</v>
      </c>
      <c r="K22" s="135">
        <v>-11.341614906832298</v>
      </c>
    </row>
    <row r="23" spans="1:11" s="32" customFormat="1" ht="24.75" customHeight="1" x14ac:dyDescent="0.2">
      <c r="A23" s="136" t="s">
        <v>111</v>
      </c>
      <c r="B23" s="134">
        <v>5455</v>
      </c>
      <c r="C23" s="134">
        <v>-114</v>
      </c>
      <c r="D23" s="135">
        <v>-2.0470461483210629</v>
      </c>
      <c r="E23" s="134">
        <v>-221</v>
      </c>
      <c r="F23" s="135">
        <v>-3.8935870331219169</v>
      </c>
      <c r="G23" s="134">
        <v>3801</v>
      </c>
      <c r="H23" s="134">
        <v>-7</v>
      </c>
      <c r="I23" s="135">
        <v>-0.18382352941176472</v>
      </c>
      <c r="J23" s="134">
        <v>-406</v>
      </c>
      <c r="K23" s="135">
        <v>-9.6505823627287857</v>
      </c>
    </row>
    <row r="24" spans="1:11" s="32" customFormat="1" ht="19.5" customHeight="1" x14ac:dyDescent="0.2">
      <c r="A24" s="136" t="s">
        <v>112</v>
      </c>
      <c r="B24" s="134">
        <v>1367</v>
      </c>
      <c r="C24" s="134">
        <v>-79</v>
      </c>
      <c r="D24" s="135">
        <v>-5.463347164591978</v>
      </c>
      <c r="E24" s="134">
        <v>-83</v>
      </c>
      <c r="F24" s="135">
        <v>-5.7241379310344831</v>
      </c>
      <c r="G24" s="134">
        <v>960</v>
      </c>
      <c r="H24" s="134">
        <v>-30</v>
      </c>
      <c r="I24" s="135">
        <v>-3.0303030303030303</v>
      </c>
      <c r="J24" s="134">
        <v>-78</v>
      </c>
      <c r="K24" s="135">
        <v>-7.5144508670520231</v>
      </c>
    </row>
    <row r="25" spans="1:11" s="32" customFormat="1" ht="15.75" customHeight="1" x14ac:dyDescent="0.2">
      <c r="A25" s="136" t="s">
        <v>113</v>
      </c>
      <c r="B25" s="134">
        <v>4147</v>
      </c>
      <c r="C25" s="134">
        <v>-116</v>
      </c>
      <c r="D25" s="135">
        <v>-2.7210884353741496</v>
      </c>
      <c r="E25" s="134">
        <v>-107</v>
      </c>
      <c r="F25" s="135">
        <v>-2.5152797367183828</v>
      </c>
      <c r="G25" s="134">
        <v>2897</v>
      </c>
      <c r="H25" s="134">
        <v>-10</v>
      </c>
      <c r="I25" s="135">
        <v>-0.34399724802201581</v>
      </c>
      <c r="J25" s="134">
        <v>-261</v>
      </c>
      <c r="K25" s="135">
        <v>-8.2647245091830275</v>
      </c>
    </row>
    <row r="26" spans="1:11" s="32" customFormat="1" ht="24.75" customHeight="1" x14ac:dyDescent="0.2">
      <c r="A26" s="136" t="s">
        <v>114</v>
      </c>
      <c r="B26" s="134">
        <v>35784</v>
      </c>
      <c r="C26" s="134">
        <v>-1696</v>
      </c>
      <c r="D26" s="135">
        <v>-4.5250800426894342</v>
      </c>
      <c r="E26" s="134">
        <v>1549</v>
      </c>
      <c r="F26" s="135">
        <v>4.5246093179494666</v>
      </c>
      <c r="G26" s="134">
        <v>23674</v>
      </c>
      <c r="H26" s="134">
        <v>82</v>
      </c>
      <c r="I26" s="135">
        <v>0.34757544930484913</v>
      </c>
      <c r="J26" s="134">
        <v>-1365</v>
      </c>
      <c r="K26" s="135">
        <v>-5.4514956667598549</v>
      </c>
    </row>
    <row r="27" spans="1:11" s="32" customFormat="1" ht="24.75" customHeight="1" x14ac:dyDescent="0.2">
      <c r="A27" s="136" t="s">
        <v>115</v>
      </c>
      <c r="B27" s="134">
        <v>18350</v>
      </c>
      <c r="C27" s="134">
        <v>-261</v>
      </c>
      <c r="D27" s="135">
        <v>-1.4023964322175058</v>
      </c>
      <c r="E27" s="134">
        <v>7</v>
      </c>
      <c r="F27" s="135">
        <v>3.8161696559995642E-2</v>
      </c>
      <c r="G27" s="134">
        <v>12637</v>
      </c>
      <c r="H27" s="134">
        <v>-25</v>
      </c>
      <c r="I27" s="135">
        <v>-0.197441162533565</v>
      </c>
      <c r="J27" s="134">
        <v>-1283</v>
      </c>
      <c r="K27" s="135">
        <v>-9.2169540229885065</v>
      </c>
    </row>
    <row r="28" spans="1:11" s="32" customFormat="1" ht="15.75" customHeight="1" x14ac:dyDescent="0.2">
      <c r="A28" s="136" t="s">
        <v>116</v>
      </c>
      <c r="B28" s="134">
        <v>34</v>
      </c>
      <c r="C28" s="134">
        <v>-1</v>
      </c>
      <c r="D28" s="135">
        <v>-2.8571428571428572</v>
      </c>
      <c r="E28" s="134">
        <v>-7</v>
      </c>
      <c r="F28" s="135">
        <v>-17.073170731707318</v>
      </c>
      <c r="G28" s="134">
        <v>28</v>
      </c>
      <c r="H28" s="134">
        <v>-2</v>
      </c>
      <c r="I28" s="135">
        <v>-6.666666666666667</v>
      </c>
      <c r="J28" s="134">
        <v>0</v>
      </c>
      <c r="K28" s="135">
        <v>0</v>
      </c>
    </row>
    <row r="29" spans="1:11" s="32" customFormat="1" ht="14.25" customHeight="1" x14ac:dyDescent="0.2">
      <c r="A29" s="130" t="s">
        <v>92</v>
      </c>
      <c r="B29" s="131">
        <v>162816</v>
      </c>
      <c r="C29" s="131">
        <v>-10328</v>
      </c>
      <c r="D29" s="132">
        <v>-5.9649771288638362</v>
      </c>
      <c r="E29" s="131">
        <v>-1534</v>
      </c>
      <c r="F29" s="132">
        <v>-0.93337389717067232</v>
      </c>
      <c r="G29" s="131">
        <v>112088</v>
      </c>
      <c r="H29" s="131">
        <v>-314</v>
      </c>
      <c r="I29" s="132">
        <v>-0.27935445988505542</v>
      </c>
      <c r="J29" s="131">
        <v>-7137</v>
      </c>
      <c r="K29" s="132">
        <v>-5.9861606206751938</v>
      </c>
    </row>
    <row r="30" spans="1:11" s="32" customFormat="1" ht="15.75" customHeight="1" x14ac:dyDescent="0.2">
      <c r="A30" s="136" t="s">
        <v>100</v>
      </c>
      <c r="B30" s="134">
        <v>1927</v>
      </c>
      <c r="C30" s="134">
        <v>-43</v>
      </c>
      <c r="D30" s="135">
        <v>-2.1827411167512691</v>
      </c>
      <c r="E30" s="134">
        <v>-54</v>
      </c>
      <c r="F30" s="135">
        <v>-2.7258960121150935</v>
      </c>
      <c r="G30" s="134">
        <v>1385</v>
      </c>
      <c r="H30" s="134">
        <v>-19</v>
      </c>
      <c r="I30" s="135">
        <v>-1.3532763532763532</v>
      </c>
      <c r="J30" s="134">
        <v>-61</v>
      </c>
      <c r="K30" s="135">
        <v>-4.2185338865836792</v>
      </c>
    </row>
    <row r="31" spans="1:11" s="32" customFormat="1" ht="15.75" customHeight="1" x14ac:dyDescent="0.2">
      <c r="A31" s="136" t="s">
        <v>101</v>
      </c>
      <c r="B31" s="134">
        <v>1498</v>
      </c>
      <c r="C31" s="134">
        <v>-390</v>
      </c>
      <c r="D31" s="135">
        <v>-20.656779661016948</v>
      </c>
      <c r="E31" s="134">
        <v>-5</v>
      </c>
      <c r="F31" s="135">
        <v>-0.33266799733865604</v>
      </c>
      <c r="G31" s="134">
        <v>825</v>
      </c>
      <c r="H31" s="134">
        <v>-48</v>
      </c>
      <c r="I31" s="135">
        <v>-5.4982817869415808</v>
      </c>
      <c r="J31" s="134">
        <v>-61</v>
      </c>
      <c r="K31" s="135">
        <v>-6.8848758465011288</v>
      </c>
    </row>
    <row r="32" spans="1:11" s="32" customFormat="1" ht="15.75" customHeight="1" x14ac:dyDescent="0.2">
      <c r="A32" s="136" t="s">
        <v>102</v>
      </c>
      <c r="B32" s="134">
        <v>7162</v>
      </c>
      <c r="C32" s="134">
        <v>-354</v>
      </c>
      <c r="D32" s="135">
        <v>-4.7099521021820117</v>
      </c>
      <c r="E32" s="134">
        <v>-15</v>
      </c>
      <c r="F32" s="135">
        <v>-0.20900097533788492</v>
      </c>
      <c r="G32" s="134">
        <v>5187</v>
      </c>
      <c r="H32" s="134">
        <v>-103</v>
      </c>
      <c r="I32" s="135">
        <v>-1.9470699432892249</v>
      </c>
      <c r="J32" s="134">
        <v>-225</v>
      </c>
      <c r="K32" s="135">
        <v>-4.1574279379157426</v>
      </c>
    </row>
    <row r="33" spans="1:11" s="32" customFormat="1" ht="15.75" customHeight="1" x14ac:dyDescent="0.2">
      <c r="A33" s="136" t="s">
        <v>103</v>
      </c>
      <c r="B33" s="134">
        <v>15320</v>
      </c>
      <c r="C33" s="134">
        <v>-685</v>
      </c>
      <c r="D33" s="135">
        <v>-4.2799125273352079</v>
      </c>
      <c r="E33" s="134">
        <v>190</v>
      </c>
      <c r="F33" s="135">
        <v>1.2557832121612691</v>
      </c>
      <c r="G33" s="134">
        <v>10786</v>
      </c>
      <c r="H33" s="134">
        <v>-85</v>
      </c>
      <c r="I33" s="135">
        <v>-0.78189678962376963</v>
      </c>
      <c r="J33" s="134">
        <v>-159</v>
      </c>
      <c r="K33" s="135">
        <v>-1.4527181361352215</v>
      </c>
    </row>
    <row r="34" spans="1:11" s="32" customFormat="1" ht="15.75" customHeight="1" x14ac:dyDescent="0.2">
      <c r="A34" s="136" t="s">
        <v>104</v>
      </c>
      <c r="B34" s="134">
        <v>23268</v>
      </c>
      <c r="C34" s="134">
        <v>-1182</v>
      </c>
      <c r="D34" s="135">
        <v>-4.8343558282208585</v>
      </c>
      <c r="E34" s="134">
        <v>-149</v>
      </c>
      <c r="F34" s="135">
        <v>-0.63628987487722599</v>
      </c>
      <c r="G34" s="134">
        <v>16551</v>
      </c>
      <c r="H34" s="134">
        <v>-136</v>
      </c>
      <c r="I34" s="135">
        <v>-0.81500569305447357</v>
      </c>
      <c r="J34" s="134">
        <v>-510</v>
      </c>
      <c r="K34" s="135">
        <v>-2.9892737823105326</v>
      </c>
    </row>
    <row r="35" spans="1:11" s="32" customFormat="1" ht="15.75" customHeight="1" x14ac:dyDescent="0.2">
      <c r="A35" s="136" t="s">
        <v>105</v>
      </c>
      <c r="B35" s="134">
        <v>9094</v>
      </c>
      <c r="C35" s="134">
        <v>-363</v>
      </c>
      <c r="D35" s="135">
        <v>-3.8384265623347784</v>
      </c>
      <c r="E35" s="134">
        <v>71</v>
      </c>
      <c r="F35" s="135">
        <v>0.78687797849939045</v>
      </c>
      <c r="G35" s="134">
        <v>5935</v>
      </c>
      <c r="H35" s="134">
        <v>15</v>
      </c>
      <c r="I35" s="135">
        <v>0.2533783783783784</v>
      </c>
      <c r="J35" s="134">
        <v>-243</v>
      </c>
      <c r="K35" s="135">
        <v>-3.9333117513758498</v>
      </c>
    </row>
    <row r="36" spans="1:11" s="32" customFormat="1" ht="15.75" customHeight="1" x14ac:dyDescent="0.2">
      <c r="A36" s="136" t="s">
        <v>106</v>
      </c>
      <c r="B36" s="134">
        <v>29742</v>
      </c>
      <c r="C36" s="134">
        <v>-2075</v>
      </c>
      <c r="D36" s="135">
        <v>-6.5216708049156109</v>
      </c>
      <c r="E36" s="134">
        <v>-303</v>
      </c>
      <c r="F36" s="135">
        <v>-1.0084872690963556</v>
      </c>
      <c r="G36" s="134">
        <v>21085</v>
      </c>
      <c r="H36" s="134">
        <v>-45</v>
      </c>
      <c r="I36" s="135">
        <v>-0.21296734500709891</v>
      </c>
      <c r="J36" s="134">
        <v>-1420</v>
      </c>
      <c r="K36" s="135">
        <v>-6.3097089535658739</v>
      </c>
    </row>
    <row r="37" spans="1:11" s="32" customFormat="1" ht="15.75" customHeight="1" x14ac:dyDescent="0.2">
      <c r="A37" s="136" t="s">
        <v>107</v>
      </c>
      <c r="B37" s="134">
        <v>16397</v>
      </c>
      <c r="C37" s="134">
        <v>-2450</v>
      </c>
      <c r="D37" s="135">
        <v>-12.999416352735183</v>
      </c>
      <c r="E37" s="134">
        <v>44</v>
      </c>
      <c r="F37" s="135">
        <v>0.26906378034611389</v>
      </c>
      <c r="G37" s="134">
        <v>10299</v>
      </c>
      <c r="H37" s="134">
        <v>179</v>
      </c>
      <c r="I37" s="135">
        <v>1.7687747035573123</v>
      </c>
      <c r="J37" s="134">
        <v>-579</v>
      </c>
      <c r="K37" s="135">
        <v>-5.3226696083838938</v>
      </c>
    </row>
    <row r="38" spans="1:11" s="32" customFormat="1" ht="15.75" customHeight="1" x14ac:dyDescent="0.2">
      <c r="A38" s="136" t="s">
        <v>108</v>
      </c>
      <c r="B38" s="134">
        <v>2466</v>
      </c>
      <c r="C38" s="134">
        <v>66</v>
      </c>
      <c r="D38" s="135">
        <v>2.75</v>
      </c>
      <c r="E38" s="134">
        <v>-72</v>
      </c>
      <c r="F38" s="135">
        <v>-2.8368794326241136</v>
      </c>
      <c r="G38" s="134">
        <v>1490</v>
      </c>
      <c r="H38" s="134">
        <v>65</v>
      </c>
      <c r="I38" s="135">
        <v>4.5614035087719298</v>
      </c>
      <c r="J38" s="134">
        <v>-169</v>
      </c>
      <c r="K38" s="135">
        <v>-10.186859553948162</v>
      </c>
    </row>
    <row r="39" spans="1:11" s="32" customFormat="1" ht="24" customHeight="1" x14ac:dyDescent="0.2">
      <c r="A39" s="136" t="s">
        <v>109</v>
      </c>
      <c r="B39" s="134">
        <v>1784</v>
      </c>
      <c r="C39" s="134">
        <v>-2</v>
      </c>
      <c r="D39" s="135">
        <v>-0.11198208286674133</v>
      </c>
      <c r="E39" s="134">
        <v>-51</v>
      </c>
      <c r="F39" s="135">
        <v>-2.7792915531335152</v>
      </c>
      <c r="G39" s="134">
        <v>1286</v>
      </c>
      <c r="H39" s="134">
        <v>24</v>
      </c>
      <c r="I39" s="135">
        <v>1.9017432646592709</v>
      </c>
      <c r="J39" s="134">
        <v>-148</v>
      </c>
      <c r="K39" s="135">
        <v>-10.320781032078104</v>
      </c>
    </row>
    <row r="40" spans="1:11" s="32" customFormat="1" ht="24.75" customHeight="1" x14ac:dyDescent="0.2">
      <c r="A40" s="136" t="s">
        <v>110</v>
      </c>
      <c r="B40" s="134">
        <v>5798</v>
      </c>
      <c r="C40" s="134">
        <v>-190</v>
      </c>
      <c r="D40" s="135">
        <v>-3.1730126920507682</v>
      </c>
      <c r="E40" s="134">
        <v>-446</v>
      </c>
      <c r="F40" s="135">
        <v>-7.1428571428571432</v>
      </c>
      <c r="G40" s="134">
        <v>4283</v>
      </c>
      <c r="H40" s="134">
        <v>-142</v>
      </c>
      <c r="I40" s="135">
        <v>-3.2090395480225991</v>
      </c>
      <c r="J40" s="134">
        <v>-668</v>
      </c>
      <c r="K40" s="135">
        <v>-13.492223793173096</v>
      </c>
    </row>
    <row r="41" spans="1:11" s="32" customFormat="1" ht="27" customHeight="1" x14ac:dyDescent="0.2">
      <c r="A41" s="136" t="s">
        <v>111</v>
      </c>
      <c r="B41" s="134">
        <v>6393</v>
      </c>
      <c r="C41" s="134">
        <v>-196</v>
      </c>
      <c r="D41" s="135">
        <v>-2.9746547275762634</v>
      </c>
      <c r="E41" s="134">
        <v>27</v>
      </c>
      <c r="F41" s="135">
        <v>0.42412818096135724</v>
      </c>
      <c r="G41" s="134">
        <v>4440</v>
      </c>
      <c r="H41" s="134">
        <v>-6</v>
      </c>
      <c r="I41" s="135">
        <v>-0.1349527665317139</v>
      </c>
      <c r="J41" s="134">
        <v>-302</v>
      </c>
      <c r="K41" s="135">
        <v>-6.3686208350906792</v>
      </c>
    </row>
    <row r="42" spans="1:11" s="32" customFormat="1" ht="24" customHeight="1" x14ac:dyDescent="0.2">
      <c r="A42" s="136" t="s">
        <v>112</v>
      </c>
      <c r="B42" s="134">
        <v>1967</v>
      </c>
      <c r="C42" s="134">
        <v>-154</v>
      </c>
      <c r="D42" s="135">
        <v>-7.2607260726072607</v>
      </c>
      <c r="E42" s="134">
        <v>-156</v>
      </c>
      <c r="F42" s="135">
        <v>-7.3480923221855861</v>
      </c>
      <c r="G42" s="134">
        <v>1371</v>
      </c>
      <c r="H42" s="134">
        <v>-33</v>
      </c>
      <c r="I42" s="135">
        <v>-2.3504273504273505</v>
      </c>
      <c r="J42" s="134">
        <v>-134</v>
      </c>
      <c r="K42" s="135">
        <v>-8.9036544850498345</v>
      </c>
    </row>
    <row r="43" spans="1:11" s="32" customFormat="1" ht="15.75" customHeight="1" x14ac:dyDescent="0.2">
      <c r="A43" s="136" t="s">
        <v>113</v>
      </c>
      <c r="B43" s="134">
        <v>5340</v>
      </c>
      <c r="C43" s="134">
        <v>-189</v>
      </c>
      <c r="D43" s="135">
        <v>-3.4183396635919698</v>
      </c>
      <c r="E43" s="134">
        <v>-119</v>
      </c>
      <c r="F43" s="135">
        <v>-2.1798864260853636</v>
      </c>
      <c r="G43" s="134">
        <v>3428</v>
      </c>
      <c r="H43" s="134">
        <v>-88</v>
      </c>
      <c r="I43" s="135">
        <v>-2.5028441410693971</v>
      </c>
      <c r="J43" s="134">
        <v>-330</v>
      </c>
      <c r="K43" s="135">
        <v>-8.7812666311868011</v>
      </c>
    </row>
    <row r="44" spans="1:11" s="32" customFormat="1" ht="24" customHeight="1" x14ac:dyDescent="0.2">
      <c r="A44" s="136" t="s">
        <v>114</v>
      </c>
      <c r="B44" s="134">
        <v>17564</v>
      </c>
      <c r="C44" s="134">
        <v>-1654</v>
      </c>
      <c r="D44" s="135">
        <v>-8.6065147257779167</v>
      </c>
      <c r="E44" s="134">
        <v>-60</v>
      </c>
      <c r="F44" s="135">
        <v>-0.34044484793463459</v>
      </c>
      <c r="G44" s="134">
        <v>11565</v>
      </c>
      <c r="H44" s="134">
        <v>7</v>
      </c>
      <c r="I44" s="135">
        <v>6.0564111437965043E-2</v>
      </c>
      <c r="J44" s="134">
        <v>-916</v>
      </c>
      <c r="K44" s="135">
        <v>-7.3391555163849054</v>
      </c>
    </row>
    <row r="45" spans="1:11" s="32" customFormat="1" ht="25.5" customHeight="1" x14ac:dyDescent="0.2">
      <c r="A45" s="136" t="s">
        <v>115</v>
      </c>
      <c r="B45" s="134">
        <v>17038</v>
      </c>
      <c r="C45" s="134">
        <v>-461</v>
      </c>
      <c r="D45" s="135">
        <v>-2.6344362535001999</v>
      </c>
      <c r="E45" s="134">
        <v>-435</v>
      </c>
      <c r="F45" s="135">
        <v>-2.4895553139128941</v>
      </c>
      <c r="G45" s="134">
        <v>12128</v>
      </c>
      <c r="H45" s="134">
        <v>104</v>
      </c>
      <c r="I45" s="135">
        <v>0.86493679308050564</v>
      </c>
      <c r="J45" s="134">
        <v>-1211</v>
      </c>
      <c r="K45" s="135">
        <v>-9.0786415773296341</v>
      </c>
    </row>
    <row r="46" spans="1:11" s="32" customFormat="1" ht="15.75" customHeight="1" x14ac:dyDescent="0.2">
      <c r="A46" s="136" t="s">
        <v>116</v>
      </c>
      <c r="B46" s="134">
        <v>58</v>
      </c>
      <c r="C46" s="134">
        <v>-6</v>
      </c>
      <c r="D46" s="135">
        <v>-9.375</v>
      </c>
      <c r="E46" s="134">
        <v>-1</v>
      </c>
      <c r="F46" s="135">
        <v>-1.6949152542372881</v>
      </c>
      <c r="G46" s="134">
        <v>44</v>
      </c>
      <c r="H46" s="134">
        <v>-3</v>
      </c>
      <c r="I46" s="135">
        <v>-6.3829787234042552</v>
      </c>
      <c r="J46" s="134">
        <v>-1</v>
      </c>
      <c r="K46" s="135">
        <v>-2.2222222222222223</v>
      </c>
    </row>
    <row r="47" spans="1:11" s="32" customFormat="1" ht="14.25" customHeight="1" x14ac:dyDescent="0.2">
      <c r="A47" s="130" t="s">
        <v>95</v>
      </c>
      <c r="B47" s="131">
        <v>92221</v>
      </c>
      <c r="C47" s="131">
        <v>-6633</v>
      </c>
      <c r="D47" s="132">
        <v>-6.7098954012988852</v>
      </c>
      <c r="E47" s="131">
        <v>3038</v>
      </c>
      <c r="F47" s="132">
        <v>3.4064788132267361</v>
      </c>
      <c r="G47" s="131">
        <v>61084</v>
      </c>
      <c r="H47" s="131">
        <v>-933</v>
      </c>
      <c r="I47" s="132">
        <v>-1.5044262057177871</v>
      </c>
      <c r="J47" s="131">
        <v>781</v>
      </c>
      <c r="K47" s="132">
        <v>1.2951262789579292</v>
      </c>
    </row>
    <row r="48" spans="1:11" s="32" customFormat="1" ht="15.75" customHeight="1" x14ac:dyDescent="0.2">
      <c r="A48" s="136" t="s">
        <v>100</v>
      </c>
      <c r="B48" s="134">
        <v>3924</v>
      </c>
      <c r="C48" s="134">
        <v>-66</v>
      </c>
      <c r="D48" s="135">
        <v>-1.6541353383458646</v>
      </c>
      <c r="E48" s="134">
        <v>118</v>
      </c>
      <c r="F48" s="135">
        <v>3.1003678402522334</v>
      </c>
      <c r="G48" s="134">
        <v>2784</v>
      </c>
      <c r="H48" s="134">
        <v>-50</v>
      </c>
      <c r="I48" s="135">
        <v>-1.7642907551164433</v>
      </c>
      <c r="J48" s="134">
        <v>104</v>
      </c>
      <c r="K48" s="135">
        <v>3.8805970149253732</v>
      </c>
    </row>
    <row r="49" spans="1:11" s="32" customFormat="1" ht="15.75" customHeight="1" x14ac:dyDescent="0.2">
      <c r="A49" s="136" t="s">
        <v>101</v>
      </c>
      <c r="B49" s="134">
        <v>12851</v>
      </c>
      <c r="C49" s="134">
        <v>-3014</v>
      </c>
      <c r="D49" s="135">
        <v>-18.997793885912387</v>
      </c>
      <c r="E49" s="134">
        <v>-215</v>
      </c>
      <c r="F49" s="135">
        <v>-1.6454921169447421</v>
      </c>
      <c r="G49" s="134">
        <v>7628</v>
      </c>
      <c r="H49" s="134">
        <v>-680</v>
      </c>
      <c r="I49" s="135">
        <v>-8.1848820414058743</v>
      </c>
      <c r="J49" s="134">
        <v>-564</v>
      </c>
      <c r="K49" s="135">
        <v>-6.884765625</v>
      </c>
    </row>
    <row r="50" spans="1:11" s="32" customFormat="1" ht="15.75" customHeight="1" x14ac:dyDescent="0.2">
      <c r="A50" s="136" t="s">
        <v>102</v>
      </c>
      <c r="B50" s="134">
        <v>29453</v>
      </c>
      <c r="C50" s="134">
        <v>-1046</v>
      </c>
      <c r="D50" s="135">
        <v>-3.4296206432997804</v>
      </c>
      <c r="E50" s="134">
        <v>1002</v>
      </c>
      <c r="F50" s="135">
        <v>3.5218445748831324</v>
      </c>
      <c r="G50" s="134">
        <v>20519</v>
      </c>
      <c r="H50" s="134">
        <v>-221</v>
      </c>
      <c r="I50" s="135">
        <v>-1.0655737704918034</v>
      </c>
      <c r="J50" s="134">
        <v>665</v>
      </c>
      <c r="K50" s="135">
        <v>3.3494509922433768</v>
      </c>
    </row>
    <row r="51" spans="1:11" s="32" customFormat="1" ht="15.75" customHeight="1" x14ac:dyDescent="0.2">
      <c r="A51" s="136" t="s">
        <v>103</v>
      </c>
      <c r="B51" s="134">
        <v>17931</v>
      </c>
      <c r="C51" s="134">
        <v>-860</v>
      </c>
      <c r="D51" s="135">
        <v>-4.5766590389016022</v>
      </c>
      <c r="E51" s="134">
        <v>1324</v>
      </c>
      <c r="F51" s="135">
        <v>7.9725416992834344</v>
      </c>
      <c r="G51" s="134">
        <v>11877</v>
      </c>
      <c r="H51" s="134">
        <v>37</v>
      </c>
      <c r="I51" s="135">
        <v>0.3125</v>
      </c>
      <c r="J51" s="134">
        <v>588</v>
      </c>
      <c r="K51" s="135">
        <v>5.208610151474887</v>
      </c>
    </row>
    <row r="52" spans="1:11" s="32" customFormat="1" ht="15.75" customHeight="1" x14ac:dyDescent="0.2">
      <c r="A52" s="136" t="s">
        <v>104</v>
      </c>
      <c r="B52" s="134">
        <v>12624</v>
      </c>
      <c r="C52" s="134">
        <v>-366</v>
      </c>
      <c r="D52" s="135">
        <v>-2.8175519630484986</v>
      </c>
      <c r="E52" s="134">
        <v>336</v>
      </c>
      <c r="F52" s="135">
        <v>2.734375</v>
      </c>
      <c r="G52" s="134">
        <v>8794</v>
      </c>
      <c r="H52" s="134">
        <v>6</v>
      </c>
      <c r="I52" s="135">
        <v>6.8274920345926263E-2</v>
      </c>
      <c r="J52" s="134">
        <v>215</v>
      </c>
      <c r="K52" s="135">
        <v>2.5061195943583168</v>
      </c>
    </row>
    <row r="53" spans="1:11" s="32" customFormat="1" ht="15.75" customHeight="1" x14ac:dyDescent="0.2">
      <c r="A53" s="136" t="s">
        <v>105</v>
      </c>
      <c r="B53" s="134">
        <v>3468</v>
      </c>
      <c r="C53" s="134">
        <v>-125</v>
      </c>
      <c r="D53" s="135">
        <v>-3.4789869190091847</v>
      </c>
      <c r="E53" s="134">
        <v>62</v>
      </c>
      <c r="F53" s="135">
        <v>1.82031708749266</v>
      </c>
      <c r="G53" s="134">
        <v>2203</v>
      </c>
      <c r="H53" s="134">
        <v>20</v>
      </c>
      <c r="I53" s="135">
        <v>0.91617040769583147</v>
      </c>
      <c r="J53" s="134">
        <v>-2</v>
      </c>
      <c r="K53" s="135">
        <v>-9.0702947845804988E-2</v>
      </c>
    </row>
    <row r="54" spans="1:11" s="32" customFormat="1" ht="15.75" customHeight="1" x14ac:dyDescent="0.2">
      <c r="A54" s="136" t="s">
        <v>106</v>
      </c>
      <c r="B54" s="134">
        <v>3766</v>
      </c>
      <c r="C54" s="134">
        <v>-320</v>
      </c>
      <c r="D54" s="135">
        <v>-7.8316201664219287</v>
      </c>
      <c r="E54" s="134">
        <v>69</v>
      </c>
      <c r="F54" s="135">
        <v>1.8663781444414389</v>
      </c>
      <c r="G54" s="134">
        <v>2572</v>
      </c>
      <c r="H54" s="134">
        <v>-1</v>
      </c>
      <c r="I54" s="135">
        <v>-3.8865137971239798E-2</v>
      </c>
      <c r="J54" s="134">
        <v>-24</v>
      </c>
      <c r="K54" s="135">
        <v>-0.92449922958397535</v>
      </c>
    </row>
    <row r="55" spans="1:11" s="32" customFormat="1" ht="15.75" customHeight="1" x14ac:dyDescent="0.2">
      <c r="A55" s="136" t="s">
        <v>107</v>
      </c>
      <c r="B55" s="134">
        <v>2945</v>
      </c>
      <c r="C55" s="134">
        <v>-595</v>
      </c>
      <c r="D55" s="135">
        <v>-16.807909604519775</v>
      </c>
      <c r="E55" s="134">
        <v>-6</v>
      </c>
      <c r="F55" s="135">
        <v>-0.20332090816672316</v>
      </c>
      <c r="G55" s="134">
        <v>1757</v>
      </c>
      <c r="H55" s="134">
        <v>-86</v>
      </c>
      <c r="I55" s="135">
        <v>-4.666304937601736</v>
      </c>
      <c r="J55" s="134">
        <v>-127</v>
      </c>
      <c r="K55" s="135">
        <v>-6.7409766454352438</v>
      </c>
    </row>
    <row r="56" spans="1:11" s="32" customFormat="1" ht="15.75" customHeight="1" x14ac:dyDescent="0.2">
      <c r="A56" s="136" t="s">
        <v>108</v>
      </c>
      <c r="B56" s="134">
        <v>693</v>
      </c>
      <c r="C56" s="134">
        <v>24</v>
      </c>
      <c r="D56" s="135">
        <v>3.5874439461883409</v>
      </c>
      <c r="E56" s="134">
        <v>68</v>
      </c>
      <c r="F56" s="135">
        <v>10.88</v>
      </c>
      <c r="G56" s="134">
        <v>392</v>
      </c>
      <c r="H56" s="134">
        <v>42</v>
      </c>
      <c r="I56" s="135">
        <v>12</v>
      </c>
      <c r="J56" s="134">
        <v>36</v>
      </c>
      <c r="K56" s="135">
        <v>10.112359550561798</v>
      </c>
    </row>
    <row r="57" spans="1:11" s="32" customFormat="1" ht="21" customHeight="1" x14ac:dyDescent="0.2">
      <c r="A57" s="136" t="s">
        <v>109</v>
      </c>
      <c r="B57" s="134">
        <v>180</v>
      </c>
      <c r="C57" s="134">
        <v>-8</v>
      </c>
      <c r="D57" s="135">
        <v>-4.2553191489361701</v>
      </c>
      <c r="E57" s="134">
        <v>6</v>
      </c>
      <c r="F57" s="135">
        <v>3.4482758620689653</v>
      </c>
      <c r="G57" s="134">
        <v>110</v>
      </c>
      <c r="H57" s="134">
        <v>3</v>
      </c>
      <c r="I57" s="135">
        <v>2.8037383177570092</v>
      </c>
      <c r="J57" s="134">
        <v>-6</v>
      </c>
      <c r="K57" s="135">
        <v>-5.1724137931034484</v>
      </c>
    </row>
    <row r="58" spans="1:11" s="32" customFormat="1" ht="24.75" customHeight="1" x14ac:dyDescent="0.2">
      <c r="A58" s="136" t="s">
        <v>110</v>
      </c>
      <c r="B58" s="134">
        <v>216</v>
      </c>
      <c r="C58" s="134">
        <v>-15</v>
      </c>
      <c r="D58" s="135">
        <v>-6.4935064935064934</v>
      </c>
      <c r="E58" s="134">
        <v>-1</v>
      </c>
      <c r="F58" s="135">
        <v>-0.46082949308755761</v>
      </c>
      <c r="G58" s="134">
        <v>130</v>
      </c>
      <c r="H58" s="134">
        <v>-8</v>
      </c>
      <c r="I58" s="135">
        <v>-5.7971014492753623</v>
      </c>
      <c r="J58" s="134">
        <v>-11</v>
      </c>
      <c r="K58" s="135">
        <v>-7.8014184397163122</v>
      </c>
    </row>
    <row r="59" spans="1:11" s="32" customFormat="1" ht="25.5" customHeight="1" x14ac:dyDescent="0.2">
      <c r="A59" s="136" t="s">
        <v>111</v>
      </c>
      <c r="B59" s="134">
        <v>1288</v>
      </c>
      <c r="C59" s="134">
        <v>-91</v>
      </c>
      <c r="D59" s="135">
        <v>-6.5989847715736039</v>
      </c>
      <c r="E59" s="134">
        <v>131</v>
      </c>
      <c r="F59" s="135">
        <v>11.322385479688851</v>
      </c>
      <c r="G59" s="134">
        <v>679</v>
      </c>
      <c r="H59" s="134">
        <v>-20</v>
      </c>
      <c r="I59" s="135">
        <v>-2.8612303290414878</v>
      </c>
      <c r="J59" s="134">
        <v>-41</v>
      </c>
      <c r="K59" s="135">
        <v>-5.6944444444444446</v>
      </c>
    </row>
    <row r="60" spans="1:11" s="32" customFormat="1" ht="21.75" customHeight="1" x14ac:dyDescent="0.2">
      <c r="A60" s="136" t="s">
        <v>112</v>
      </c>
      <c r="B60" s="134">
        <v>176</v>
      </c>
      <c r="C60" s="134">
        <v>-13</v>
      </c>
      <c r="D60" s="135">
        <v>-6.8783068783068781</v>
      </c>
      <c r="E60" s="134">
        <v>5</v>
      </c>
      <c r="F60" s="135">
        <v>2.9239766081871346</v>
      </c>
      <c r="G60" s="134">
        <v>105</v>
      </c>
      <c r="H60" s="134">
        <v>0</v>
      </c>
      <c r="I60" s="135">
        <v>0</v>
      </c>
      <c r="J60" s="134">
        <v>-1</v>
      </c>
      <c r="K60" s="135">
        <v>-0.94339622641509435</v>
      </c>
    </row>
    <row r="61" spans="1:11" s="32" customFormat="1" ht="15.75" customHeight="1" x14ac:dyDescent="0.2">
      <c r="A61" s="136" t="s">
        <v>113</v>
      </c>
      <c r="B61" s="134">
        <v>943</v>
      </c>
      <c r="C61" s="134">
        <v>-42</v>
      </c>
      <c r="D61" s="135">
        <v>-4.2639593908629445</v>
      </c>
      <c r="E61" s="134">
        <v>31</v>
      </c>
      <c r="F61" s="135">
        <v>3.3991228070175437</v>
      </c>
      <c r="G61" s="134">
        <v>385</v>
      </c>
      <c r="H61" s="134">
        <v>-6</v>
      </c>
      <c r="I61" s="135">
        <v>-1.5345268542199488</v>
      </c>
      <c r="J61" s="134">
        <v>-65</v>
      </c>
      <c r="K61" s="135">
        <v>-14.444444444444445</v>
      </c>
    </row>
    <row r="62" spans="1:11" s="32" customFormat="1" ht="21.75" customHeight="1" x14ac:dyDescent="0.2">
      <c r="A62" s="136" t="s">
        <v>114</v>
      </c>
      <c r="B62" s="134">
        <v>793</v>
      </c>
      <c r="C62" s="134">
        <v>-76</v>
      </c>
      <c r="D62" s="135">
        <v>-8.7456846950517839</v>
      </c>
      <c r="E62" s="134">
        <v>22</v>
      </c>
      <c r="F62" s="135">
        <v>2.8534370946822309</v>
      </c>
      <c r="G62" s="134">
        <v>492</v>
      </c>
      <c r="H62" s="134">
        <v>9</v>
      </c>
      <c r="I62" s="135">
        <v>1.8633540372670807</v>
      </c>
      <c r="J62" s="134">
        <v>-12</v>
      </c>
      <c r="K62" s="135">
        <v>-2.3809523809523809</v>
      </c>
    </row>
    <row r="63" spans="1:11" s="32" customFormat="1" ht="24.75" customHeight="1" x14ac:dyDescent="0.2">
      <c r="A63" s="136" t="s">
        <v>115</v>
      </c>
      <c r="B63" s="134">
        <v>958</v>
      </c>
      <c r="C63" s="134">
        <v>-18</v>
      </c>
      <c r="D63" s="135">
        <v>-1.8442622950819672</v>
      </c>
      <c r="E63" s="134">
        <v>82</v>
      </c>
      <c r="F63" s="135">
        <v>9.3607305936073057</v>
      </c>
      <c r="G63" s="134">
        <v>647</v>
      </c>
      <c r="H63" s="134">
        <v>21</v>
      </c>
      <c r="I63" s="135">
        <v>3.3546325878594248</v>
      </c>
      <c r="J63" s="134">
        <v>23</v>
      </c>
      <c r="K63" s="135">
        <v>3.6858974358974357</v>
      </c>
    </row>
    <row r="64" spans="1:11" s="32" customFormat="1" ht="15.75" customHeight="1" x14ac:dyDescent="0.2">
      <c r="A64" s="136" t="s">
        <v>116</v>
      </c>
      <c r="B64" s="134">
        <v>12</v>
      </c>
      <c r="C64" s="134">
        <v>-2</v>
      </c>
      <c r="D64" s="135">
        <v>-14.285714285714286</v>
      </c>
      <c r="E64" s="134">
        <v>4</v>
      </c>
      <c r="F64" s="135">
        <v>50</v>
      </c>
      <c r="G64" s="134">
        <v>10</v>
      </c>
      <c r="H64" s="134">
        <v>1</v>
      </c>
      <c r="I64" s="135">
        <v>11.111111111111111</v>
      </c>
      <c r="J64" s="134">
        <v>3</v>
      </c>
      <c r="K64" s="135">
        <v>42.857142857142854</v>
      </c>
    </row>
    <row r="65" spans="1:11" s="32" customFormat="1" ht="14.25" customHeight="1" x14ac:dyDescent="0.2">
      <c r="A65" s="149" t="s">
        <v>170</v>
      </c>
      <c r="B65" s="150">
        <v>0</v>
      </c>
      <c r="C65" s="150">
        <v>0</v>
      </c>
      <c r="D65" s="151">
        <v>0</v>
      </c>
      <c r="E65" s="150">
        <v>0</v>
      </c>
      <c r="F65" s="151">
        <v>0</v>
      </c>
      <c r="G65" s="150">
        <v>0</v>
      </c>
      <c r="H65" s="150">
        <v>0</v>
      </c>
      <c r="I65" s="151">
        <v>0</v>
      </c>
      <c r="J65" s="150">
        <v>0</v>
      </c>
      <c r="K65" s="151">
        <v>0</v>
      </c>
    </row>
    <row r="66" spans="1:11" ht="9.9499999999999993" customHeight="1" x14ac:dyDescent="0.2"/>
    <row r="67" spans="1:11" s="85" customFormat="1" ht="12.75" x14ac:dyDescent="0.2">
      <c r="A67" s="66" t="s">
        <v>135</v>
      </c>
      <c r="B67" s="66"/>
      <c r="C67" s="66"/>
      <c r="D67" s="66"/>
    </row>
    <row r="68" spans="1:11" s="85" customFormat="1" ht="12.75" x14ac:dyDescent="0.2">
      <c r="A68" s="66"/>
      <c r="B68" s="66"/>
      <c r="C68" s="86"/>
      <c r="D68" s="118"/>
    </row>
    <row r="69" spans="1:11" ht="15.75" customHeight="1" x14ac:dyDescent="0.2">
      <c r="A69" s="147" t="s">
        <v>60</v>
      </c>
      <c r="B69" s="147"/>
      <c r="C69" s="147"/>
      <c r="D69" s="147"/>
      <c r="E69" s="147"/>
      <c r="F69" s="147"/>
      <c r="G69" s="147"/>
      <c r="H69" s="147"/>
      <c r="I69" s="147"/>
      <c r="J69" s="147"/>
      <c r="K69" s="147"/>
    </row>
  </sheetData>
  <mergeCells count="11">
    <mergeCell ref="A69:K69"/>
    <mergeCell ref="A5:F5"/>
    <mergeCell ref="A6:A8"/>
    <mergeCell ref="B6:F6"/>
    <mergeCell ref="G6:K6"/>
    <mergeCell ref="B7:B8"/>
    <mergeCell ref="C7:D7"/>
    <mergeCell ref="E7:F7"/>
    <mergeCell ref="G7:G8"/>
    <mergeCell ref="H7:I7"/>
    <mergeCell ref="J7:K7"/>
  </mergeCells>
  <hyperlinks>
    <hyperlink ref="H2" location="ÍNDICE!A1" display="VOLVER AL ÍNDICE" xr:uid="{61222B09-14F7-4D71-80E5-E3A8EF87F8D3}"/>
  </hyperlinks>
  <pageMargins left="0.51181102362204722" right="0.51181102362204722" top="0.74803149606299213" bottom="0.74803149606299213" header="0.31496062992125984" footer="0.31496062992125984"/>
  <pageSetup paperSize="9" scale="95" orientation="portrait" r:id="rId1"/>
  <rowBreaks count="2" manualBreakCount="2">
    <brk id="43" max="10" man="1"/>
    <brk id="81"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99EF1-08A0-4C5C-B02E-976534755EF7}">
  <sheetPr codeName="Hoja17"/>
  <dimension ref="A1:K50"/>
  <sheetViews>
    <sheetView zoomScaleNormal="100" zoomScaleSheetLayoutView="100" workbookViewId="0"/>
  </sheetViews>
  <sheetFormatPr baseColWidth="10" defaultColWidth="9.140625" defaultRowHeight="15" x14ac:dyDescent="0.2"/>
  <cols>
    <col min="1" max="1" width="30.7109375" style="27" customWidth="1"/>
    <col min="2" max="3" width="6.42578125" style="27" customWidth="1"/>
    <col min="4" max="4" width="6.140625" style="27" customWidth="1"/>
    <col min="5" max="5" width="7.140625" style="27" bestFit="1" customWidth="1"/>
    <col min="6" max="6" width="6.140625" style="27" customWidth="1"/>
    <col min="7" max="7" width="6.5703125" style="27" customWidth="1"/>
    <col min="8" max="8" width="6.140625" style="27" customWidth="1"/>
    <col min="9" max="9" width="5.140625" style="27" customWidth="1"/>
    <col min="10" max="10" width="6.140625" style="27" customWidth="1"/>
    <col min="11" max="11" width="5.1406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8" customHeight="1" x14ac:dyDescent="0.25">
      <c r="H4" s="30"/>
      <c r="K4" s="2" t="s">
        <v>651</v>
      </c>
    </row>
    <row r="5" spans="1:11" s="32" customFormat="1" ht="69" customHeight="1" x14ac:dyDescent="0.25">
      <c r="A5" s="103" t="s">
        <v>280</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30" t="s">
        <v>70</v>
      </c>
      <c r="B10" s="131">
        <v>408959</v>
      </c>
      <c r="C10" s="131">
        <v>-24435</v>
      </c>
      <c r="D10" s="132">
        <v>-5.638056825890529</v>
      </c>
      <c r="E10" s="131">
        <v>1600</v>
      </c>
      <c r="F10" s="132">
        <v>0.39277394141285699</v>
      </c>
      <c r="G10" s="131">
        <v>278056</v>
      </c>
      <c r="H10" s="131">
        <v>-2034</v>
      </c>
      <c r="I10" s="132">
        <v>-0.72619515155842762</v>
      </c>
      <c r="J10" s="131">
        <v>-13614</v>
      </c>
      <c r="K10" s="132">
        <v>-4.6676037988137278</v>
      </c>
    </row>
    <row r="11" spans="1:11" s="32" customFormat="1" ht="14.25" customHeight="1" x14ac:dyDescent="0.2">
      <c r="A11" s="130" t="s">
        <v>281</v>
      </c>
      <c r="B11" s="131">
        <v>255922</v>
      </c>
      <c r="C11" s="131">
        <v>-24955</v>
      </c>
      <c r="D11" s="152">
        <v>-129.02414432486214</v>
      </c>
      <c r="E11" s="131">
        <v>1727</v>
      </c>
      <c r="F11" s="152">
        <v>-9.814700232795559</v>
      </c>
      <c r="G11" s="131">
        <v>164240</v>
      </c>
      <c r="H11" s="131">
        <v>-2259</v>
      </c>
      <c r="I11" s="132">
        <v>-24.628337713031726</v>
      </c>
      <c r="J11" s="131">
        <v>-10963</v>
      </c>
      <c r="K11" s="132">
        <v>-104.96594392346636</v>
      </c>
    </row>
    <row r="12" spans="1:11" s="32" customFormat="1" ht="15.75" customHeight="1" x14ac:dyDescent="0.2">
      <c r="A12" s="136" t="s">
        <v>100</v>
      </c>
      <c r="B12" s="134">
        <v>4377</v>
      </c>
      <c r="C12" s="134">
        <v>-121</v>
      </c>
      <c r="D12" s="135">
        <v>-2.6900844819919962</v>
      </c>
      <c r="E12" s="134">
        <v>72</v>
      </c>
      <c r="F12" s="135">
        <v>1.6724738675958188</v>
      </c>
      <c r="G12" s="134">
        <v>3431</v>
      </c>
      <c r="H12" s="134">
        <v>-67</v>
      </c>
      <c r="I12" s="135">
        <v>-1.9153802172670098</v>
      </c>
      <c r="J12" s="134">
        <v>-2</v>
      </c>
      <c r="K12" s="135">
        <v>-5.8258083309059135E-2</v>
      </c>
    </row>
    <row r="13" spans="1:11" s="32" customFormat="1" ht="31.5" customHeight="1" x14ac:dyDescent="0.2">
      <c r="A13" s="136" t="s">
        <v>101</v>
      </c>
      <c r="B13" s="134">
        <v>11724</v>
      </c>
      <c r="C13" s="134">
        <v>-4128</v>
      </c>
      <c r="D13" s="135">
        <v>-26.040878122634368</v>
      </c>
      <c r="E13" s="134">
        <v>-329</v>
      </c>
      <c r="F13" s="135">
        <v>-2.7296108852567826</v>
      </c>
      <c r="G13" s="134">
        <v>6465</v>
      </c>
      <c r="H13" s="134">
        <v>-896</v>
      </c>
      <c r="I13" s="135">
        <v>-12.172259203912512</v>
      </c>
      <c r="J13" s="134">
        <v>-619</v>
      </c>
      <c r="K13" s="135">
        <v>-8.7380011293054771</v>
      </c>
    </row>
    <row r="14" spans="1:11" s="32" customFormat="1" ht="31.5" customHeight="1" x14ac:dyDescent="0.2">
      <c r="A14" s="136" t="s">
        <v>102</v>
      </c>
      <c r="B14" s="134">
        <v>29198</v>
      </c>
      <c r="C14" s="134">
        <v>-1754</v>
      </c>
      <c r="D14" s="135">
        <v>-5.6668389764797107</v>
      </c>
      <c r="E14" s="134">
        <v>127</v>
      </c>
      <c r="F14" s="135">
        <v>0.43686147707337208</v>
      </c>
      <c r="G14" s="134">
        <v>20652</v>
      </c>
      <c r="H14" s="134">
        <v>-449</v>
      </c>
      <c r="I14" s="135">
        <v>-2.127861238803848</v>
      </c>
      <c r="J14" s="134">
        <v>-322</v>
      </c>
      <c r="K14" s="135">
        <v>-1.5352340993611138</v>
      </c>
    </row>
    <row r="15" spans="1:11" s="32" customFormat="1" ht="31.5" customHeight="1" x14ac:dyDescent="0.2">
      <c r="A15" s="136" t="s">
        <v>103</v>
      </c>
      <c r="B15" s="134">
        <v>27949</v>
      </c>
      <c r="C15" s="134">
        <v>-2267</v>
      </c>
      <c r="D15" s="135">
        <v>-7.5026476039184535</v>
      </c>
      <c r="E15" s="134">
        <v>710</v>
      </c>
      <c r="F15" s="135">
        <v>2.6065567752120122</v>
      </c>
      <c r="G15" s="134">
        <v>18557</v>
      </c>
      <c r="H15" s="134">
        <v>-385</v>
      </c>
      <c r="I15" s="135">
        <v>-2.0325203252032522</v>
      </c>
      <c r="J15" s="134">
        <v>-335</v>
      </c>
      <c r="K15" s="135">
        <v>-1.7732373491424942</v>
      </c>
    </row>
    <row r="16" spans="1:11" s="32" customFormat="1" ht="31.5" customHeight="1" x14ac:dyDescent="0.2">
      <c r="A16" s="140" t="s">
        <v>104</v>
      </c>
      <c r="B16" s="141">
        <v>24295</v>
      </c>
      <c r="C16" s="141">
        <v>-1884</v>
      </c>
      <c r="D16" s="142">
        <v>-7.1966079682188013</v>
      </c>
      <c r="E16" s="141">
        <v>-278</v>
      </c>
      <c r="F16" s="142">
        <v>-1.1313229967850893</v>
      </c>
      <c r="G16" s="141">
        <v>16407</v>
      </c>
      <c r="H16" s="134">
        <v>-126</v>
      </c>
      <c r="I16" s="135">
        <v>-0.76211213935764832</v>
      </c>
      <c r="J16" s="134">
        <v>-383</v>
      </c>
      <c r="K16" s="135">
        <v>-2.2811197141155448</v>
      </c>
    </row>
    <row r="17" spans="1:11" s="32" customFormat="1" ht="31.5" customHeight="1" x14ac:dyDescent="0.2">
      <c r="A17" s="140" t="s">
        <v>105</v>
      </c>
      <c r="B17" s="141">
        <v>10952</v>
      </c>
      <c r="C17" s="141">
        <v>-667</v>
      </c>
      <c r="D17" s="142">
        <v>-5.7405972975299076</v>
      </c>
      <c r="E17" s="141">
        <v>277</v>
      </c>
      <c r="F17" s="142">
        <v>2.5948477751756442</v>
      </c>
      <c r="G17" s="143">
        <v>6764</v>
      </c>
      <c r="H17" s="134">
        <v>51</v>
      </c>
      <c r="I17" s="135">
        <v>0.75971994637270968</v>
      </c>
      <c r="J17" s="134">
        <v>-256</v>
      </c>
      <c r="K17" s="135">
        <v>-3.6467236467236468</v>
      </c>
    </row>
    <row r="18" spans="1:11" s="32" customFormat="1" ht="31.5" customHeight="1" x14ac:dyDescent="0.2">
      <c r="A18" s="136" t="s">
        <v>106</v>
      </c>
      <c r="B18" s="134">
        <v>39834</v>
      </c>
      <c r="C18" s="134">
        <v>-3993</v>
      </c>
      <c r="D18" s="135">
        <v>-9.1108220959682384</v>
      </c>
      <c r="E18" s="134">
        <v>-88</v>
      </c>
      <c r="F18" s="135">
        <v>-0.22042983818445969</v>
      </c>
      <c r="G18" s="134">
        <v>25894</v>
      </c>
      <c r="H18" s="134">
        <v>-296</v>
      </c>
      <c r="I18" s="135">
        <v>-1.1302023673157693</v>
      </c>
      <c r="J18" s="134">
        <v>-2400</v>
      </c>
      <c r="K18" s="135">
        <v>-8.4823637520322333</v>
      </c>
    </row>
    <row r="19" spans="1:11" s="32" customFormat="1" ht="31.5" customHeight="1" x14ac:dyDescent="0.2">
      <c r="A19" s="136" t="s">
        <v>107</v>
      </c>
      <c r="B19" s="134">
        <v>20395</v>
      </c>
      <c r="C19" s="134">
        <v>-4445</v>
      </c>
      <c r="D19" s="135">
        <v>-17.894524959742352</v>
      </c>
      <c r="E19" s="134">
        <v>403</v>
      </c>
      <c r="F19" s="135">
        <v>2.0158063225290115</v>
      </c>
      <c r="G19" s="134">
        <v>11847</v>
      </c>
      <c r="H19" s="134">
        <v>141</v>
      </c>
      <c r="I19" s="135">
        <v>1.2045105074320861</v>
      </c>
      <c r="J19" s="134">
        <v>-746</v>
      </c>
      <c r="K19" s="135">
        <v>-5.9239259906297148</v>
      </c>
    </row>
    <row r="20" spans="1:11" s="32" customFormat="1" ht="31.5" customHeight="1" x14ac:dyDescent="0.2">
      <c r="A20" s="136" t="s">
        <v>282</v>
      </c>
      <c r="B20" s="134">
        <v>2974</v>
      </c>
      <c r="C20" s="134">
        <v>138</v>
      </c>
      <c r="D20" s="135">
        <v>4.8660084626234132</v>
      </c>
      <c r="E20" s="134">
        <v>39</v>
      </c>
      <c r="F20" s="135">
        <v>1.3287904599659284</v>
      </c>
      <c r="G20" s="134">
        <v>1656</v>
      </c>
      <c r="H20" s="134">
        <v>169</v>
      </c>
      <c r="I20" s="135">
        <v>11.365164761264291</v>
      </c>
      <c r="J20" s="134">
        <v>-101</v>
      </c>
      <c r="K20" s="135">
        <v>-5.7484348321001706</v>
      </c>
    </row>
    <row r="21" spans="1:11" s="32" customFormat="1" ht="31.5" customHeight="1" x14ac:dyDescent="0.2">
      <c r="A21" s="136" t="s">
        <v>109</v>
      </c>
      <c r="B21" s="134">
        <v>2305</v>
      </c>
      <c r="C21" s="134">
        <v>-36</v>
      </c>
      <c r="D21" s="135">
        <v>-1.5378043571123452</v>
      </c>
      <c r="E21" s="134">
        <v>6</v>
      </c>
      <c r="F21" s="135">
        <v>0.26098303610265333</v>
      </c>
      <c r="G21" s="134">
        <v>1466</v>
      </c>
      <c r="H21" s="134">
        <v>20</v>
      </c>
      <c r="I21" s="135">
        <v>1.3831258644536653</v>
      </c>
      <c r="J21" s="134">
        <v>-203</v>
      </c>
      <c r="K21" s="135">
        <v>-12.162971839424806</v>
      </c>
    </row>
    <row r="22" spans="1:11" s="32" customFormat="1" ht="31.5" customHeight="1" x14ac:dyDescent="0.2">
      <c r="A22" s="136" t="s">
        <v>110</v>
      </c>
      <c r="B22" s="134">
        <v>10149</v>
      </c>
      <c r="C22" s="134">
        <v>-371</v>
      </c>
      <c r="D22" s="135">
        <v>-3.5266159695817492</v>
      </c>
      <c r="E22" s="134">
        <v>-701</v>
      </c>
      <c r="F22" s="135">
        <v>-6.4608294930875578</v>
      </c>
      <c r="G22" s="134">
        <v>7043</v>
      </c>
      <c r="H22" s="134">
        <v>-286</v>
      </c>
      <c r="I22" s="135">
        <v>-3.902305908036567</v>
      </c>
      <c r="J22" s="134">
        <v>-1264</v>
      </c>
      <c r="K22" s="135">
        <v>-15.216082821716624</v>
      </c>
    </row>
    <row r="23" spans="1:11" s="32" customFormat="1" ht="31.5" customHeight="1" x14ac:dyDescent="0.2">
      <c r="A23" s="136" t="s">
        <v>111</v>
      </c>
      <c r="B23" s="134">
        <v>8530</v>
      </c>
      <c r="C23" s="134">
        <v>-415</v>
      </c>
      <c r="D23" s="135">
        <v>-4.6394633873672442</v>
      </c>
      <c r="E23" s="134">
        <v>48</v>
      </c>
      <c r="F23" s="135">
        <v>0.5659042678613535</v>
      </c>
      <c r="G23" s="134">
        <v>5476</v>
      </c>
      <c r="H23" s="134">
        <v>-52</v>
      </c>
      <c r="I23" s="135">
        <v>-0.94066570188133136</v>
      </c>
      <c r="J23" s="134">
        <v>-462</v>
      </c>
      <c r="K23" s="135">
        <v>-7.7803974402155607</v>
      </c>
    </row>
    <row r="24" spans="1:11" s="32" customFormat="1" ht="31.5" customHeight="1" x14ac:dyDescent="0.2">
      <c r="A24" s="136" t="s">
        <v>112</v>
      </c>
      <c r="B24" s="134">
        <v>1685</v>
      </c>
      <c r="C24" s="134">
        <v>-240</v>
      </c>
      <c r="D24" s="135">
        <v>-12.467532467532468</v>
      </c>
      <c r="E24" s="134">
        <v>-187</v>
      </c>
      <c r="F24" s="135">
        <v>-9.9893162393162385</v>
      </c>
      <c r="G24" s="134">
        <v>1121</v>
      </c>
      <c r="H24" s="134">
        <v>-50</v>
      </c>
      <c r="I24" s="135">
        <v>-4.269854824935952</v>
      </c>
      <c r="J24" s="134">
        <v>-87</v>
      </c>
      <c r="K24" s="135">
        <v>-7.201986754966887</v>
      </c>
    </row>
    <row r="25" spans="1:11" s="32" customFormat="1" ht="31.5" customHeight="1" x14ac:dyDescent="0.2">
      <c r="A25" s="136" t="s">
        <v>113</v>
      </c>
      <c r="B25" s="134">
        <v>6682</v>
      </c>
      <c r="C25" s="134">
        <v>-343</v>
      </c>
      <c r="D25" s="135">
        <v>-4.882562277580071</v>
      </c>
      <c r="E25" s="134">
        <v>-75</v>
      </c>
      <c r="F25" s="135">
        <v>-1.1099600414385082</v>
      </c>
      <c r="G25" s="134">
        <v>4046</v>
      </c>
      <c r="H25" s="134">
        <v>-84</v>
      </c>
      <c r="I25" s="135">
        <v>-2.0338983050847457</v>
      </c>
      <c r="J25" s="134">
        <v>-435</v>
      </c>
      <c r="K25" s="135">
        <v>-9.7076545413970088</v>
      </c>
    </row>
    <row r="26" spans="1:11" s="32" customFormat="1" ht="31.5" customHeight="1" x14ac:dyDescent="0.2">
      <c r="A26" s="136" t="s">
        <v>114</v>
      </c>
      <c r="B26" s="134">
        <v>31304</v>
      </c>
      <c r="C26" s="134">
        <v>-3660</v>
      </c>
      <c r="D26" s="135">
        <v>-10.467909850131564</v>
      </c>
      <c r="E26" s="134">
        <v>1733</v>
      </c>
      <c r="F26" s="135">
        <v>5.8604714077981805</v>
      </c>
      <c r="G26" s="134">
        <v>18455</v>
      </c>
      <c r="H26" s="134">
        <v>-32</v>
      </c>
      <c r="I26" s="135">
        <v>-0.17309460702115001</v>
      </c>
      <c r="J26" s="134">
        <v>-1503</v>
      </c>
      <c r="K26" s="135">
        <v>-7.5308147108928747</v>
      </c>
    </row>
    <row r="27" spans="1:11" s="32" customFormat="1" ht="31.5" customHeight="1" x14ac:dyDescent="0.2">
      <c r="A27" s="136" t="s">
        <v>115</v>
      </c>
      <c r="B27" s="134">
        <v>23499</v>
      </c>
      <c r="C27" s="134">
        <v>-760</v>
      </c>
      <c r="D27" s="135">
        <v>-3.132857908405128</v>
      </c>
      <c r="E27" s="134">
        <v>-26</v>
      </c>
      <c r="F27" s="135">
        <v>-0.11052072263549416</v>
      </c>
      <c r="G27" s="134">
        <v>14906</v>
      </c>
      <c r="H27" s="134">
        <v>88</v>
      </c>
      <c r="I27" s="135">
        <v>0.59387231745174784</v>
      </c>
      <c r="J27" s="134">
        <v>-1847</v>
      </c>
      <c r="K27" s="135">
        <v>-11.024891064286994</v>
      </c>
    </row>
    <row r="28" spans="1:11" s="32" customFormat="1" ht="31.5" customHeight="1" x14ac:dyDescent="0.2">
      <c r="A28" s="136" t="s">
        <v>116</v>
      </c>
      <c r="B28" s="134">
        <v>70</v>
      </c>
      <c r="C28" s="134">
        <v>-9</v>
      </c>
      <c r="D28" s="135">
        <v>-11.39240506329114</v>
      </c>
      <c r="E28" s="134">
        <v>-4</v>
      </c>
      <c r="F28" s="135">
        <v>-5.4054054054054053</v>
      </c>
      <c r="G28" s="134">
        <v>54</v>
      </c>
      <c r="H28" s="134">
        <v>-5</v>
      </c>
      <c r="I28" s="135">
        <v>-8.4745762711864412</v>
      </c>
      <c r="J28" s="134">
        <v>2</v>
      </c>
      <c r="K28" s="135">
        <v>3.8461538461538463</v>
      </c>
    </row>
    <row r="29" spans="1:11" s="32" customFormat="1" ht="14.25" customHeight="1" x14ac:dyDescent="0.2">
      <c r="A29" s="130" t="s">
        <v>283</v>
      </c>
      <c r="B29" s="131">
        <v>153037</v>
      </c>
      <c r="C29" s="131">
        <v>520</v>
      </c>
      <c r="D29" s="132">
        <v>3.9765520448262892</v>
      </c>
      <c r="E29" s="131">
        <v>-127</v>
      </c>
      <c r="F29" s="132">
        <v>-21.917388592251363</v>
      </c>
      <c r="G29" s="131">
        <v>113816</v>
      </c>
      <c r="H29" s="131">
        <v>225</v>
      </c>
      <c r="I29" s="132">
        <v>5.3345801780684701</v>
      </c>
      <c r="J29" s="131">
        <v>-2651</v>
      </c>
      <c r="K29" s="132">
        <v>-58.801472493168241</v>
      </c>
    </row>
    <row r="30" spans="1:11" s="32" customFormat="1" ht="30.75" customHeight="1" x14ac:dyDescent="0.2">
      <c r="A30" s="136" t="s">
        <v>100</v>
      </c>
      <c r="B30" s="134">
        <v>3551</v>
      </c>
      <c r="C30" s="134">
        <v>-17</v>
      </c>
      <c r="D30" s="135">
        <v>-0.476457399103139</v>
      </c>
      <c r="E30" s="134">
        <v>-111</v>
      </c>
      <c r="F30" s="135">
        <v>-3.0311305297651558</v>
      </c>
      <c r="G30" s="134">
        <v>2206</v>
      </c>
      <c r="H30" s="134">
        <v>-14</v>
      </c>
      <c r="I30" s="135">
        <v>-0.63063063063063063</v>
      </c>
      <c r="J30" s="134">
        <v>-20</v>
      </c>
      <c r="K30" s="135">
        <v>-0.89847259658580414</v>
      </c>
    </row>
    <row r="31" spans="1:11" s="32" customFormat="1" ht="30.75" customHeight="1" x14ac:dyDescent="0.2">
      <c r="A31" s="136" t="s">
        <v>101</v>
      </c>
      <c r="B31" s="134">
        <v>4355</v>
      </c>
      <c r="C31" s="134">
        <v>44</v>
      </c>
      <c r="D31" s="135">
        <v>1.0206448619809789</v>
      </c>
      <c r="E31" s="134">
        <v>-39</v>
      </c>
      <c r="F31" s="135">
        <v>-0.8875739644970414</v>
      </c>
      <c r="G31" s="134">
        <v>2986</v>
      </c>
      <c r="H31" s="134">
        <v>42</v>
      </c>
      <c r="I31" s="135">
        <v>1.4266304347826086</v>
      </c>
      <c r="J31" s="134">
        <v>-129</v>
      </c>
      <c r="K31" s="135">
        <v>-4.1412520064205456</v>
      </c>
    </row>
    <row r="32" spans="1:11" s="32" customFormat="1" ht="30.75" customHeight="1" x14ac:dyDescent="0.2">
      <c r="A32" s="136" t="s">
        <v>102</v>
      </c>
      <c r="B32" s="134">
        <v>14720</v>
      </c>
      <c r="C32" s="134">
        <v>-74</v>
      </c>
      <c r="D32" s="135">
        <v>-0.50020278491280246</v>
      </c>
      <c r="E32" s="134">
        <v>786</v>
      </c>
      <c r="F32" s="135">
        <v>5.640878426869528</v>
      </c>
      <c r="G32" s="134">
        <v>10224</v>
      </c>
      <c r="H32" s="134">
        <v>-53</v>
      </c>
      <c r="I32" s="135">
        <v>-0.51571470273426101</v>
      </c>
      <c r="J32" s="134">
        <v>661</v>
      </c>
      <c r="K32" s="135">
        <v>6.9120568859144615</v>
      </c>
    </row>
    <row r="33" spans="1:11" s="32" customFormat="1" ht="30.75" customHeight="1" x14ac:dyDescent="0.2">
      <c r="A33" s="136" t="s">
        <v>103</v>
      </c>
      <c r="B33" s="134">
        <v>14760</v>
      </c>
      <c r="C33" s="134">
        <v>160</v>
      </c>
      <c r="D33" s="135">
        <v>1.095890410958904</v>
      </c>
      <c r="E33" s="134">
        <v>601</v>
      </c>
      <c r="F33" s="135">
        <v>4.2446500459071972</v>
      </c>
      <c r="G33" s="134">
        <v>10712</v>
      </c>
      <c r="H33" s="134">
        <v>137</v>
      </c>
      <c r="I33" s="135">
        <v>1.2955082742316786</v>
      </c>
      <c r="J33" s="134">
        <v>447</v>
      </c>
      <c r="K33" s="135">
        <v>4.3546030199707744</v>
      </c>
    </row>
    <row r="34" spans="1:11" s="32" customFormat="1" ht="30.75" customHeight="1" x14ac:dyDescent="0.2">
      <c r="A34" s="136" t="s">
        <v>104</v>
      </c>
      <c r="B34" s="134">
        <v>21507</v>
      </c>
      <c r="C34" s="134">
        <v>54</v>
      </c>
      <c r="D34" s="135">
        <v>0.25171304712627607</v>
      </c>
      <c r="E34" s="134">
        <v>250</v>
      </c>
      <c r="F34" s="135">
        <v>1.1760831726019665</v>
      </c>
      <c r="G34" s="134">
        <v>15623</v>
      </c>
      <c r="H34" s="134">
        <v>-3</v>
      </c>
      <c r="I34" s="135">
        <v>-1.9198771278638168E-2</v>
      </c>
      <c r="J34" s="134">
        <v>-198</v>
      </c>
      <c r="K34" s="135">
        <v>-1.2515011693319007</v>
      </c>
    </row>
    <row r="35" spans="1:11" s="32" customFormat="1" ht="30.75" customHeight="1" x14ac:dyDescent="0.2">
      <c r="A35" s="136" t="s">
        <v>105</v>
      </c>
      <c r="B35" s="134">
        <v>7316</v>
      </c>
      <c r="C35" s="134">
        <v>59</v>
      </c>
      <c r="D35" s="135">
        <v>0.81300813008130079</v>
      </c>
      <c r="E35" s="134">
        <v>-56</v>
      </c>
      <c r="F35" s="135">
        <v>-0.75963103635377105</v>
      </c>
      <c r="G35" s="134">
        <v>5010</v>
      </c>
      <c r="H35" s="134">
        <v>44</v>
      </c>
      <c r="I35" s="135">
        <v>0.88602496979460332</v>
      </c>
      <c r="J35" s="134">
        <v>-124</v>
      </c>
      <c r="K35" s="135">
        <v>-2.4152707440592129</v>
      </c>
    </row>
    <row r="36" spans="1:11" s="32" customFormat="1" ht="30.75" customHeight="1" x14ac:dyDescent="0.2">
      <c r="A36" s="136" t="s">
        <v>106</v>
      </c>
      <c r="B36" s="134">
        <v>20224</v>
      </c>
      <c r="C36" s="134">
        <v>21</v>
      </c>
      <c r="D36" s="135">
        <v>0.10394495866950453</v>
      </c>
      <c r="E36" s="134">
        <v>-162</v>
      </c>
      <c r="F36" s="135">
        <v>-0.79466300402236834</v>
      </c>
      <c r="G36" s="134">
        <v>16330</v>
      </c>
      <c r="H36" s="134">
        <v>-23</v>
      </c>
      <c r="I36" s="135">
        <v>-0.14064697609001406</v>
      </c>
      <c r="J36" s="134">
        <v>-346</v>
      </c>
      <c r="K36" s="135">
        <v>-2.0748380906692252</v>
      </c>
    </row>
    <row r="37" spans="1:11" s="32" customFormat="1" ht="30.75" customHeight="1" x14ac:dyDescent="0.2">
      <c r="A37" s="136" t="s">
        <v>107</v>
      </c>
      <c r="B37" s="134">
        <v>11743</v>
      </c>
      <c r="C37" s="134">
        <v>38</v>
      </c>
      <c r="D37" s="135">
        <v>0.32464758650149511</v>
      </c>
      <c r="E37" s="134">
        <v>-72</v>
      </c>
      <c r="F37" s="135">
        <v>-0.6093948370715192</v>
      </c>
      <c r="G37" s="134">
        <v>8277</v>
      </c>
      <c r="H37" s="134">
        <v>-2</v>
      </c>
      <c r="I37" s="135">
        <v>-2.4157506945283246E-2</v>
      </c>
      <c r="J37" s="134">
        <v>-356</v>
      </c>
      <c r="K37" s="135">
        <v>-4.1237113402061851</v>
      </c>
    </row>
    <row r="38" spans="1:11" s="32" customFormat="1" ht="30.75" customHeight="1" x14ac:dyDescent="0.2">
      <c r="A38" s="140" t="s">
        <v>108</v>
      </c>
      <c r="B38" s="141">
        <v>1907</v>
      </c>
      <c r="C38" s="141">
        <v>20</v>
      </c>
      <c r="D38" s="142">
        <v>1.0598834128245893</v>
      </c>
      <c r="E38" s="141">
        <v>-128</v>
      </c>
      <c r="F38" s="142">
        <v>-6.2899262899262895</v>
      </c>
      <c r="G38" s="134">
        <v>1429</v>
      </c>
      <c r="H38" s="134">
        <v>5</v>
      </c>
      <c r="I38" s="135">
        <v>0.351123595505618</v>
      </c>
      <c r="J38" s="134">
        <v>-122</v>
      </c>
      <c r="K38" s="135">
        <v>-7.865892972275951</v>
      </c>
    </row>
    <row r="39" spans="1:11" s="32" customFormat="1" ht="30.75" customHeight="1" x14ac:dyDescent="0.2">
      <c r="A39" s="140" t="s">
        <v>109</v>
      </c>
      <c r="B39" s="141">
        <v>1575</v>
      </c>
      <c r="C39" s="141">
        <v>0</v>
      </c>
      <c r="D39" s="142">
        <v>0</v>
      </c>
      <c r="E39" s="141">
        <v>-63</v>
      </c>
      <c r="F39" s="148">
        <v>-3.8461538461538463</v>
      </c>
      <c r="G39" s="134">
        <v>1279</v>
      </c>
      <c r="H39" s="134">
        <v>2</v>
      </c>
      <c r="I39" s="135">
        <v>0.15661707126076743</v>
      </c>
      <c r="J39" s="134">
        <v>-88</v>
      </c>
      <c r="K39" s="135">
        <v>-6.4374542794440384</v>
      </c>
    </row>
    <row r="40" spans="1:11" s="32" customFormat="1" ht="30.75" customHeight="1" x14ac:dyDescent="0.2">
      <c r="A40" s="136" t="s">
        <v>110</v>
      </c>
      <c r="B40" s="134">
        <v>5482</v>
      </c>
      <c r="C40" s="134">
        <v>-43</v>
      </c>
      <c r="D40" s="135">
        <v>-0.77828054298642535</v>
      </c>
      <c r="E40" s="134">
        <v>-313</v>
      </c>
      <c r="F40" s="135">
        <v>-5.4012079378774809</v>
      </c>
      <c r="G40" s="134">
        <v>4507</v>
      </c>
      <c r="H40" s="134">
        <v>-39</v>
      </c>
      <c r="I40" s="135">
        <v>-0.8578970523537176</v>
      </c>
      <c r="J40" s="134">
        <v>-328</v>
      </c>
      <c r="K40" s="135">
        <v>-6.783867631851086</v>
      </c>
    </row>
    <row r="41" spans="1:11" s="32" customFormat="1" ht="30.75" customHeight="1" x14ac:dyDescent="0.2">
      <c r="A41" s="136" t="s">
        <v>111</v>
      </c>
      <c r="B41" s="134">
        <v>4606</v>
      </c>
      <c r="C41" s="134">
        <v>14</v>
      </c>
      <c r="D41" s="135">
        <v>0.3048780487804878</v>
      </c>
      <c r="E41" s="134">
        <v>-111</v>
      </c>
      <c r="F41" s="135">
        <v>-2.3531905872376511</v>
      </c>
      <c r="G41" s="134">
        <v>3444</v>
      </c>
      <c r="H41" s="134">
        <v>19</v>
      </c>
      <c r="I41" s="135">
        <v>0.55474452554744524</v>
      </c>
      <c r="J41" s="134">
        <v>-287</v>
      </c>
      <c r="K41" s="135">
        <v>-7.6923076923076925</v>
      </c>
    </row>
    <row r="42" spans="1:11" s="32" customFormat="1" ht="30.75" customHeight="1" x14ac:dyDescent="0.2">
      <c r="A42" s="136" t="s">
        <v>112</v>
      </c>
      <c r="B42" s="134">
        <v>1825</v>
      </c>
      <c r="C42" s="134">
        <v>-6</v>
      </c>
      <c r="D42" s="135">
        <v>-0.32768978700163842</v>
      </c>
      <c r="E42" s="134">
        <v>-47</v>
      </c>
      <c r="F42" s="135">
        <v>-2.5106837606837606</v>
      </c>
      <c r="G42" s="134">
        <v>1315</v>
      </c>
      <c r="H42" s="134">
        <v>-13</v>
      </c>
      <c r="I42" s="135">
        <v>-0.97891566265060237</v>
      </c>
      <c r="J42" s="134">
        <v>-126</v>
      </c>
      <c r="K42" s="135">
        <v>-8.7439278278972932</v>
      </c>
    </row>
    <row r="43" spans="1:11" s="32" customFormat="1" ht="30.75" customHeight="1" x14ac:dyDescent="0.2">
      <c r="A43" s="136" t="s">
        <v>113</v>
      </c>
      <c r="B43" s="134">
        <v>3748</v>
      </c>
      <c r="C43" s="134">
        <v>-4</v>
      </c>
      <c r="D43" s="135">
        <v>-0.10660980810234541</v>
      </c>
      <c r="E43" s="134">
        <v>-120</v>
      </c>
      <c r="F43" s="135">
        <v>-3.1023784901758016</v>
      </c>
      <c r="G43" s="134">
        <v>2664</v>
      </c>
      <c r="H43" s="134">
        <v>-20</v>
      </c>
      <c r="I43" s="135">
        <v>-0.7451564828614009</v>
      </c>
      <c r="J43" s="134">
        <v>-221</v>
      </c>
      <c r="K43" s="135">
        <v>-7.6603119584055461</v>
      </c>
    </row>
    <row r="44" spans="1:11" s="32" customFormat="1" ht="30.75" customHeight="1" x14ac:dyDescent="0.2">
      <c r="A44" s="136" t="s">
        <v>114</v>
      </c>
      <c r="B44" s="134">
        <v>22837</v>
      </c>
      <c r="C44" s="134">
        <v>234</v>
      </c>
      <c r="D44" s="135">
        <v>1.0352608060876876</v>
      </c>
      <c r="E44" s="134">
        <v>-222</v>
      </c>
      <c r="F44" s="135">
        <v>-0.9627477340734637</v>
      </c>
      <c r="G44" s="134">
        <v>17276</v>
      </c>
      <c r="H44" s="134">
        <v>130</v>
      </c>
      <c r="I44" s="135">
        <v>0.75819433103930944</v>
      </c>
      <c r="J44" s="134">
        <v>-790</v>
      </c>
      <c r="K44" s="135">
        <v>-4.3728550869035754</v>
      </c>
    </row>
    <row r="45" spans="1:11" s="32" customFormat="1" ht="30.75" customHeight="1" x14ac:dyDescent="0.2">
      <c r="A45" s="136" t="s">
        <v>115</v>
      </c>
      <c r="B45" s="134">
        <v>12847</v>
      </c>
      <c r="C45" s="134">
        <v>20</v>
      </c>
      <c r="D45" s="135">
        <v>0.15592110392141575</v>
      </c>
      <c r="E45" s="134">
        <v>-320</v>
      </c>
      <c r="F45" s="135">
        <v>-2.430318219791904</v>
      </c>
      <c r="G45" s="134">
        <v>10506</v>
      </c>
      <c r="H45" s="134">
        <v>12</v>
      </c>
      <c r="I45" s="135">
        <v>0.11435105774728416</v>
      </c>
      <c r="J45" s="134">
        <v>-624</v>
      </c>
      <c r="K45" s="135">
        <v>-5.6064690026954178</v>
      </c>
    </row>
    <row r="46" spans="1:11" s="32" customFormat="1" ht="30.75" customHeight="1" x14ac:dyDescent="0.2">
      <c r="A46" s="144" t="s">
        <v>116</v>
      </c>
      <c r="B46" s="145">
        <v>34</v>
      </c>
      <c r="C46" s="145">
        <v>0</v>
      </c>
      <c r="D46" s="146">
        <v>0</v>
      </c>
      <c r="E46" s="145">
        <v>0</v>
      </c>
      <c r="F46" s="146">
        <v>0</v>
      </c>
      <c r="G46" s="145">
        <v>28</v>
      </c>
      <c r="H46" s="145">
        <v>1</v>
      </c>
      <c r="I46" s="146">
        <v>3.7037037037037037</v>
      </c>
      <c r="J46" s="145">
        <v>0</v>
      </c>
      <c r="K46" s="146">
        <v>0</v>
      </c>
    </row>
    <row r="47" spans="1:11" ht="9.9499999999999993" customHeight="1" x14ac:dyDescent="0.2">
      <c r="A47" s="123"/>
      <c r="B47" s="123"/>
      <c r="C47" s="123"/>
      <c r="D47" s="123"/>
      <c r="E47" s="123"/>
      <c r="F47" s="123"/>
      <c r="G47" s="123"/>
      <c r="H47" s="123"/>
      <c r="I47" s="123"/>
      <c r="J47" s="123"/>
      <c r="K47" s="123"/>
    </row>
    <row r="48" spans="1:11" x14ac:dyDescent="0.2">
      <c r="A48" s="66" t="s">
        <v>135</v>
      </c>
    </row>
    <row r="49" spans="1:11" s="85" customFormat="1" ht="12.75" x14ac:dyDescent="0.2">
      <c r="B49" s="66"/>
      <c r="C49" s="66"/>
      <c r="D49" s="66"/>
    </row>
    <row r="50" spans="1:11" x14ac:dyDescent="0.2">
      <c r="A50" s="147" t="s">
        <v>60</v>
      </c>
      <c r="B50" s="147"/>
      <c r="C50" s="147"/>
      <c r="D50" s="147"/>
      <c r="E50" s="147"/>
      <c r="F50" s="147"/>
      <c r="G50" s="147"/>
      <c r="H50" s="147"/>
      <c r="I50" s="147"/>
      <c r="J50" s="147"/>
      <c r="K50" s="147"/>
    </row>
  </sheetData>
  <mergeCells count="11">
    <mergeCell ref="A50:K50"/>
    <mergeCell ref="A5:F5"/>
    <mergeCell ref="A6:A8"/>
    <mergeCell ref="B6:F6"/>
    <mergeCell ref="G6:K6"/>
    <mergeCell ref="B7:B8"/>
    <mergeCell ref="C7:D7"/>
    <mergeCell ref="E7:F7"/>
    <mergeCell ref="G7:G8"/>
    <mergeCell ref="H7:I7"/>
    <mergeCell ref="J7:K7"/>
  </mergeCells>
  <hyperlinks>
    <hyperlink ref="H2" location="ÍNDICE!A1" display="VOLVER AL ÍNDICE" xr:uid="{B5A99399-70E1-44CC-892B-A959F9E4517F}"/>
  </hyperlinks>
  <pageMargins left="0.51181102362204722" right="0.5118110236220472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57DBC-C387-4EE5-9F98-B7E16C6BA8B5}">
  <sheetPr codeName="Hoja18"/>
  <dimension ref="A1:K81"/>
  <sheetViews>
    <sheetView zoomScaleNormal="100" zoomScaleSheetLayoutView="100" workbookViewId="0"/>
  </sheetViews>
  <sheetFormatPr baseColWidth="10" defaultColWidth="9.140625" defaultRowHeight="15" x14ac:dyDescent="0.2"/>
  <cols>
    <col min="1" max="1" width="35" style="27" customWidth="1"/>
    <col min="2" max="2" width="6.5703125" style="27" customWidth="1"/>
    <col min="3" max="3" width="6.42578125" style="27" customWidth="1"/>
    <col min="4" max="4" width="5.85546875" style="27" customWidth="1"/>
    <col min="5" max="5" width="7.42578125" style="27" customWidth="1"/>
    <col min="6" max="6" width="5.85546875" style="27" customWidth="1"/>
    <col min="7" max="7" width="6.42578125" style="27" customWidth="1"/>
    <col min="8" max="8" width="5.5703125" style="27" customWidth="1"/>
    <col min="9" max="9" width="4.28515625" style="27" customWidth="1"/>
    <col min="10" max="10" width="6.28515625" style="27" customWidth="1"/>
    <col min="11" max="11" width="4.425781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9.5" customHeight="1" x14ac:dyDescent="0.25">
      <c r="H4" s="30"/>
      <c r="K4" s="2" t="s">
        <v>651</v>
      </c>
    </row>
    <row r="5" spans="1:11" s="32" customFormat="1" ht="49.5" customHeight="1" x14ac:dyDescent="0.25">
      <c r="A5" s="103" t="s">
        <v>284</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25" customHeight="1" x14ac:dyDescent="0.2">
      <c r="A10" s="130" t="s">
        <v>269</v>
      </c>
      <c r="B10" s="131">
        <v>408959</v>
      </c>
      <c r="C10" s="131">
        <v>-24435</v>
      </c>
      <c r="D10" s="132">
        <v>-5.638056825890529</v>
      </c>
      <c r="E10" s="131">
        <v>1600</v>
      </c>
      <c r="F10" s="132">
        <v>0.39277394141285699</v>
      </c>
      <c r="G10" s="131">
        <v>278056</v>
      </c>
      <c r="H10" s="131">
        <v>-2034</v>
      </c>
      <c r="I10" s="132">
        <v>-0.72619515155842762</v>
      </c>
      <c r="J10" s="131">
        <v>-13614</v>
      </c>
      <c r="K10" s="132">
        <v>-4.6676037988137278</v>
      </c>
    </row>
    <row r="11" spans="1:11" s="32" customFormat="1" ht="36.75" customHeight="1" x14ac:dyDescent="0.2">
      <c r="A11" s="136" t="s">
        <v>285</v>
      </c>
      <c r="B11" s="134">
        <v>104</v>
      </c>
      <c r="C11" s="134">
        <v>-9</v>
      </c>
      <c r="D11" s="135">
        <v>-7.9646017699115044</v>
      </c>
      <c r="E11" s="134">
        <v>-4</v>
      </c>
      <c r="F11" s="135">
        <v>-3.7037037037037037</v>
      </c>
      <c r="G11" s="134">
        <v>82</v>
      </c>
      <c r="H11" s="134">
        <v>-4</v>
      </c>
      <c r="I11" s="135">
        <v>-4.6511627906976747</v>
      </c>
      <c r="J11" s="134">
        <v>2</v>
      </c>
      <c r="K11" s="135">
        <v>2.5</v>
      </c>
    </row>
    <row r="12" spans="1:11" s="32" customFormat="1" ht="36.75" customHeight="1" x14ac:dyDescent="0.2">
      <c r="A12" s="153" t="s">
        <v>286</v>
      </c>
      <c r="B12" s="154">
        <v>423</v>
      </c>
      <c r="C12" s="154">
        <v>-2</v>
      </c>
      <c r="D12" s="155">
        <v>-0.47058823529411764</v>
      </c>
      <c r="E12" s="154">
        <v>-32</v>
      </c>
      <c r="F12" s="155">
        <v>-7.0329670329670328</v>
      </c>
      <c r="G12" s="154">
        <v>295</v>
      </c>
      <c r="H12" s="154">
        <v>-4</v>
      </c>
      <c r="I12" s="155">
        <v>-1.3377926421404682</v>
      </c>
      <c r="J12" s="154">
        <v>-31</v>
      </c>
      <c r="K12" s="155">
        <v>-9.5092024539877293</v>
      </c>
    </row>
    <row r="13" spans="1:11" s="32" customFormat="1" ht="36.75" customHeight="1" x14ac:dyDescent="0.2">
      <c r="A13" s="136" t="s">
        <v>287</v>
      </c>
      <c r="B13" s="134">
        <v>4464</v>
      </c>
      <c r="C13" s="134">
        <v>-71</v>
      </c>
      <c r="D13" s="135">
        <v>-1.565600882028666</v>
      </c>
      <c r="E13" s="134">
        <v>38</v>
      </c>
      <c r="F13" s="135">
        <v>0.85856303660189792</v>
      </c>
      <c r="G13" s="134">
        <v>3365</v>
      </c>
      <c r="H13" s="134">
        <v>-49</v>
      </c>
      <c r="I13" s="135">
        <v>-1.4352665495020505</v>
      </c>
      <c r="J13" s="134">
        <v>12</v>
      </c>
      <c r="K13" s="135">
        <v>0.35788845809722636</v>
      </c>
    </row>
    <row r="14" spans="1:11" s="32" customFormat="1" ht="36.75" customHeight="1" x14ac:dyDescent="0.2">
      <c r="A14" s="46" t="s">
        <v>288</v>
      </c>
      <c r="B14" s="154">
        <v>1795</v>
      </c>
      <c r="C14" s="154">
        <v>-42</v>
      </c>
      <c r="D14" s="155">
        <v>-2.2863364180729451</v>
      </c>
      <c r="E14" s="154">
        <v>-41</v>
      </c>
      <c r="F14" s="155">
        <v>-2.233115468409586</v>
      </c>
      <c r="G14" s="154">
        <v>1058</v>
      </c>
      <c r="H14" s="154">
        <v>-38</v>
      </c>
      <c r="I14" s="155">
        <v>-3.4671532846715327</v>
      </c>
      <c r="J14" s="154">
        <v>13</v>
      </c>
      <c r="K14" s="155">
        <v>1.2440191387559809</v>
      </c>
    </row>
    <row r="15" spans="1:11" s="32" customFormat="1" ht="36.75" customHeight="1" x14ac:dyDescent="0.2">
      <c r="A15" s="136" t="s">
        <v>289</v>
      </c>
      <c r="B15" s="134">
        <v>809</v>
      </c>
      <c r="C15" s="134">
        <v>-15</v>
      </c>
      <c r="D15" s="135">
        <v>-1.8203883495145632</v>
      </c>
      <c r="E15" s="134">
        <v>19</v>
      </c>
      <c r="F15" s="135">
        <v>2.4050632911392404</v>
      </c>
      <c r="G15" s="134">
        <v>615</v>
      </c>
      <c r="H15" s="134">
        <v>9</v>
      </c>
      <c r="I15" s="135">
        <v>1.4851485148514851</v>
      </c>
      <c r="J15" s="134">
        <v>9</v>
      </c>
      <c r="K15" s="135">
        <v>1.4851485148514851</v>
      </c>
    </row>
    <row r="16" spans="1:11" s="32" customFormat="1" ht="36.75" customHeight="1" x14ac:dyDescent="0.2">
      <c r="A16" s="46" t="s">
        <v>290</v>
      </c>
      <c r="B16" s="154">
        <v>437</v>
      </c>
      <c r="C16" s="154">
        <v>-8</v>
      </c>
      <c r="D16" s="155">
        <v>-1.797752808988764</v>
      </c>
      <c r="E16" s="154">
        <v>-23</v>
      </c>
      <c r="F16" s="155">
        <v>-5</v>
      </c>
      <c r="G16" s="154">
        <v>304</v>
      </c>
      <c r="H16" s="154">
        <v>1</v>
      </c>
      <c r="I16" s="155">
        <v>0.33003300330033003</v>
      </c>
      <c r="J16" s="154">
        <v>-25</v>
      </c>
      <c r="K16" s="155">
        <v>-7.598784194528875</v>
      </c>
    </row>
    <row r="17" spans="1:11" s="32" customFormat="1" ht="36.75" customHeight="1" x14ac:dyDescent="0.2">
      <c r="A17" s="136" t="s">
        <v>291</v>
      </c>
      <c r="B17" s="134">
        <v>3866</v>
      </c>
      <c r="C17" s="134">
        <v>-547</v>
      </c>
      <c r="D17" s="135">
        <v>-12.395196011783367</v>
      </c>
      <c r="E17" s="134">
        <v>167</v>
      </c>
      <c r="F17" s="135">
        <v>4.5147337118140038</v>
      </c>
      <c r="G17" s="134">
        <v>2301</v>
      </c>
      <c r="H17" s="134">
        <v>-40</v>
      </c>
      <c r="I17" s="135">
        <v>-1.7086715079026058</v>
      </c>
      <c r="J17" s="134">
        <v>-49</v>
      </c>
      <c r="K17" s="135">
        <v>-2.0851063829787235</v>
      </c>
    </row>
    <row r="18" spans="1:11" s="32" customFormat="1" ht="36.75" customHeight="1" x14ac:dyDescent="0.2">
      <c r="A18" s="46" t="s">
        <v>292</v>
      </c>
      <c r="B18" s="154">
        <v>7772</v>
      </c>
      <c r="C18" s="154">
        <v>-2185</v>
      </c>
      <c r="D18" s="155">
        <v>-21.944360751230292</v>
      </c>
      <c r="E18" s="154">
        <v>-495</v>
      </c>
      <c r="F18" s="155">
        <v>-5.9876617878311356</v>
      </c>
      <c r="G18" s="154">
        <v>4801</v>
      </c>
      <c r="H18" s="154">
        <v>-603</v>
      </c>
      <c r="I18" s="155">
        <v>-11.15840118430792</v>
      </c>
      <c r="J18" s="154">
        <v>-546</v>
      </c>
      <c r="K18" s="155">
        <v>-10.21133345801384</v>
      </c>
    </row>
    <row r="19" spans="1:11" s="32" customFormat="1" ht="36.75" customHeight="1" x14ac:dyDescent="0.2">
      <c r="A19" s="136" t="s">
        <v>293</v>
      </c>
      <c r="B19" s="134">
        <v>4441</v>
      </c>
      <c r="C19" s="134">
        <v>-1352</v>
      </c>
      <c r="D19" s="135">
        <v>-23.338511997238047</v>
      </c>
      <c r="E19" s="134">
        <v>-40</v>
      </c>
      <c r="F19" s="135">
        <v>-0.89265788886409281</v>
      </c>
      <c r="G19" s="134">
        <v>2349</v>
      </c>
      <c r="H19" s="134">
        <v>-211</v>
      </c>
      <c r="I19" s="135">
        <v>-8.2421875</v>
      </c>
      <c r="J19" s="134">
        <v>-153</v>
      </c>
      <c r="K19" s="135">
        <v>-6.1151079136690649</v>
      </c>
    </row>
    <row r="20" spans="1:11" s="32" customFormat="1" ht="36.75" customHeight="1" x14ac:dyDescent="0.2">
      <c r="A20" s="46" t="s">
        <v>294</v>
      </c>
      <c r="B20" s="154">
        <v>10248</v>
      </c>
      <c r="C20" s="154">
        <v>-347</v>
      </c>
      <c r="D20" s="155">
        <v>-3.2751297781972628</v>
      </c>
      <c r="E20" s="154">
        <v>44</v>
      </c>
      <c r="F20" s="155">
        <v>0.43120344962759705</v>
      </c>
      <c r="G20" s="154">
        <v>7357</v>
      </c>
      <c r="H20" s="154">
        <v>-66</v>
      </c>
      <c r="I20" s="155">
        <v>-0.88912838475010103</v>
      </c>
      <c r="J20" s="154">
        <v>-50</v>
      </c>
      <c r="K20" s="155">
        <v>-0.67503712704198726</v>
      </c>
    </row>
    <row r="21" spans="1:11" s="32" customFormat="1" ht="36.75" customHeight="1" x14ac:dyDescent="0.2">
      <c r="A21" s="136" t="s">
        <v>295</v>
      </c>
      <c r="B21" s="134">
        <v>2989</v>
      </c>
      <c r="C21" s="134">
        <v>-66</v>
      </c>
      <c r="D21" s="135">
        <v>-2.1603927986906712</v>
      </c>
      <c r="E21" s="134">
        <v>-61</v>
      </c>
      <c r="F21" s="135">
        <v>-2</v>
      </c>
      <c r="G21" s="134">
        <v>2100</v>
      </c>
      <c r="H21" s="134">
        <v>-32</v>
      </c>
      <c r="I21" s="135">
        <v>-1.5009380863039399</v>
      </c>
      <c r="J21" s="134">
        <v>-21</v>
      </c>
      <c r="K21" s="135">
        <v>-0.99009900990099009</v>
      </c>
    </row>
    <row r="22" spans="1:11" s="32" customFormat="1" ht="36.75" customHeight="1" x14ac:dyDescent="0.2">
      <c r="A22" s="156" t="s">
        <v>296</v>
      </c>
      <c r="B22" s="157">
        <v>10981</v>
      </c>
      <c r="C22" s="157">
        <v>-282</v>
      </c>
      <c r="D22" s="158">
        <v>-2.5037734173843558</v>
      </c>
      <c r="E22" s="157">
        <v>353</v>
      </c>
      <c r="F22" s="158">
        <v>3.3214151298456907</v>
      </c>
      <c r="G22" s="157">
        <v>7937</v>
      </c>
      <c r="H22" s="154">
        <v>-108</v>
      </c>
      <c r="I22" s="155">
        <v>-1.3424487259167184</v>
      </c>
      <c r="J22" s="154">
        <v>183</v>
      </c>
      <c r="K22" s="155">
        <v>2.3600722207892701</v>
      </c>
    </row>
    <row r="23" spans="1:11" s="32" customFormat="1" ht="36.75" customHeight="1" x14ac:dyDescent="0.2">
      <c r="A23" s="140" t="s">
        <v>297</v>
      </c>
      <c r="B23" s="141">
        <v>4806</v>
      </c>
      <c r="C23" s="141">
        <v>-56</v>
      </c>
      <c r="D23" s="142">
        <v>-1.1517893870835048</v>
      </c>
      <c r="E23" s="141">
        <v>497</v>
      </c>
      <c r="F23" s="142">
        <v>11.533998607565561</v>
      </c>
      <c r="G23" s="143">
        <v>3711</v>
      </c>
      <c r="H23" s="134">
        <v>6</v>
      </c>
      <c r="I23" s="135">
        <v>0.16194331983805668</v>
      </c>
      <c r="J23" s="134">
        <v>387</v>
      </c>
      <c r="K23" s="135">
        <v>11.64259927797834</v>
      </c>
    </row>
    <row r="24" spans="1:11" s="32" customFormat="1" ht="36.75" customHeight="1" x14ac:dyDescent="0.2">
      <c r="A24" s="159" t="s">
        <v>298</v>
      </c>
      <c r="B24" s="154">
        <v>6349</v>
      </c>
      <c r="C24" s="154">
        <v>-278</v>
      </c>
      <c r="D24" s="155">
        <v>-4.1949600120718271</v>
      </c>
      <c r="E24" s="154">
        <v>108</v>
      </c>
      <c r="F24" s="155">
        <v>1.7304919083480212</v>
      </c>
      <c r="G24" s="154">
        <v>3796</v>
      </c>
      <c r="H24" s="154">
        <v>-41</v>
      </c>
      <c r="I24" s="155">
        <v>-1.0685431326557207</v>
      </c>
      <c r="J24" s="154">
        <v>-33</v>
      </c>
      <c r="K24" s="155">
        <v>-0.86184382345259858</v>
      </c>
    </row>
    <row r="25" spans="1:11" s="32" customFormat="1" ht="36.75" customHeight="1" x14ac:dyDescent="0.2">
      <c r="A25" s="136" t="s">
        <v>299</v>
      </c>
      <c r="B25" s="134">
        <v>8545</v>
      </c>
      <c r="C25" s="134">
        <v>-799</v>
      </c>
      <c r="D25" s="135">
        <v>-8.5509417808219172</v>
      </c>
      <c r="E25" s="134">
        <v>-28</v>
      </c>
      <c r="F25" s="135">
        <v>-0.32660678875539484</v>
      </c>
      <c r="G25" s="134">
        <v>5975</v>
      </c>
      <c r="H25" s="134">
        <v>-261</v>
      </c>
      <c r="I25" s="135">
        <v>-4.1853752405388072</v>
      </c>
      <c r="J25" s="134">
        <v>-127</v>
      </c>
      <c r="K25" s="135">
        <v>-2.0812848246476565</v>
      </c>
    </row>
    <row r="26" spans="1:11" s="32" customFormat="1" ht="36.75" customHeight="1" x14ac:dyDescent="0.2">
      <c r="A26" s="46" t="s">
        <v>300</v>
      </c>
      <c r="B26" s="154">
        <v>6475</v>
      </c>
      <c r="C26" s="154">
        <v>-159</v>
      </c>
      <c r="D26" s="155">
        <v>-2.3967440458245401</v>
      </c>
      <c r="E26" s="154">
        <v>368</v>
      </c>
      <c r="F26" s="155">
        <v>6.0258719502210578</v>
      </c>
      <c r="G26" s="154">
        <v>4343</v>
      </c>
      <c r="H26" s="154">
        <v>27</v>
      </c>
      <c r="I26" s="155">
        <v>0.62557924003707133</v>
      </c>
      <c r="J26" s="154">
        <v>61</v>
      </c>
      <c r="K26" s="155">
        <v>1.4245679588977114</v>
      </c>
    </row>
    <row r="27" spans="1:11" s="32" customFormat="1" ht="36.75" customHeight="1" x14ac:dyDescent="0.2">
      <c r="A27" s="136" t="s">
        <v>301</v>
      </c>
      <c r="B27" s="134">
        <v>633</v>
      </c>
      <c r="C27" s="134">
        <v>-30</v>
      </c>
      <c r="D27" s="135">
        <v>-4.5248868778280542</v>
      </c>
      <c r="E27" s="134">
        <v>-53</v>
      </c>
      <c r="F27" s="135">
        <v>-7.7259475218658888</v>
      </c>
      <c r="G27" s="134">
        <v>450</v>
      </c>
      <c r="H27" s="134">
        <v>-31</v>
      </c>
      <c r="I27" s="135">
        <v>-6.4449064449064446</v>
      </c>
      <c r="J27" s="134">
        <v>-75</v>
      </c>
      <c r="K27" s="135">
        <v>-14.285714285714286</v>
      </c>
    </row>
    <row r="28" spans="1:11" s="32" customFormat="1" ht="36.75" customHeight="1" x14ac:dyDescent="0.2">
      <c r="A28" s="46" t="s">
        <v>302</v>
      </c>
      <c r="B28" s="154">
        <v>3270</v>
      </c>
      <c r="C28" s="154">
        <v>-39</v>
      </c>
      <c r="D28" s="155">
        <v>-1.1786038077969174</v>
      </c>
      <c r="E28" s="154">
        <v>40</v>
      </c>
      <c r="F28" s="155">
        <v>1.2383900928792571</v>
      </c>
      <c r="G28" s="154">
        <v>2314</v>
      </c>
      <c r="H28" s="154">
        <v>69</v>
      </c>
      <c r="I28" s="155">
        <v>3.0734966592427617</v>
      </c>
      <c r="J28" s="154">
        <v>-100</v>
      </c>
      <c r="K28" s="155">
        <v>-4.1425020712510356</v>
      </c>
    </row>
    <row r="29" spans="1:11" s="32" customFormat="1" ht="36.75" customHeight="1" x14ac:dyDescent="0.2">
      <c r="A29" s="136" t="s">
        <v>303</v>
      </c>
      <c r="B29" s="134">
        <v>1461</v>
      </c>
      <c r="C29" s="134">
        <v>-32</v>
      </c>
      <c r="D29" s="135">
        <v>-2.1433355659745481</v>
      </c>
      <c r="E29" s="134">
        <v>22</v>
      </c>
      <c r="F29" s="135">
        <v>1.5288394718554552</v>
      </c>
      <c r="G29" s="134">
        <v>970</v>
      </c>
      <c r="H29" s="134">
        <v>3</v>
      </c>
      <c r="I29" s="135">
        <v>0.31023784901758017</v>
      </c>
      <c r="J29" s="134">
        <v>59</v>
      </c>
      <c r="K29" s="135">
        <v>6.4763995609220633</v>
      </c>
    </row>
    <row r="30" spans="1:11" s="32" customFormat="1" ht="36.75" customHeight="1" x14ac:dyDescent="0.2">
      <c r="A30" s="46" t="s">
        <v>304</v>
      </c>
      <c r="B30" s="154">
        <v>8146</v>
      </c>
      <c r="C30" s="154">
        <v>-185</v>
      </c>
      <c r="D30" s="155">
        <v>-2.2206217740967471</v>
      </c>
      <c r="E30" s="154">
        <v>-202</v>
      </c>
      <c r="F30" s="155">
        <v>-2.4197412553905129</v>
      </c>
      <c r="G30" s="154">
        <v>6081</v>
      </c>
      <c r="H30" s="154">
        <v>-37</v>
      </c>
      <c r="I30" s="155">
        <v>-0.60477280156914026</v>
      </c>
      <c r="J30" s="154">
        <v>-241</v>
      </c>
      <c r="K30" s="155">
        <v>-3.8120847832964251</v>
      </c>
    </row>
    <row r="31" spans="1:11" s="32" customFormat="1" ht="36.75" customHeight="1" x14ac:dyDescent="0.2">
      <c r="A31" s="136" t="s">
        <v>305</v>
      </c>
      <c r="B31" s="134">
        <v>5266</v>
      </c>
      <c r="C31" s="134">
        <v>-86</v>
      </c>
      <c r="D31" s="135">
        <v>-1.6068759342301944</v>
      </c>
      <c r="E31" s="134">
        <v>23</v>
      </c>
      <c r="F31" s="135">
        <v>0.43868014495517832</v>
      </c>
      <c r="G31" s="134">
        <v>3710</v>
      </c>
      <c r="H31" s="134">
        <v>-28</v>
      </c>
      <c r="I31" s="135">
        <v>-0.74906367041198507</v>
      </c>
      <c r="J31" s="134">
        <v>8</v>
      </c>
      <c r="K31" s="135">
        <v>0.21609940572663425</v>
      </c>
    </row>
    <row r="32" spans="1:11" s="32" customFormat="1" ht="36.75" customHeight="1" x14ac:dyDescent="0.2">
      <c r="A32" s="46" t="s">
        <v>306</v>
      </c>
      <c r="B32" s="154">
        <v>9277</v>
      </c>
      <c r="C32" s="154">
        <v>-1416</v>
      </c>
      <c r="D32" s="155">
        <v>-13.242308051996634</v>
      </c>
      <c r="E32" s="154">
        <v>353</v>
      </c>
      <c r="F32" s="155">
        <v>3.9556252801434333</v>
      </c>
      <c r="G32" s="154">
        <v>5341</v>
      </c>
      <c r="H32" s="154">
        <v>-211</v>
      </c>
      <c r="I32" s="155">
        <v>-3.8004322766570606</v>
      </c>
      <c r="J32" s="154">
        <v>-20</v>
      </c>
      <c r="K32" s="155">
        <v>-0.37306472673008767</v>
      </c>
    </row>
    <row r="33" spans="1:11" s="32" customFormat="1" ht="36.75" customHeight="1" x14ac:dyDescent="0.2">
      <c r="A33" s="136" t="s">
        <v>307</v>
      </c>
      <c r="B33" s="134">
        <v>8181</v>
      </c>
      <c r="C33" s="134">
        <v>-160</v>
      </c>
      <c r="D33" s="135">
        <v>-1.9182352235942932</v>
      </c>
      <c r="E33" s="134">
        <v>760</v>
      </c>
      <c r="F33" s="135">
        <v>10.241207384449535</v>
      </c>
      <c r="G33" s="134">
        <v>6060</v>
      </c>
      <c r="H33" s="134">
        <v>-40</v>
      </c>
      <c r="I33" s="135">
        <v>-0.65573770491803274</v>
      </c>
      <c r="J33" s="134">
        <v>420</v>
      </c>
      <c r="K33" s="135">
        <v>7.4468085106382977</v>
      </c>
    </row>
    <row r="34" spans="1:11" s="32" customFormat="1" ht="36.75" customHeight="1" x14ac:dyDescent="0.2">
      <c r="A34" s="46" t="s">
        <v>308</v>
      </c>
      <c r="B34" s="154">
        <v>7056</v>
      </c>
      <c r="C34" s="154">
        <v>-154</v>
      </c>
      <c r="D34" s="155">
        <v>-2.1359223300970873</v>
      </c>
      <c r="E34" s="154">
        <v>138</v>
      </c>
      <c r="F34" s="155">
        <v>1.99479618386817</v>
      </c>
      <c r="G34" s="154">
        <v>4653</v>
      </c>
      <c r="H34" s="154">
        <v>4</v>
      </c>
      <c r="I34" s="155">
        <v>8.6040008604000864E-2</v>
      </c>
      <c r="J34" s="154">
        <v>164</v>
      </c>
      <c r="K34" s="155">
        <v>3.6533749164624636</v>
      </c>
    </row>
    <row r="35" spans="1:11" s="32" customFormat="1" ht="36.75" customHeight="1" x14ac:dyDescent="0.2">
      <c r="A35" s="136" t="s">
        <v>309</v>
      </c>
      <c r="B35" s="134">
        <v>1528</v>
      </c>
      <c r="C35" s="134">
        <v>-11</v>
      </c>
      <c r="D35" s="135">
        <v>-0.71474983755685506</v>
      </c>
      <c r="E35" s="134">
        <v>46</v>
      </c>
      <c r="F35" s="135">
        <v>3.1039136302294197</v>
      </c>
      <c r="G35" s="134">
        <v>1058</v>
      </c>
      <c r="H35" s="134">
        <v>33</v>
      </c>
      <c r="I35" s="135">
        <v>3.2195121951219514</v>
      </c>
      <c r="J35" s="134">
        <v>-19</v>
      </c>
      <c r="K35" s="135">
        <v>-1.7641597028783658</v>
      </c>
    </row>
    <row r="36" spans="1:11" s="32" customFormat="1" ht="36.75" customHeight="1" x14ac:dyDescent="0.2">
      <c r="A36" s="46" t="s">
        <v>310</v>
      </c>
      <c r="B36" s="154">
        <v>37218</v>
      </c>
      <c r="C36" s="154">
        <v>-1665</v>
      </c>
      <c r="D36" s="155">
        <v>-4.2820770002314639</v>
      </c>
      <c r="E36" s="154">
        <v>-212</v>
      </c>
      <c r="F36" s="155">
        <v>-0.56639059577878703</v>
      </c>
      <c r="G36" s="154">
        <v>26319</v>
      </c>
      <c r="H36" s="154">
        <v>-166</v>
      </c>
      <c r="I36" s="155">
        <v>-0.6267698697375873</v>
      </c>
      <c r="J36" s="154">
        <v>-726</v>
      </c>
      <c r="K36" s="155">
        <v>-2.6844148641153631</v>
      </c>
    </row>
    <row r="37" spans="1:11" s="32" customFormat="1" ht="36.75" customHeight="1" x14ac:dyDescent="0.2">
      <c r="A37" s="136" t="s">
        <v>311</v>
      </c>
      <c r="B37" s="134">
        <v>17771</v>
      </c>
      <c r="C37" s="134">
        <v>-602</v>
      </c>
      <c r="D37" s="135">
        <v>-3.2765471071681271</v>
      </c>
      <c r="E37" s="134">
        <v>162</v>
      </c>
      <c r="F37" s="135">
        <v>0.91998409904026346</v>
      </c>
      <c r="G37" s="134">
        <v>11458</v>
      </c>
      <c r="H37" s="134">
        <v>87</v>
      </c>
      <c r="I37" s="135">
        <v>0.76510421247031923</v>
      </c>
      <c r="J37" s="134">
        <v>-396</v>
      </c>
      <c r="K37" s="135">
        <v>-3.3406445081828919</v>
      </c>
    </row>
    <row r="38" spans="1:11" s="32" customFormat="1" ht="36.75" customHeight="1" x14ac:dyDescent="0.2">
      <c r="A38" s="46" t="s">
        <v>312</v>
      </c>
      <c r="B38" s="154">
        <v>497</v>
      </c>
      <c r="C38" s="154">
        <v>-6</v>
      </c>
      <c r="D38" s="155">
        <v>-1.1928429423459244</v>
      </c>
      <c r="E38" s="154">
        <v>59</v>
      </c>
      <c r="F38" s="155">
        <v>13.470319634703197</v>
      </c>
      <c r="G38" s="154">
        <v>316</v>
      </c>
      <c r="H38" s="154">
        <v>8</v>
      </c>
      <c r="I38" s="155">
        <v>2.5974025974025974</v>
      </c>
      <c r="J38" s="154">
        <v>16</v>
      </c>
      <c r="K38" s="155">
        <v>5.333333333333333</v>
      </c>
    </row>
    <row r="39" spans="1:11" s="32" customFormat="1" ht="36.75" customHeight="1" x14ac:dyDescent="0.2">
      <c r="A39" s="136" t="s">
        <v>313</v>
      </c>
      <c r="B39" s="134">
        <v>122</v>
      </c>
      <c r="C39" s="134">
        <v>3</v>
      </c>
      <c r="D39" s="135">
        <v>2.5210084033613445</v>
      </c>
      <c r="E39" s="134">
        <v>30</v>
      </c>
      <c r="F39" s="135">
        <v>32.608695652173914</v>
      </c>
      <c r="G39" s="134">
        <v>83</v>
      </c>
      <c r="H39" s="134">
        <v>2</v>
      </c>
      <c r="I39" s="135">
        <v>2.4691358024691357</v>
      </c>
      <c r="J39" s="134">
        <v>16</v>
      </c>
      <c r="K39" s="135">
        <v>23.880597014925375</v>
      </c>
    </row>
    <row r="40" spans="1:11" s="32" customFormat="1" ht="36.75" customHeight="1" x14ac:dyDescent="0.2">
      <c r="A40" s="46" t="s">
        <v>314</v>
      </c>
      <c r="B40" s="154">
        <v>18352</v>
      </c>
      <c r="C40" s="154">
        <v>-1918</v>
      </c>
      <c r="D40" s="155">
        <v>-9.4622594967932905</v>
      </c>
      <c r="E40" s="154">
        <v>-233</v>
      </c>
      <c r="F40" s="155">
        <v>-1.2536992198009147</v>
      </c>
      <c r="G40" s="154">
        <v>12615</v>
      </c>
      <c r="H40" s="154">
        <v>-294</v>
      </c>
      <c r="I40" s="155">
        <v>-2.2774808273297698</v>
      </c>
      <c r="J40" s="154">
        <v>-739</v>
      </c>
      <c r="K40" s="155">
        <v>-5.533922420248615</v>
      </c>
    </row>
    <row r="41" spans="1:11" s="32" customFormat="1" ht="36.75" customHeight="1" x14ac:dyDescent="0.2">
      <c r="A41" s="136" t="s">
        <v>315</v>
      </c>
      <c r="B41" s="134">
        <v>33461</v>
      </c>
      <c r="C41" s="134">
        <v>-1726</v>
      </c>
      <c r="D41" s="135">
        <v>-4.9052206780913403</v>
      </c>
      <c r="E41" s="134">
        <v>-25</v>
      </c>
      <c r="F41" s="135">
        <v>-7.4658066057456854E-2</v>
      </c>
      <c r="G41" s="134">
        <v>23981</v>
      </c>
      <c r="H41" s="134">
        <v>-48</v>
      </c>
      <c r="I41" s="135">
        <v>-0.19975862499479796</v>
      </c>
      <c r="J41" s="134">
        <v>-1707</v>
      </c>
      <c r="K41" s="135">
        <v>-6.6451261289317971</v>
      </c>
    </row>
    <row r="42" spans="1:11" s="32" customFormat="1" ht="36.75" customHeight="1" x14ac:dyDescent="0.2">
      <c r="A42" s="46" t="s">
        <v>316</v>
      </c>
      <c r="B42" s="154">
        <v>43</v>
      </c>
      <c r="C42" s="154">
        <v>-2</v>
      </c>
      <c r="D42" s="155">
        <v>-4.4444444444444446</v>
      </c>
      <c r="E42" s="154">
        <v>-9</v>
      </c>
      <c r="F42" s="155">
        <v>-17.307692307692307</v>
      </c>
      <c r="G42" s="154">
        <v>31</v>
      </c>
      <c r="H42" s="154">
        <v>-2</v>
      </c>
      <c r="I42" s="155">
        <v>-6.0606060606060606</v>
      </c>
      <c r="J42" s="154">
        <v>-4</v>
      </c>
      <c r="K42" s="155">
        <v>-11.428571428571429</v>
      </c>
    </row>
    <row r="43" spans="1:11" s="32" customFormat="1" ht="36.75" customHeight="1" x14ac:dyDescent="0.2">
      <c r="A43" s="136" t="s">
        <v>317</v>
      </c>
      <c r="B43" s="134">
        <v>1268</v>
      </c>
      <c r="C43" s="134">
        <v>-46</v>
      </c>
      <c r="D43" s="135">
        <v>-3.5007610350076104</v>
      </c>
      <c r="E43" s="134">
        <v>0</v>
      </c>
      <c r="F43" s="135">
        <v>0</v>
      </c>
      <c r="G43" s="134">
        <v>915</v>
      </c>
      <c r="H43" s="134">
        <v>-20</v>
      </c>
      <c r="I43" s="135">
        <v>-2.1390374331550803</v>
      </c>
      <c r="J43" s="134">
        <v>-45</v>
      </c>
      <c r="K43" s="135">
        <v>-4.6875</v>
      </c>
    </row>
    <row r="44" spans="1:11" s="32" customFormat="1" ht="36.75" customHeight="1" x14ac:dyDescent="0.2">
      <c r="A44" s="46" t="s">
        <v>318</v>
      </c>
      <c r="B44" s="154">
        <v>6812</v>
      </c>
      <c r="C44" s="154">
        <v>-283</v>
      </c>
      <c r="D44" s="155">
        <v>-3.9887244538407329</v>
      </c>
      <c r="E44" s="154">
        <v>-13</v>
      </c>
      <c r="F44" s="155">
        <v>-0.19047619047619047</v>
      </c>
      <c r="G44" s="154">
        <v>4599</v>
      </c>
      <c r="H44" s="154">
        <v>43</v>
      </c>
      <c r="I44" s="155">
        <v>0.9438103599648815</v>
      </c>
      <c r="J44" s="154">
        <v>-267</v>
      </c>
      <c r="K44" s="155">
        <v>-5.4870530209617758</v>
      </c>
    </row>
    <row r="45" spans="1:11" ht="36.75" customHeight="1" x14ac:dyDescent="0.2">
      <c r="A45" s="136" t="s">
        <v>319</v>
      </c>
      <c r="B45" s="134">
        <v>8143</v>
      </c>
      <c r="C45" s="134">
        <v>-23</v>
      </c>
      <c r="D45" s="135">
        <v>-0.28165564535880477</v>
      </c>
      <c r="E45" s="134">
        <v>260</v>
      </c>
      <c r="F45" s="135">
        <v>3.2982367119117089</v>
      </c>
      <c r="G45" s="134">
        <v>4967</v>
      </c>
      <c r="H45" s="134">
        <v>332</v>
      </c>
      <c r="I45" s="135">
        <v>7.1628910463861919</v>
      </c>
      <c r="J45" s="134">
        <v>-77</v>
      </c>
      <c r="K45" s="135">
        <v>-1.5265662172878667</v>
      </c>
    </row>
    <row r="46" spans="1:11" s="85" customFormat="1" ht="36.75" customHeight="1" x14ac:dyDescent="0.2">
      <c r="A46" s="46" t="s">
        <v>320</v>
      </c>
      <c r="B46" s="154">
        <v>7940</v>
      </c>
      <c r="C46" s="154">
        <v>-3941</v>
      </c>
      <c r="D46" s="155">
        <v>-33.170608534635129</v>
      </c>
      <c r="E46" s="154">
        <v>-78</v>
      </c>
      <c r="F46" s="155">
        <v>-0.97281117485657276</v>
      </c>
      <c r="G46" s="154">
        <v>4651</v>
      </c>
      <c r="H46" s="154">
        <v>-114</v>
      </c>
      <c r="I46" s="155">
        <v>-2.3924449108079746</v>
      </c>
      <c r="J46" s="154">
        <v>-410</v>
      </c>
      <c r="K46" s="155">
        <v>-8.1011657775143249</v>
      </c>
    </row>
    <row r="47" spans="1:11" s="85" customFormat="1" ht="36.75" customHeight="1" x14ac:dyDescent="0.2">
      <c r="A47" s="136" t="s">
        <v>321</v>
      </c>
      <c r="B47" s="134">
        <v>16055</v>
      </c>
      <c r="C47" s="134">
        <v>-443</v>
      </c>
      <c r="D47" s="135">
        <v>-2.6851739604800584</v>
      </c>
      <c r="E47" s="134">
        <v>149</v>
      </c>
      <c r="F47" s="135">
        <v>0.93675342637998238</v>
      </c>
      <c r="G47" s="134">
        <v>10506</v>
      </c>
      <c r="H47" s="134">
        <v>-79</v>
      </c>
      <c r="I47" s="135">
        <v>-0.74633915918752958</v>
      </c>
      <c r="J47" s="134">
        <v>-615</v>
      </c>
      <c r="K47" s="135">
        <v>-5.5300782303749667</v>
      </c>
    </row>
    <row r="48" spans="1:11" s="85" customFormat="1" ht="36.75" customHeight="1" x14ac:dyDescent="0.2">
      <c r="A48" s="46" t="s">
        <v>322</v>
      </c>
      <c r="B48" s="154">
        <v>4881</v>
      </c>
      <c r="C48" s="154">
        <v>158</v>
      </c>
      <c r="D48" s="155">
        <v>3.3453313571882277</v>
      </c>
      <c r="E48" s="154">
        <v>-89</v>
      </c>
      <c r="F48" s="155">
        <v>-1.7907444668008048</v>
      </c>
      <c r="G48" s="154">
        <v>3085</v>
      </c>
      <c r="H48" s="154">
        <v>174</v>
      </c>
      <c r="I48" s="155">
        <v>5.9773273789075922</v>
      </c>
      <c r="J48" s="154">
        <v>-223</v>
      </c>
      <c r="K48" s="155">
        <v>-6.7412333736396617</v>
      </c>
    </row>
    <row r="49" spans="1:11" ht="36.75" customHeight="1" x14ac:dyDescent="0.2">
      <c r="A49" s="136" t="s">
        <v>323</v>
      </c>
      <c r="B49" s="134">
        <v>3639</v>
      </c>
      <c r="C49" s="134">
        <v>-32</v>
      </c>
      <c r="D49" s="135">
        <v>-0.87169708526287115</v>
      </c>
      <c r="E49" s="134">
        <v>-66</v>
      </c>
      <c r="F49" s="135">
        <v>-1.7813765182186234</v>
      </c>
      <c r="G49" s="134">
        <v>2587</v>
      </c>
      <c r="H49" s="134">
        <v>21</v>
      </c>
      <c r="I49" s="135">
        <v>0.81839438815276699</v>
      </c>
      <c r="J49" s="134">
        <v>-289</v>
      </c>
      <c r="K49" s="135">
        <v>-10.048678720445062</v>
      </c>
    </row>
    <row r="50" spans="1:11" ht="36.75" customHeight="1" x14ac:dyDescent="0.2">
      <c r="A50" s="46" t="s">
        <v>324</v>
      </c>
      <c r="B50" s="154">
        <v>110</v>
      </c>
      <c r="C50" s="154">
        <v>5</v>
      </c>
      <c r="D50" s="155">
        <v>4.7619047619047619</v>
      </c>
      <c r="E50" s="154">
        <v>6</v>
      </c>
      <c r="F50" s="155">
        <v>5.7692307692307692</v>
      </c>
      <c r="G50" s="154">
        <v>75</v>
      </c>
      <c r="H50" s="154">
        <v>3</v>
      </c>
      <c r="I50" s="155">
        <v>4.166666666666667</v>
      </c>
      <c r="J50" s="154">
        <v>4</v>
      </c>
      <c r="K50" s="155">
        <v>5.6338028169014081</v>
      </c>
    </row>
    <row r="51" spans="1:11" ht="36.75" customHeight="1" x14ac:dyDescent="0.2">
      <c r="A51" s="136" t="s">
        <v>325</v>
      </c>
      <c r="B51" s="134">
        <v>10</v>
      </c>
      <c r="C51" s="134">
        <v>0</v>
      </c>
      <c r="D51" s="135">
        <v>0</v>
      </c>
      <c r="E51" s="134">
        <v>-3</v>
      </c>
      <c r="F51" s="135">
        <v>-23.076923076923077</v>
      </c>
      <c r="G51" s="134">
        <v>6</v>
      </c>
      <c r="H51" s="134">
        <v>0</v>
      </c>
      <c r="I51" s="135">
        <v>0</v>
      </c>
      <c r="J51" s="134">
        <v>-4</v>
      </c>
      <c r="K51" s="135">
        <v>-40</v>
      </c>
    </row>
    <row r="52" spans="1:11" ht="36.75" customHeight="1" x14ac:dyDescent="0.2">
      <c r="A52" s="46" t="s">
        <v>326</v>
      </c>
      <c r="B52" s="154">
        <v>121</v>
      </c>
      <c r="C52" s="154">
        <v>-9</v>
      </c>
      <c r="D52" s="155">
        <v>-6.9230769230769234</v>
      </c>
      <c r="E52" s="154">
        <v>6</v>
      </c>
      <c r="F52" s="155">
        <v>5.2173913043478262</v>
      </c>
      <c r="G52" s="154">
        <v>77</v>
      </c>
      <c r="H52" s="154">
        <v>-2</v>
      </c>
      <c r="I52" s="155">
        <v>-2.5316455696202533</v>
      </c>
      <c r="J52" s="154">
        <v>-2</v>
      </c>
      <c r="K52" s="155">
        <v>-2.5316455696202533</v>
      </c>
    </row>
    <row r="53" spans="1:11" ht="36.75" customHeight="1" x14ac:dyDescent="0.2">
      <c r="A53" s="136" t="s">
        <v>327</v>
      </c>
      <c r="B53" s="134">
        <v>10294</v>
      </c>
      <c r="C53" s="134">
        <v>-321</v>
      </c>
      <c r="D53" s="135">
        <v>-3.0240226095148377</v>
      </c>
      <c r="E53" s="134">
        <v>-831</v>
      </c>
      <c r="F53" s="135">
        <v>-7.4696629213483146</v>
      </c>
      <c r="G53" s="134">
        <v>7645</v>
      </c>
      <c r="H53" s="134">
        <v>-239</v>
      </c>
      <c r="I53" s="135">
        <v>-3.0314561136478946</v>
      </c>
      <c r="J53" s="134">
        <v>-1176</v>
      </c>
      <c r="K53" s="135">
        <v>-13.331821788912821</v>
      </c>
    </row>
    <row r="54" spans="1:11" ht="36.75" customHeight="1" x14ac:dyDescent="0.2">
      <c r="A54" s="46" t="s">
        <v>328</v>
      </c>
      <c r="B54" s="154">
        <v>5337</v>
      </c>
      <c r="C54" s="154">
        <v>-93</v>
      </c>
      <c r="D54" s="155">
        <v>-1.7127071823204421</v>
      </c>
      <c r="E54" s="154">
        <v>-183</v>
      </c>
      <c r="F54" s="155">
        <v>-3.3152173913043477</v>
      </c>
      <c r="G54" s="154">
        <v>3905</v>
      </c>
      <c r="H54" s="154">
        <v>-86</v>
      </c>
      <c r="I54" s="155">
        <v>-2.1548484089200701</v>
      </c>
      <c r="J54" s="154">
        <v>-416</v>
      </c>
      <c r="K54" s="155">
        <v>-9.627401064568387</v>
      </c>
    </row>
    <row r="55" spans="1:11" ht="36.75" customHeight="1" x14ac:dyDescent="0.2">
      <c r="A55" s="136" t="s">
        <v>329</v>
      </c>
      <c r="B55" s="134">
        <v>2465</v>
      </c>
      <c r="C55" s="134">
        <v>-89</v>
      </c>
      <c r="D55" s="135">
        <v>-3.4847298355520753</v>
      </c>
      <c r="E55" s="134">
        <v>-21</v>
      </c>
      <c r="F55" s="135">
        <v>-0.84473049074818984</v>
      </c>
      <c r="G55" s="134">
        <v>1726</v>
      </c>
      <c r="H55" s="134">
        <v>-45</v>
      </c>
      <c r="I55" s="135">
        <v>-2.5409373235460193</v>
      </c>
      <c r="J55" s="134">
        <v>-99</v>
      </c>
      <c r="K55" s="135">
        <v>-5.4246575342465757</v>
      </c>
    </row>
    <row r="56" spans="1:11" ht="36.75" customHeight="1" x14ac:dyDescent="0.2">
      <c r="A56" s="46" t="s">
        <v>330</v>
      </c>
      <c r="B56" s="154">
        <v>2388</v>
      </c>
      <c r="C56" s="154">
        <v>-53</v>
      </c>
      <c r="D56" s="155">
        <v>-2.1712412945514132</v>
      </c>
      <c r="E56" s="154">
        <v>5</v>
      </c>
      <c r="F56" s="155">
        <v>0.209819555182543</v>
      </c>
      <c r="G56" s="154">
        <v>1642</v>
      </c>
      <c r="H56" s="154">
        <v>19</v>
      </c>
      <c r="I56" s="155">
        <v>1.1706715958102281</v>
      </c>
      <c r="J56" s="154">
        <v>-143</v>
      </c>
      <c r="K56" s="155">
        <v>-8.011204481792717</v>
      </c>
    </row>
    <row r="57" spans="1:11" ht="36.75" customHeight="1" x14ac:dyDescent="0.2">
      <c r="A57" s="136" t="s">
        <v>331</v>
      </c>
      <c r="B57" s="134">
        <v>3896</v>
      </c>
      <c r="C57" s="134">
        <v>-125</v>
      </c>
      <c r="D57" s="135">
        <v>-3.1086794329768712</v>
      </c>
      <c r="E57" s="134">
        <v>145</v>
      </c>
      <c r="F57" s="135">
        <v>3.8656358304452145</v>
      </c>
      <c r="G57" s="134">
        <v>2459</v>
      </c>
      <c r="H57" s="134">
        <v>10</v>
      </c>
      <c r="I57" s="135">
        <v>0.40832993058391182</v>
      </c>
      <c r="J57" s="134">
        <v>-190</v>
      </c>
      <c r="K57" s="135">
        <v>-7.172517931294828</v>
      </c>
    </row>
    <row r="58" spans="1:11" ht="36.75" customHeight="1" x14ac:dyDescent="0.2">
      <c r="A58" s="46" t="s">
        <v>332</v>
      </c>
      <c r="B58" s="154">
        <v>1255</v>
      </c>
      <c r="C58" s="154">
        <v>-55</v>
      </c>
      <c r="D58" s="155">
        <v>-4.1984732824427482</v>
      </c>
      <c r="E58" s="154">
        <v>-104</v>
      </c>
      <c r="F58" s="155">
        <v>-7.6526857983811629</v>
      </c>
      <c r="G58" s="154">
        <v>925</v>
      </c>
      <c r="H58" s="154">
        <v>3</v>
      </c>
      <c r="I58" s="155">
        <v>0.32537960954446854</v>
      </c>
      <c r="J58" s="154">
        <v>-110</v>
      </c>
      <c r="K58" s="155">
        <v>-10.628019323671497</v>
      </c>
    </row>
    <row r="59" spans="1:11" ht="36.75" customHeight="1" x14ac:dyDescent="0.2">
      <c r="A59" s="136" t="s">
        <v>333</v>
      </c>
      <c r="B59" s="134">
        <v>1365</v>
      </c>
      <c r="C59" s="134">
        <v>-15</v>
      </c>
      <c r="D59" s="135">
        <v>-1.0869565217391304</v>
      </c>
      <c r="E59" s="134">
        <v>-4</v>
      </c>
      <c r="F59" s="135">
        <v>-0.29218407596785972</v>
      </c>
      <c r="G59" s="134">
        <v>994</v>
      </c>
      <c r="H59" s="134">
        <v>-3</v>
      </c>
      <c r="I59" s="135">
        <v>-0.30090270812437314</v>
      </c>
      <c r="J59" s="134">
        <v>-85</v>
      </c>
      <c r="K59" s="135">
        <v>-7.8776645041705287</v>
      </c>
    </row>
    <row r="60" spans="1:11" ht="36.75" customHeight="1" x14ac:dyDescent="0.2">
      <c r="A60" s="46" t="s">
        <v>334</v>
      </c>
      <c r="B60" s="154">
        <v>1767</v>
      </c>
      <c r="C60" s="154">
        <v>-64</v>
      </c>
      <c r="D60" s="155">
        <v>-3.4953577280174768</v>
      </c>
      <c r="E60" s="154">
        <v>-84</v>
      </c>
      <c r="F60" s="155">
        <v>-4.5380875202593192</v>
      </c>
      <c r="G60" s="154">
        <v>1174</v>
      </c>
      <c r="H60" s="154">
        <v>-17</v>
      </c>
      <c r="I60" s="155">
        <v>-1.4273719563392107</v>
      </c>
      <c r="J60" s="154">
        <v>-122</v>
      </c>
      <c r="K60" s="155">
        <v>-9.4135802469135808</v>
      </c>
    </row>
    <row r="61" spans="1:11" ht="36.75" customHeight="1" x14ac:dyDescent="0.2">
      <c r="A61" s="136" t="s">
        <v>335</v>
      </c>
      <c r="B61" s="134">
        <v>2435</v>
      </c>
      <c r="C61" s="134">
        <v>-199</v>
      </c>
      <c r="D61" s="135">
        <v>-7.5550493545937734</v>
      </c>
      <c r="E61" s="134">
        <v>-199</v>
      </c>
      <c r="F61" s="135">
        <v>-7.5550493545937734</v>
      </c>
      <c r="G61" s="134">
        <v>1702</v>
      </c>
      <c r="H61" s="134">
        <v>-40</v>
      </c>
      <c r="I61" s="135">
        <v>-2.2962112514351318</v>
      </c>
      <c r="J61" s="134">
        <v>-158</v>
      </c>
      <c r="K61" s="135">
        <v>-8.4946236559139781</v>
      </c>
    </row>
    <row r="62" spans="1:11" ht="36.75" customHeight="1" x14ac:dyDescent="0.2">
      <c r="A62" s="156" t="s">
        <v>336</v>
      </c>
      <c r="B62" s="157">
        <v>1075</v>
      </c>
      <c r="C62" s="157">
        <v>-47</v>
      </c>
      <c r="D62" s="158">
        <v>-4.188948306595365</v>
      </c>
      <c r="E62" s="157">
        <v>-35</v>
      </c>
      <c r="F62" s="158">
        <v>-3.1531531531531534</v>
      </c>
      <c r="G62" s="157">
        <v>734</v>
      </c>
      <c r="H62" s="154">
        <v>-23</v>
      </c>
      <c r="I62" s="155">
        <v>-3.0383091149273449</v>
      </c>
      <c r="J62" s="154">
        <v>-55</v>
      </c>
      <c r="K62" s="155">
        <v>-6.9708491761723703</v>
      </c>
    </row>
    <row r="63" spans="1:11" ht="36.75" customHeight="1" x14ac:dyDescent="0.2">
      <c r="A63" s="140" t="s">
        <v>337</v>
      </c>
      <c r="B63" s="141">
        <v>2969</v>
      </c>
      <c r="C63" s="141">
        <v>-91</v>
      </c>
      <c r="D63" s="142">
        <v>-2.9738562091503269</v>
      </c>
      <c r="E63" s="141">
        <v>30</v>
      </c>
      <c r="F63" s="142">
        <v>1.0207553589656346</v>
      </c>
      <c r="G63" s="143">
        <v>1601</v>
      </c>
      <c r="H63" s="134">
        <v>-56</v>
      </c>
      <c r="I63" s="135">
        <v>-3.379601689800845</v>
      </c>
      <c r="J63" s="134">
        <v>-205</v>
      </c>
      <c r="K63" s="135">
        <v>-11.351052048726467</v>
      </c>
    </row>
    <row r="64" spans="1:11" ht="36.75" customHeight="1" x14ac:dyDescent="0.2">
      <c r="A64" s="159" t="s">
        <v>338</v>
      </c>
      <c r="B64" s="154">
        <v>7461</v>
      </c>
      <c r="C64" s="154">
        <v>-256</v>
      </c>
      <c r="D64" s="155">
        <v>-3.3173513023195542</v>
      </c>
      <c r="E64" s="154">
        <v>-225</v>
      </c>
      <c r="F64" s="155">
        <v>-2.9274004683840751</v>
      </c>
      <c r="G64" s="154">
        <v>5109</v>
      </c>
      <c r="H64" s="154">
        <v>-48</v>
      </c>
      <c r="I64" s="155">
        <v>-0.93077370564281559</v>
      </c>
      <c r="J64" s="154">
        <v>-451</v>
      </c>
      <c r="K64" s="155">
        <v>-8.1115107913669071</v>
      </c>
    </row>
    <row r="65" spans="1:11" s="85" customFormat="1" ht="36.75" customHeight="1" x14ac:dyDescent="0.2">
      <c r="A65" s="136" t="s">
        <v>339</v>
      </c>
      <c r="B65" s="134">
        <v>5666</v>
      </c>
      <c r="C65" s="134">
        <v>-52</v>
      </c>
      <c r="D65" s="135">
        <v>-0.90940888422525357</v>
      </c>
      <c r="E65" s="134">
        <v>366</v>
      </c>
      <c r="F65" s="135">
        <v>6.9056603773584904</v>
      </c>
      <c r="G65" s="134">
        <v>3650</v>
      </c>
      <c r="H65" s="134">
        <v>57</v>
      </c>
      <c r="I65" s="135">
        <v>1.5864180350681882</v>
      </c>
      <c r="J65" s="134">
        <v>10</v>
      </c>
      <c r="K65" s="135">
        <v>0.27472527472527475</v>
      </c>
    </row>
    <row r="66" spans="1:11" s="85" customFormat="1" ht="36.75" customHeight="1" x14ac:dyDescent="0.2">
      <c r="A66" s="46" t="s">
        <v>340</v>
      </c>
      <c r="B66" s="154">
        <v>39113</v>
      </c>
      <c r="C66" s="154">
        <v>-2881</v>
      </c>
      <c r="D66" s="155">
        <v>-6.8605038815068822</v>
      </c>
      <c r="E66" s="154">
        <v>300</v>
      </c>
      <c r="F66" s="155">
        <v>0.77293690258418568</v>
      </c>
      <c r="G66" s="154">
        <v>25896</v>
      </c>
      <c r="H66" s="154">
        <v>54</v>
      </c>
      <c r="I66" s="155">
        <v>0.20896215463199444</v>
      </c>
      <c r="J66" s="154">
        <v>-2544</v>
      </c>
      <c r="K66" s="155">
        <v>-8.9451476793248936</v>
      </c>
    </row>
    <row r="67" spans="1:11" s="85" customFormat="1" ht="36.75" customHeight="1" x14ac:dyDescent="0.2">
      <c r="A67" s="136" t="s">
        <v>341</v>
      </c>
      <c r="B67" s="134">
        <v>3035</v>
      </c>
      <c r="C67" s="134">
        <v>-392</v>
      </c>
      <c r="D67" s="135">
        <v>-11.43857601400642</v>
      </c>
      <c r="E67" s="134">
        <v>-16</v>
      </c>
      <c r="F67" s="135">
        <v>-0.52441822353326784</v>
      </c>
      <c r="G67" s="134">
        <v>1989</v>
      </c>
      <c r="H67" s="134">
        <v>-51</v>
      </c>
      <c r="I67" s="135">
        <v>-2.5</v>
      </c>
      <c r="J67" s="134">
        <v>-174</v>
      </c>
      <c r="K67" s="135">
        <v>-8.044382801664355</v>
      </c>
    </row>
    <row r="68" spans="1:11" ht="36.75" customHeight="1" x14ac:dyDescent="0.2">
      <c r="A68" s="46" t="s">
        <v>342</v>
      </c>
      <c r="B68" s="154">
        <v>6327</v>
      </c>
      <c r="C68" s="154">
        <v>-101</v>
      </c>
      <c r="D68" s="160">
        <v>-1.5712507778469198</v>
      </c>
      <c r="E68" s="154">
        <v>861</v>
      </c>
      <c r="F68" s="160">
        <v>15.751920965971459</v>
      </c>
      <c r="G68" s="154">
        <v>4196</v>
      </c>
      <c r="H68" s="154">
        <v>38</v>
      </c>
      <c r="I68" s="155">
        <v>0.91390091390091388</v>
      </c>
      <c r="J68" s="154">
        <v>415</v>
      </c>
      <c r="K68" s="155">
        <v>10.975932293044169</v>
      </c>
    </row>
    <row r="69" spans="1:11" ht="36.75" customHeight="1" x14ac:dyDescent="0.2">
      <c r="A69" s="136" t="s">
        <v>343</v>
      </c>
      <c r="B69" s="134">
        <v>2028</v>
      </c>
      <c r="C69" s="134">
        <v>-2</v>
      </c>
      <c r="D69" s="135">
        <v>-9.8522167487684734E-2</v>
      </c>
      <c r="E69" s="134">
        <v>-67</v>
      </c>
      <c r="F69" s="135">
        <v>-3.1980906921241048</v>
      </c>
      <c r="G69" s="134">
        <v>1405</v>
      </c>
      <c r="H69" s="134">
        <v>26</v>
      </c>
      <c r="I69" s="135">
        <v>1.8854242204496012</v>
      </c>
      <c r="J69" s="134">
        <v>-212</v>
      </c>
      <c r="K69" s="135">
        <v>-13.110698824984539</v>
      </c>
    </row>
    <row r="70" spans="1:11" ht="36.75" customHeight="1" x14ac:dyDescent="0.2">
      <c r="A70" s="46" t="s">
        <v>344</v>
      </c>
      <c r="B70" s="154">
        <v>3470</v>
      </c>
      <c r="C70" s="154">
        <v>-30</v>
      </c>
      <c r="D70" s="155">
        <v>-0.8571428571428571</v>
      </c>
      <c r="E70" s="154">
        <v>-119</v>
      </c>
      <c r="F70" s="155">
        <v>-3.31568682084146</v>
      </c>
      <c r="G70" s="154">
        <v>2520</v>
      </c>
      <c r="H70" s="154">
        <v>-29</v>
      </c>
      <c r="I70" s="155">
        <v>-1.1377010592389172</v>
      </c>
      <c r="J70" s="154">
        <v>-360</v>
      </c>
      <c r="K70" s="155">
        <v>-12.5</v>
      </c>
    </row>
    <row r="71" spans="1:11" ht="36.75" customHeight="1" x14ac:dyDescent="0.2">
      <c r="A71" s="136" t="s">
        <v>345</v>
      </c>
      <c r="B71" s="134">
        <v>13597</v>
      </c>
      <c r="C71" s="134">
        <v>-629</v>
      </c>
      <c r="D71" s="135">
        <v>-4.4214817938984954</v>
      </c>
      <c r="E71" s="134">
        <v>-421</v>
      </c>
      <c r="F71" s="135">
        <v>-3.0032814952204308</v>
      </c>
      <c r="G71" s="134">
        <v>9589</v>
      </c>
      <c r="H71" s="134">
        <v>-60</v>
      </c>
      <c r="I71" s="135">
        <v>-0.62182609596849414</v>
      </c>
      <c r="J71" s="134">
        <v>-1069</v>
      </c>
      <c r="K71" s="135">
        <v>-10.030024394820792</v>
      </c>
    </row>
    <row r="72" spans="1:11" ht="36.75" customHeight="1" x14ac:dyDescent="0.2">
      <c r="A72" s="161" t="s">
        <v>346</v>
      </c>
      <c r="B72" s="162">
        <v>17251</v>
      </c>
      <c r="C72" s="162">
        <v>-79</v>
      </c>
      <c r="D72" s="163">
        <v>-0.45585689555683784</v>
      </c>
      <c r="E72" s="162">
        <v>261</v>
      </c>
      <c r="F72" s="163">
        <v>1.5361977633902295</v>
      </c>
      <c r="G72" s="162">
        <v>11898</v>
      </c>
      <c r="H72" s="162">
        <v>163</v>
      </c>
      <c r="I72" s="163">
        <v>1.3890072432893055</v>
      </c>
      <c r="J72" s="162">
        <v>-830</v>
      </c>
      <c r="K72" s="163">
        <v>-6.5210559396605907</v>
      </c>
    </row>
    <row r="73" spans="1:11" ht="11.25" customHeight="1" x14ac:dyDescent="0.2">
      <c r="A73" s="123"/>
      <c r="B73" s="123"/>
      <c r="C73" s="123"/>
      <c r="D73" s="123"/>
      <c r="E73" s="123"/>
      <c r="F73" s="123"/>
      <c r="G73" s="123"/>
      <c r="H73" s="123"/>
      <c r="I73" s="123"/>
      <c r="J73" s="123"/>
      <c r="K73" s="123"/>
    </row>
    <row r="74" spans="1:11" x14ac:dyDescent="0.2">
      <c r="A74" s="66" t="s">
        <v>135</v>
      </c>
    </row>
    <row r="75" spans="1:11" s="85" customFormat="1" ht="12.75" x14ac:dyDescent="0.2">
      <c r="B75" s="66"/>
      <c r="C75" s="66"/>
      <c r="D75" s="66"/>
    </row>
    <row r="76" spans="1:11" x14ac:dyDescent="0.2">
      <c r="A76" s="147" t="s">
        <v>60</v>
      </c>
      <c r="B76" s="147"/>
      <c r="C76" s="147"/>
      <c r="D76" s="147"/>
      <c r="E76" s="147"/>
      <c r="F76" s="147"/>
      <c r="G76" s="147"/>
      <c r="H76" s="147"/>
      <c r="I76" s="147"/>
      <c r="J76" s="147"/>
      <c r="K76" s="147"/>
    </row>
    <row r="81" ht="15.75" customHeight="1" x14ac:dyDescent="0.2"/>
  </sheetData>
  <mergeCells count="11">
    <mergeCell ref="A76:K76"/>
    <mergeCell ref="A5:F5"/>
    <mergeCell ref="A6:A8"/>
    <mergeCell ref="B6:F6"/>
    <mergeCell ref="G6:K6"/>
    <mergeCell ref="B7:B8"/>
    <mergeCell ref="C7:D7"/>
    <mergeCell ref="E7:F7"/>
    <mergeCell ref="G7:G8"/>
    <mergeCell ref="H7:I7"/>
    <mergeCell ref="J7:K7"/>
  </mergeCells>
  <hyperlinks>
    <hyperlink ref="H2" location="ÍNDICE!A1" display="VOLVER AL ÍNDICE" xr:uid="{97EC1964-B762-4F56-A188-E83A4C66901D}"/>
  </hyperlinks>
  <pageMargins left="0.51181102362204722" right="0.5118110236220472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82E8C-EC8F-44E2-B734-B20FC3681113}">
  <sheetPr codeName="Hoja19"/>
  <dimension ref="A1:K40"/>
  <sheetViews>
    <sheetView zoomScaleNormal="100" zoomScaleSheetLayoutView="100" workbookViewId="0"/>
  </sheetViews>
  <sheetFormatPr baseColWidth="10" defaultColWidth="9.140625" defaultRowHeight="15" x14ac:dyDescent="0.2"/>
  <cols>
    <col min="1" max="1" width="29.85546875" style="27" customWidth="1"/>
    <col min="2" max="2" width="6.7109375" style="27" customWidth="1"/>
    <col min="3" max="3" width="7.28515625" style="27" customWidth="1"/>
    <col min="4" max="4" width="5.42578125" style="27" customWidth="1"/>
    <col min="5" max="5" width="7.42578125" style="27" customWidth="1"/>
    <col min="6" max="6" width="5.42578125" style="27" customWidth="1"/>
    <col min="7" max="7" width="7.28515625" style="27" customWidth="1"/>
    <col min="8" max="8" width="6.42578125" style="27" customWidth="1"/>
    <col min="9" max="9" width="5.42578125" style="27" customWidth="1"/>
    <col min="10" max="10" width="6.28515625" style="27" customWidth="1"/>
    <col min="11" max="11" width="5.425781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8" customHeight="1" x14ac:dyDescent="0.25">
      <c r="H4" s="30"/>
      <c r="K4" s="2" t="s">
        <v>651</v>
      </c>
    </row>
    <row r="5" spans="1:11" s="32" customFormat="1" ht="48.75" customHeight="1" x14ac:dyDescent="0.25">
      <c r="A5" s="103" t="s">
        <v>347</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269</v>
      </c>
      <c r="B10" s="131">
        <v>408959</v>
      </c>
      <c r="C10" s="131">
        <v>-24435</v>
      </c>
      <c r="D10" s="132">
        <v>-5.638056825890529</v>
      </c>
      <c r="E10" s="131">
        <v>1600</v>
      </c>
      <c r="F10" s="132">
        <v>0.39277394141285699</v>
      </c>
      <c r="G10" s="131">
        <v>278056</v>
      </c>
      <c r="H10" s="131">
        <v>-2034</v>
      </c>
      <c r="I10" s="132">
        <v>-0.72619515155842762</v>
      </c>
      <c r="J10" s="131">
        <v>-13614</v>
      </c>
      <c r="K10" s="132">
        <v>-4.6676037988137278</v>
      </c>
    </row>
    <row r="11" spans="1:11" s="32" customFormat="1" ht="20.25" customHeight="1" x14ac:dyDescent="0.2">
      <c r="A11" s="164" t="s">
        <v>91</v>
      </c>
      <c r="B11" s="134">
        <v>153922</v>
      </c>
      <c r="C11" s="134">
        <v>-7474</v>
      </c>
      <c r="D11" s="135">
        <v>-4.6308458697861159</v>
      </c>
      <c r="E11" s="134">
        <v>96</v>
      </c>
      <c r="F11" s="135">
        <v>6.2408175470986697E-2</v>
      </c>
      <c r="G11" s="134">
        <v>104884</v>
      </c>
      <c r="H11" s="134">
        <v>-787</v>
      </c>
      <c r="I11" s="135">
        <v>-0.74476441029232243</v>
      </c>
      <c r="J11" s="134">
        <v>-7258</v>
      </c>
      <c r="K11" s="135">
        <v>-6.47215137950099</v>
      </c>
    </row>
    <row r="12" spans="1:11" s="32" customFormat="1" ht="15.75" customHeight="1" x14ac:dyDescent="0.2">
      <c r="A12" s="164" t="s">
        <v>92</v>
      </c>
      <c r="B12" s="134">
        <v>162816</v>
      </c>
      <c r="C12" s="134">
        <v>-10328</v>
      </c>
      <c r="D12" s="135">
        <v>-5.9649771288638362</v>
      </c>
      <c r="E12" s="134">
        <v>-1534</v>
      </c>
      <c r="F12" s="135">
        <v>-0.93337389717067232</v>
      </c>
      <c r="G12" s="134">
        <v>112088</v>
      </c>
      <c r="H12" s="134">
        <v>-314</v>
      </c>
      <c r="I12" s="135">
        <v>-0.27935445988505542</v>
      </c>
      <c r="J12" s="134">
        <v>-7137</v>
      </c>
      <c r="K12" s="135">
        <v>-5.9861606206751938</v>
      </c>
    </row>
    <row r="13" spans="1:11" s="32" customFormat="1" ht="15.75" customHeight="1" x14ac:dyDescent="0.2">
      <c r="A13" s="165" t="s">
        <v>93</v>
      </c>
      <c r="B13" s="166">
        <v>27255</v>
      </c>
      <c r="C13" s="166">
        <v>-1873</v>
      </c>
      <c r="D13" s="167">
        <v>-6.4302389453446853</v>
      </c>
      <c r="E13" s="166">
        <v>754</v>
      </c>
      <c r="F13" s="167">
        <v>2.8451756537489152</v>
      </c>
      <c r="G13" s="166">
        <v>18360</v>
      </c>
      <c r="H13" s="166">
        <v>208</v>
      </c>
      <c r="I13" s="167">
        <v>1.1458792419568091</v>
      </c>
      <c r="J13" s="166">
        <v>-373</v>
      </c>
      <c r="K13" s="167">
        <v>-1.9911386323600064</v>
      </c>
    </row>
    <row r="14" spans="1:11" s="32" customFormat="1" ht="15.75" customHeight="1" x14ac:dyDescent="0.2">
      <c r="A14" s="165" t="s">
        <v>94</v>
      </c>
      <c r="B14" s="166">
        <v>135561</v>
      </c>
      <c r="C14" s="166">
        <v>-8455</v>
      </c>
      <c r="D14" s="167">
        <v>-5.8708754582824128</v>
      </c>
      <c r="E14" s="166">
        <v>-2288</v>
      </c>
      <c r="F14" s="167">
        <v>-1.6597871584124657</v>
      </c>
      <c r="G14" s="166">
        <v>93728</v>
      </c>
      <c r="H14" s="166">
        <v>-522</v>
      </c>
      <c r="I14" s="167">
        <v>-0.55384615384615388</v>
      </c>
      <c r="J14" s="166">
        <v>-6764</v>
      </c>
      <c r="K14" s="167">
        <v>-6.7308840504716789</v>
      </c>
    </row>
    <row r="15" spans="1:11" s="32" customFormat="1" ht="15.75" customHeight="1" x14ac:dyDescent="0.2">
      <c r="A15" s="164" t="s">
        <v>95</v>
      </c>
      <c r="B15" s="134">
        <v>92221</v>
      </c>
      <c r="C15" s="134">
        <v>-6633</v>
      </c>
      <c r="D15" s="135">
        <v>-6.7098954012988852</v>
      </c>
      <c r="E15" s="134">
        <v>3038</v>
      </c>
      <c r="F15" s="135">
        <v>3.4064788132267361</v>
      </c>
      <c r="G15" s="134">
        <v>61084</v>
      </c>
      <c r="H15" s="134">
        <v>-933</v>
      </c>
      <c r="I15" s="135">
        <v>-1.5044262057177871</v>
      </c>
      <c r="J15" s="134">
        <v>781</v>
      </c>
      <c r="K15" s="135">
        <v>1.2951262789579292</v>
      </c>
    </row>
    <row r="16" spans="1:11" s="32" customFormat="1" ht="15.75" customHeight="1" x14ac:dyDescent="0.2">
      <c r="A16" s="165" t="s">
        <v>96</v>
      </c>
      <c r="B16" s="166">
        <v>28609</v>
      </c>
      <c r="C16" s="166">
        <v>-1742</v>
      </c>
      <c r="D16" s="167">
        <v>-5.739514348785872</v>
      </c>
      <c r="E16" s="166">
        <v>2119</v>
      </c>
      <c r="F16" s="167">
        <v>7.9992449981124949</v>
      </c>
      <c r="G16" s="166">
        <v>19030</v>
      </c>
      <c r="H16" s="166">
        <v>-45</v>
      </c>
      <c r="I16" s="167">
        <v>-0.23591087811271297</v>
      </c>
      <c r="J16" s="166">
        <v>563</v>
      </c>
      <c r="K16" s="167">
        <v>3.0486814317431095</v>
      </c>
    </row>
    <row r="17" spans="1:11" s="32" customFormat="1" ht="15.75" customHeight="1" x14ac:dyDescent="0.2">
      <c r="A17" s="165" t="s">
        <v>97</v>
      </c>
      <c r="B17" s="166">
        <v>63612</v>
      </c>
      <c r="C17" s="166">
        <v>-4891</v>
      </c>
      <c r="D17" s="167">
        <v>-7.1398332919726144</v>
      </c>
      <c r="E17" s="166">
        <v>919</v>
      </c>
      <c r="F17" s="167">
        <v>1.4658733829933166</v>
      </c>
      <c r="G17" s="166">
        <v>42054</v>
      </c>
      <c r="H17" s="166">
        <v>-888</v>
      </c>
      <c r="I17" s="167">
        <v>-2.0679055470169065</v>
      </c>
      <c r="J17" s="166">
        <v>218</v>
      </c>
      <c r="K17" s="167">
        <v>0.52108232144564492</v>
      </c>
    </row>
    <row r="18" spans="1:11" s="32" customFormat="1" ht="15.75" customHeight="1" x14ac:dyDescent="0.2">
      <c r="A18" s="164" t="s">
        <v>170</v>
      </c>
      <c r="B18" s="134">
        <v>0</v>
      </c>
      <c r="C18" s="134">
        <v>0</v>
      </c>
      <c r="D18" s="135" t="s">
        <v>652</v>
      </c>
      <c r="E18" s="134">
        <v>0</v>
      </c>
      <c r="F18" s="135" t="s">
        <v>652</v>
      </c>
      <c r="G18" s="134">
        <v>0</v>
      </c>
      <c r="H18" s="134">
        <v>0</v>
      </c>
      <c r="I18" s="135" t="s">
        <v>652</v>
      </c>
      <c r="J18" s="134">
        <v>0</v>
      </c>
      <c r="K18" s="135" t="s">
        <v>652</v>
      </c>
    </row>
    <row r="19" spans="1:11" s="32" customFormat="1" ht="15.75" customHeight="1" x14ac:dyDescent="0.2">
      <c r="A19" s="130" t="s">
        <v>270</v>
      </c>
      <c r="B19" s="131">
        <v>247093</v>
      </c>
      <c r="C19" s="131">
        <v>-20213</v>
      </c>
      <c r="D19" s="132">
        <v>-7.5617457146491285</v>
      </c>
      <c r="E19" s="131">
        <v>2576</v>
      </c>
      <c r="F19" s="132">
        <v>1.0535054822364089</v>
      </c>
      <c r="G19" s="131">
        <v>166853</v>
      </c>
      <c r="H19" s="131">
        <v>-1244</v>
      </c>
      <c r="I19" s="132">
        <v>-0.74004890033730519</v>
      </c>
      <c r="J19" s="131">
        <v>-7035</v>
      </c>
      <c r="K19" s="132">
        <v>-4.0457075818917927</v>
      </c>
    </row>
    <row r="20" spans="1:11" s="32" customFormat="1" ht="26.25" customHeight="1" x14ac:dyDescent="0.2">
      <c r="A20" s="164" t="s">
        <v>91</v>
      </c>
      <c r="B20" s="134">
        <v>90357</v>
      </c>
      <c r="C20" s="134">
        <v>-5892</v>
      </c>
      <c r="D20" s="135">
        <v>-6.1216220428264192</v>
      </c>
      <c r="E20" s="134">
        <v>1648</v>
      </c>
      <c r="F20" s="135">
        <v>1.8577596410736228</v>
      </c>
      <c r="G20" s="134">
        <v>60878</v>
      </c>
      <c r="H20" s="134">
        <v>-119</v>
      </c>
      <c r="I20" s="135">
        <v>-0.19509156188009247</v>
      </c>
      <c r="J20" s="134">
        <v>-3313</v>
      </c>
      <c r="K20" s="135">
        <v>-5.1611596641273696</v>
      </c>
    </row>
    <row r="21" spans="1:11" s="32" customFormat="1" ht="15.75" customHeight="1" x14ac:dyDescent="0.2">
      <c r="A21" s="164" t="s">
        <v>92</v>
      </c>
      <c r="B21" s="134">
        <v>97657</v>
      </c>
      <c r="C21" s="134">
        <v>-9029</v>
      </c>
      <c r="D21" s="135">
        <v>-8.4631535534184437</v>
      </c>
      <c r="E21" s="134">
        <v>-623</v>
      </c>
      <c r="F21" s="135">
        <v>-0.63390313390313391</v>
      </c>
      <c r="G21" s="134">
        <v>66999</v>
      </c>
      <c r="H21" s="134">
        <v>-214</v>
      </c>
      <c r="I21" s="135">
        <v>-0.31839078749646643</v>
      </c>
      <c r="J21" s="134">
        <v>-3929</v>
      </c>
      <c r="K21" s="135">
        <v>-5.5394202571621927</v>
      </c>
    </row>
    <row r="22" spans="1:11" s="32" customFormat="1" ht="15.75" customHeight="1" x14ac:dyDescent="0.2">
      <c r="A22" s="165" t="s">
        <v>93</v>
      </c>
      <c r="B22" s="166">
        <v>17872</v>
      </c>
      <c r="C22" s="166">
        <v>-1644</v>
      </c>
      <c r="D22" s="167">
        <v>-8.4238573478171759</v>
      </c>
      <c r="E22" s="166">
        <v>250</v>
      </c>
      <c r="F22" s="167">
        <v>1.4186811939620929</v>
      </c>
      <c r="G22" s="166">
        <v>12153</v>
      </c>
      <c r="H22" s="166">
        <v>159</v>
      </c>
      <c r="I22" s="167">
        <v>1.325662831415708</v>
      </c>
      <c r="J22" s="166">
        <v>-304</v>
      </c>
      <c r="K22" s="167">
        <v>-2.4403949586577829</v>
      </c>
    </row>
    <row r="23" spans="1:11" s="32" customFormat="1" ht="15.75" customHeight="1" x14ac:dyDescent="0.2">
      <c r="A23" s="165" t="s">
        <v>94</v>
      </c>
      <c r="B23" s="166">
        <v>79785</v>
      </c>
      <c r="C23" s="166">
        <v>-7385</v>
      </c>
      <c r="D23" s="167">
        <v>-8.4719513594126425</v>
      </c>
      <c r="E23" s="166">
        <v>-873</v>
      </c>
      <c r="F23" s="167">
        <v>-1.0823476902477125</v>
      </c>
      <c r="G23" s="166">
        <v>54846</v>
      </c>
      <c r="H23" s="166">
        <v>-373</v>
      </c>
      <c r="I23" s="167">
        <v>-0.6754921313316069</v>
      </c>
      <c r="J23" s="166">
        <v>-3625</v>
      </c>
      <c r="K23" s="167">
        <v>-6.1996545295958683</v>
      </c>
    </row>
    <row r="24" spans="1:11" s="32" customFormat="1" ht="15.75" customHeight="1" x14ac:dyDescent="0.2">
      <c r="A24" s="164" t="s">
        <v>95</v>
      </c>
      <c r="B24" s="134">
        <v>59079</v>
      </c>
      <c r="C24" s="134">
        <v>-5292</v>
      </c>
      <c r="D24" s="135">
        <v>-8.2210933494896778</v>
      </c>
      <c r="E24" s="134">
        <v>1551</v>
      </c>
      <c r="F24" s="135">
        <v>2.6960784313725492</v>
      </c>
      <c r="G24" s="134">
        <v>38976</v>
      </c>
      <c r="H24" s="134">
        <v>-911</v>
      </c>
      <c r="I24" s="135">
        <v>-2.2839521648657457</v>
      </c>
      <c r="J24" s="134">
        <v>207</v>
      </c>
      <c r="K24" s="135">
        <v>0.53393174959374756</v>
      </c>
    </row>
    <row r="25" spans="1:11" s="32" customFormat="1" ht="15.75" customHeight="1" x14ac:dyDescent="0.2">
      <c r="A25" s="165" t="s">
        <v>96</v>
      </c>
      <c r="B25" s="166">
        <v>17029</v>
      </c>
      <c r="C25" s="166">
        <v>-1474</v>
      </c>
      <c r="D25" s="167">
        <v>-7.9662757390693404</v>
      </c>
      <c r="E25" s="166">
        <v>1052</v>
      </c>
      <c r="F25" s="167">
        <v>6.5844651686799773</v>
      </c>
      <c r="G25" s="166">
        <v>11523</v>
      </c>
      <c r="H25" s="166">
        <v>-158</v>
      </c>
      <c r="I25" s="167">
        <v>-1.3526239191850014</v>
      </c>
      <c r="J25" s="166">
        <v>319</v>
      </c>
      <c r="K25" s="167">
        <v>2.847197429489468</v>
      </c>
    </row>
    <row r="26" spans="1:11" s="32" customFormat="1" ht="15.75" customHeight="1" x14ac:dyDescent="0.2">
      <c r="A26" s="165" t="s">
        <v>97</v>
      </c>
      <c r="B26" s="166">
        <v>42050</v>
      </c>
      <c r="C26" s="166">
        <v>-3818</v>
      </c>
      <c r="D26" s="167">
        <v>-8.3238859335484428</v>
      </c>
      <c r="E26" s="166">
        <v>499</v>
      </c>
      <c r="F26" s="167">
        <v>1.200933792207167</v>
      </c>
      <c r="G26" s="166">
        <v>27453</v>
      </c>
      <c r="H26" s="166">
        <v>-753</v>
      </c>
      <c r="I26" s="167">
        <v>-2.6696447564348009</v>
      </c>
      <c r="J26" s="166">
        <v>-112</v>
      </c>
      <c r="K26" s="167">
        <v>-0.40631235262107745</v>
      </c>
    </row>
    <row r="27" spans="1:11" s="32" customFormat="1" ht="15.75" customHeight="1" x14ac:dyDescent="0.2">
      <c r="A27" s="164" t="s">
        <v>170</v>
      </c>
      <c r="B27" s="134">
        <v>0</v>
      </c>
      <c r="C27" s="134">
        <v>0</v>
      </c>
      <c r="D27" s="135" t="s">
        <v>652</v>
      </c>
      <c r="E27" s="134">
        <v>0</v>
      </c>
      <c r="F27" s="135" t="s">
        <v>652</v>
      </c>
      <c r="G27" s="134">
        <v>0</v>
      </c>
      <c r="H27" s="134">
        <v>0</v>
      </c>
      <c r="I27" s="135" t="s">
        <v>652</v>
      </c>
      <c r="J27" s="134">
        <v>0</v>
      </c>
      <c r="K27" s="135" t="s">
        <v>652</v>
      </c>
    </row>
    <row r="28" spans="1:11" s="32" customFormat="1" ht="15.75" customHeight="1" x14ac:dyDescent="0.2">
      <c r="A28" s="130" t="s">
        <v>271</v>
      </c>
      <c r="B28" s="131">
        <v>161866</v>
      </c>
      <c r="C28" s="131">
        <v>-4222</v>
      </c>
      <c r="D28" s="132">
        <v>-2.5420259139733155</v>
      </c>
      <c r="E28" s="131">
        <v>-976</v>
      </c>
      <c r="F28" s="132">
        <v>-0.59935397501872978</v>
      </c>
      <c r="G28" s="131">
        <v>111203</v>
      </c>
      <c r="H28" s="131">
        <v>-790</v>
      </c>
      <c r="I28" s="132">
        <v>-0.70540123043404501</v>
      </c>
      <c r="J28" s="131">
        <v>-6579</v>
      </c>
      <c r="K28" s="132">
        <v>-5.5857431526039631</v>
      </c>
    </row>
    <row r="29" spans="1:11" s="32" customFormat="1" ht="20.25" customHeight="1" x14ac:dyDescent="0.2">
      <c r="A29" s="164" t="s">
        <v>91</v>
      </c>
      <c r="B29" s="134">
        <v>63565</v>
      </c>
      <c r="C29" s="134">
        <v>-1582</v>
      </c>
      <c r="D29" s="135">
        <v>-2.4283543371145258</v>
      </c>
      <c r="E29" s="134">
        <v>-1552</v>
      </c>
      <c r="F29" s="135">
        <v>-2.3834021837615369</v>
      </c>
      <c r="G29" s="134">
        <v>44006</v>
      </c>
      <c r="H29" s="134">
        <v>-668</v>
      </c>
      <c r="I29" s="135">
        <v>-1.495276894838161</v>
      </c>
      <c r="J29" s="134">
        <v>-3945</v>
      </c>
      <c r="K29" s="135">
        <v>-8.2271485474755472</v>
      </c>
    </row>
    <row r="30" spans="1:11" s="32" customFormat="1" ht="15.75" customHeight="1" x14ac:dyDescent="0.2">
      <c r="A30" s="164" t="s">
        <v>92</v>
      </c>
      <c r="B30" s="134">
        <v>65159</v>
      </c>
      <c r="C30" s="134">
        <v>-1299</v>
      </c>
      <c r="D30" s="135">
        <v>-1.9546179541966355</v>
      </c>
      <c r="E30" s="134">
        <v>-911</v>
      </c>
      <c r="F30" s="135">
        <v>-1.3788406235810504</v>
      </c>
      <c r="G30" s="134">
        <v>45089</v>
      </c>
      <c r="H30" s="134">
        <v>-100</v>
      </c>
      <c r="I30" s="135">
        <v>-0.22129279249374847</v>
      </c>
      <c r="J30" s="134">
        <v>-3208</v>
      </c>
      <c r="K30" s="135">
        <v>-6.6422345073192952</v>
      </c>
    </row>
    <row r="31" spans="1:11" s="32" customFormat="1" ht="15.75" customHeight="1" x14ac:dyDescent="0.2">
      <c r="A31" s="165" t="s">
        <v>93</v>
      </c>
      <c r="B31" s="166">
        <v>9383</v>
      </c>
      <c r="C31" s="166">
        <v>-229</v>
      </c>
      <c r="D31" s="167">
        <v>-2.3824386183936745</v>
      </c>
      <c r="E31" s="166">
        <v>504</v>
      </c>
      <c r="F31" s="167">
        <v>5.6763149003266138</v>
      </c>
      <c r="G31" s="166">
        <v>6207</v>
      </c>
      <c r="H31" s="166">
        <v>49</v>
      </c>
      <c r="I31" s="167">
        <v>0.79571289379668719</v>
      </c>
      <c r="J31" s="166">
        <v>-69</v>
      </c>
      <c r="K31" s="167">
        <v>-1.0994263862332696</v>
      </c>
    </row>
    <row r="32" spans="1:11" s="32" customFormat="1" ht="15.75" customHeight="1" x14ac:dyDescent="0.2">
      <c r="A32" s="165" t="s">
        <v>94</v>
      </c>
      <c r="B32" s="166">
        <v>55776</v>
      </c>
      <c r="C32" s="166">
        <v>-1070</v>
      </c>
      <c r="D32" s="167">
        <v>-1.8822784364775007</v>
      </c>
      <c r="E32" s="166">
        <v>-1415</v>
      </c>
      <c r="F32" s="167">
        <v>-2.4741655155531466</v>
      </c>
      <c r="G32" s="166">
        <v>38882</v>
      </c>
      <c r="H32" s="166">
        <v>-149</v>
      </c>
      <c r="I32" s="167">
        <v>-0.38174784145935281</v>
      </c>
      <c r="J32" s="166">
        <v>-3139</v>
      </c>
      <c r="K32" s="167">
        <v>-7.470074486566241</v>
      </c>
    </row>
    <row r="33" spans="1:11" s="32" customFormat="1" ht="15.75" customHeight="1" x14ac:dyDescent="0.2">
      <c r="A33" s="164" t="s">
        <v>95</v>
      </c>
      <c r="B33" s="134">
        <v>33142</v>
      </c>
      <c r="C33" s="134">
        <v>-1341</v>
      </c>
      <c r="D33" s="135">
        <v>-3.8888727778905547</v>
      </c>
      <c r="E33" s="134">
        <v>1487</v>
      </c>
      <c r="F33" s="135">
        <v>4.6975201389985788</v>
      </c>
      <c r="G33" s="134">
        <v>22108</v>
      </c>
      <c r="H33" s="134">
        <v>-22</v>
      </c>
      <c r="I33" s="135">
        <v>-9.9412562132851337E-2</v>
      </c>
      <c r="J33" s="134">
        <v>574</v>
      </c>
      <c r="K33" s="135">
        <v>2.6655521500882324</v>
      </c>
    </row>
    <row r="34" spans="1:11" s="32" customFormat="1" ht="15.75" customHeight="1" x14ac:dyDescent="0.2">
      <c r="A34" s="165" t="s">
        <v>96</v>
      </c>
      <c r="B34" s="166">
        <v>11580</v>
      </c>
      <c r="C34" s="166">
        <v>-268</v>
      </c>
      <c r="D34" s="167">
        <v>-2.2619851451721811</v>
      </c>
      <c r="E34" s="166">
        <v>1067</v>
      </c>
      <c r="F34" s="167">
        <v>10.149338913725863</v>
      </c>
      <c r="G34" s="166">
        <v>7507</v>
      </c>
      <c r="H34" s="166">
        <v>113</v>
      </c>
      <c r="I34" s="167">
        <v>1.5282661617527724</v>
      </c>
      <c r="J34" s="166">
        <v>244</v>
      </c>
      <c r="K34" s="167">
        <v>3.3594933223186012</v>
      </c>
    </row>
    <row r="35" spans="1:11" s="32" customFormat="1" ht="15.75" customHeight="1" x14ac:dyDescent="0.2">
      <c r="A35" s="165" t="s">
        <v>97</v>
      </c>
      <c r="B35" s="166">
        <v>21562</v>
      </c>
      <c r="C35" s="166">
        <v>-1073</v>
      </c>
      <c r="D35" s="167">
        <v>-4.7404462116191741</v>
      </c>
      <c r="E35" s="166">
        <v>420</v>
      </c>
      <c r="F35" s="167">
        <v>1.9865670229874184</v>
      </c>
      <c r="G35" s="166">
        <v>14601</v>
      </c>
      <c r="H35" s="166">
        <v>-135</v>
      </c>
      <c r="I35" s="167">
        <v>-0.91612377850162863</v>
      </c>
      <c r="J35" s="166">
        <v>330</v>
      </c>
      <c r="K35" s="167">
        <v>2.312381753205802</v>
      </c>
    </row>
    <row r="36" spans="1:11" s="32" customFormat="1" ht="15.75" customHeight="1" x14ac:dyDescent="0.2">
      <c r="A36" s="168" t="s">
        <v>170</v>
      </c>
      <c r="B36" s="169">
        <v>0</v>
      </c>
      <c r="C36" s="169">
        <v>0</v>
      </c>
      <c r="D36" s="170" t="s">
        <v>652</v>
      </c>
      <c r="E36" s="169">
        <v>0</v>
      </c>
      <c r="F36" s="170" t="s">
        <v>652</v>
      </c>
      <c r="G36" s="169">
        <v>0</v>
      </c>
      <c r="H36" s="169">
        <v>0</v>
      </c>
      <c r="I36" s="170" t="s">
        <v>652</v>
      </c>
      <c r="J36" s="169">
        <v>0</v>
      </c>
      <c r="K36" s="170" t="s">
        <v>652</v>
      </c>
    </row>
    <row r="37" spans="1:11" ht="9.9499999999999993" customHeight="1" x14ac:dyDescent="0.2">
      <c r="A37" s="123"/>
      <c r="B37" s="123"/>
      <c r="C37" s="123"/>
      <c r="D37" s="123"/>
      <c r="E37" s="123"/>
      <c r="F37" s="123"/>
      <c r="G37" s="123"/>
      <c r="H37" s="123"/>
      <c r="I37" s="123"/>
      <c r="J37" s="123"/>
      <c r="K37" s="123"/>
    </row>
    <row r="38" spans="1:11" x14ac:dyDescent="0.2">
      <c r="A38" s="66" t="s">
        <v>135</v>
      </c>
    </row>
    <row r="39" spans="1:11" s="85" customFormat="1" ht="12.75" x14ac:dyDescent="0.2">
      <c r="B39" s="66"/>
      <c r="C39" s="66"/>
      <c r="D39" s="66"/>
    </row>
    <row r="40" spans="1:11" x14ac:dyDescent="0.2">
      <c r="B40"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747325C2-3CA8-45EF-B441-47FFC078C714}"/>
  </hyperlinks>
  <pageMargins left="0.51181102362204722" right="0.5118110236220472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B0470-5459-40E9-A573-C41F9BE7DB30}">
  <sheetPr codeName="Hoja20"/>
  <dimension ref="A1:K34"/>
  <sheetViews>
    <sheetView zoomScaleNormal="100" zoomScaleSheetLayoutView="100" workbookViewId="0"/>
  </sheetViews>
  <sheetFormatPr baseColWidth="10" defaultColWidth="9.140625" defaultRowHeight="15" x14ac:dyDescent="0.2"/>
  <cols>
    <col min="1" max="1" width="28" style="27" customWidth="1"/>
    <col min="2" max="2" width="7.85546875" style="27" customWidth="1"/>
    <col min="3" max="3" width="7.42578125" style="27" customWidth="1"/>
    <col min="4" max="4" width="5" style="27" customWidth="1"/>
    <col min="5" max="5" width="7.5703125" style="27" customWidth="1"/>
    <col min="6" max="6" width="5.140625" style="27" customWidth="1"/>
    <col min="7" max="7" width="7.7109375" style="27" customWidth="1"/>
    <col min="8" max="8" width="6" style="27" customWidth="1"/>
    <col min="9" max="9" width="5.7109375" style="27" customWidth="1"/>
    <col min="10" max="10" width="6.5703125" style="27" customWidth="1"/>
    <col min="11" max="11" width="4.7109375" style="27" customWidth="1"/>
    <col min="12"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19"/>
    </row>
    <row r="3" spans="1:11" ht="18.75" customHeight="1" x14ac:dyDescent="0.2"/>
    <row r="4" spans="1:11" ht="15" customHeight="1" x14ac:dyDescent="0.25">
      <c r="H4" s="30"/>
      <c r="K4" s="2" t="s">
        <v>651</v>
      </c>
    </row>
    <row r="5" spans="1:11" s="32" customFormat="1" ht="60.75" customHeight="1" x14ac:dyDescent="0.25">
      <c r="A5" s="103" t="s">
        <v>348</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269</v>
      </c>
      <c r="B10" s="131">
        <v>408959</v>
      </c>
      <c r="C10" s="131">
        <v>-24435</v>
      </c>
      <c r="D10" s="132">
        <v>-8.5437263387436104</v>
      </c>
      <c r="E10" s="131">
        <v>1600</v>
      </c>
      <c r="F10" s="132">
        <v>0.59648201658836886</v>
      </c>
      <c r="G10" s="131">
        <v>278056</v>
      </c>
      <c r="H10" s="131">
        <v>-2034</v>
      </c>
      <c r="I10" s="132">
        <v>-1.15868583232892</v>
      </c>
      <c r="J10" s="131">
        <v>-13614</v>
      </c>
      <c r="K10" s="132">
        <v>-8.5334941814411458</v>
      </c>
    </row>
    <row r="11" spans="1:11" s="32" customFormat="1" ht="15.75" customHeight="1" x14ac:dyDescent="0.2">
      <c r="A11" s="171" t="s">
        <v>78</v>
      </c>
      <c r="B11" s="134">
        <v>255922</v>
      </c>
      <c r="C11" s="134">
        <v>-24955</v>
      </c>
      <c r="D11" s="135">
        <v>-8.8846719382505501</v>
      </c>
      <c r="E11" s="134">
        <v>1727</v>
      </c>
      <c r="F11" s="135">
        <v>0.67939967347902197</v>
      </c>
      <c r="G11" s="134">
        <v>164240</v>
      </c>
      <c r="H11" s="134">
        <v>-2259</v>
      </c>
      <c r="I11" s="135">
        <v>-1.3567649054949278</v>
      </c>
      <c r="J11" s="134">
        <v>-10963</v>
      </c>
      <c r="K11" s="135">
        <v>-6.2573129455545855</v>
      </c>
    </row>
    <row r="12" spans="1:11" s="32" customFormat="1" ht="15.75" customHeight="1" x14ac:dyDescent="0.2">
      <c r="A12" s="165" t="s">
        <v>349</v>
      </c>
      <c r="B12" s="166">
        <v>194329</v>
      </c>
      <c r="C12" s="166">
        <v>-22867</v>
      </c>
      <c r="D12" s="167">
        <v>-10.52827860549918</v>
      </c>
      <c r="E12" s="166">
        <v>2261</v>
      </c>
      <c r="F12" s="167">
        <v>1.1771872461836432</v>
      </c>
      <c r="G12" s="166">
        <v>119031</v>
      </c>
      <c r="H12" s="166">
        <v>-1542</v>
      </c>
      <c r="I12" s="167">
        <v>-1.2788932845661964</v>
      </c>
      <c r="J12" s="166">
        <v>-10362</v>
      </c>
      <c r="K12" s="167">
        <v>-8.0081611833715893</v>
      </c>
    </row>
    <row r="13" spans="1:11" s="32" customFormat="1" ht="15.75" customHeight="1" x14ac:dyDescent="0.2">
      <c r="A13" s="165" t="s">
        <v>80</v>
      </c>
      <c r="B13" s="166">
        <v>61593</v>
      </c>
      <c r="C13" s="166">
        <v>-2088</v>
      </c>
      <c r="D13" s="167">
        <v>-3.2788429829933574</v>
      </c>
      <c r="E13" s="166">
        <v>-534</v>
      </c>
      <c r="F13" s="167">
        <v>-0.85952967308899508</v>
      </c>
      <c r="G13" s="166">
        <v>45209</v>
      </c>
      <c r="H13" s="166">
        <v>-717</v>
      </c>
      <c r="I13" s="167">
        <v>-1.5612071593432915</v>
      </c>
      <c r="J13" s="166">
        <v>-601</v>
      </c>
      <c r="K13" s="167">
        <v>-1.3119406243178344</v>
      </c>
    </row>
    <row r="14" spans="1:11" s="32" customFormat="1" ht="15.75" customHeight="1" x14ac:dyDescent="0.2">
      <c r="A14" s="171" t="s">
        <v>81</v>
      </c>
      <c r="B14" s="134">
        <v>153037</v>
      </c>
      <c r="C14" s="134">
        <v>520</v>
      </c>
      <c r="D14" s="135">
        <v>0.3409455995069402</v>
      </c>
      <c r="E14" s="134">
        <v>-127</v>
      </c>
      <c r="F14" s="135">
        <v>-8.2917656890653155E-2</v>
      </c>
      <c r="G14" s="134">
        <v>113816</v>
      </c>
      <c r="H14" s="134">
        <v>225</v>
      </c>
      <c r="I14" s="135">
        <v>0.19807907316600787</v>
      </c>
      <c r="J14" s="134">
        <v>-2651</v>
      </c>
      <c r="K14" s="135">
        <v>-2.2761812358865603</v>
      </c>
    </row>
    <row r="15" spans="1:11" s="32" customFormat="1" ht="15.75" customHeight="1" x14ac:dyDescent="0.2">
      <c r="A15" s="165" t="s">
        <v>82</v>
      </c>
      <c r="B15" s="166">
        <v>56106</v>
      </c>
      <c r="C15" s="166">
        <v>418</v>
      </c>
      <c r="D15" s="167">
        <v>0.75061054446200259</v>
      </c>
      <c r="E15" s="166">
        <v>-665</v>
      </c>
      <c r="F15" s="167">
        <v>-1.1713727078966374</v>
      </c>
      <c r="G15" s="166">
        <v>42002</v>
      </c>
      <c r="H15" s="166">
        <v>256</v>
      </c>
      <c r="I15" s="167">
        <v>0.61323240549992819</v>
      </c>
      <c r="J15" s="166">
        <v>-2086</v>
      </c>
      <c r="K15" s="167">
        <v>-4.7314461985120664</v>
      </c>
    </row>
    <row r="16" spans="1:11" s="32" customFormat="1" ht="15.75" customHeight="1" x14ac:dyDescent="0.2">
      <c r="A16" s="165" t="s">
        <v>83</v>
      </c>
      <c r="B16" s="166">
        <v>96931</v>
      </c>
      <c r="C16" s="166">
        <v>102</v>
      </c>
      <c r="D16" s="167">
        <v>0.10534034225283748</v>
      </c>
      <c r="E16" s="166">
        <v>538</v>
      </c>
      <c r="F16" s="167">
        <v>0.55813181455084915</v>
      </c>
      <c r="G16" s="166">
        <v>71814</v>
      </c>
      <c r="H16" s="166">
        <v>-31</v>
      </c>
      <c r="I16" s="167">
        <v>-4.3148444568167584E-2</v>
      </c>
      <c r="J16" s="166">
        <v>-565</v>
      </c>
      <c r="K16" s="167">
        <v>-0.78061316127606073</v>
      </c>
    </row>
    <row r="17" spans="1:11" s="32" customFormat="1" ht="15.75" customHeight="1" x14ac:dyDescent="0.2">
      <c r="A17" s="130" t="s">
        <v>270</v>
      </c>
      <c r="B17" s="131">
        <v>247093</v>
      </c>
      <c r="C17" s="131">
        <v>-20213</v>
      </c>
      <c r="D17" s="132">
        <v>-11.768807462496632</v>
      </c>
      <c r="E17" s="131">
        <v>2576</v>
      </c>
      <c r="F17" s="132">
        <v>1.8224663007989803</v>
      </c>
      <c r="G17" s="131">
        <v>166853</v>
      </c>
      <c r="H17" s="131">
        <v>-1244</v>
      </c>
      <c r="I17" s="132">
        <v>-1.2590558574208246</v>
      </c>
      <c r="J17" s="131">
        <v>-7035</v>
      </c>
      <c r="K17" s="132">
        <v>-7.6960705547109045</v>
      </c>
    </row>
    <row r="18" spans="1:11" s="32" customFormat="1" ht="15.75" customHeight="1" x14ac:dyDescent="0.2">
      <c r="A18" s="171" t="s">
        <v>78</v>
      </c>
      <c r="B18" s="134">
        <v>148436</v>
      </c>
      <c r="C18" s="134">
        <v>-20648</v>
      </c>
      <c r="D18" s="135">
        <v>-12.211681767642119</v>
      </c>
      <c r="E18" s="134">
        <v>2399</v>
      </c>
      <c r="F18" s="135">
        <v>1.6427343755349673</v>
      </c>
      <c r="G18" s="134">
        <v>93062</v>
      </c>
      <c r="H18" s="134">
        <v>-1435</v>
      </c>
      <c r="I18" s="135">
        <v>-1.5185667269860419</v>
      </c>
      <c r="J18" s="134">
        <v>-5268</v>
      </c>
      <c r="K18" s="135">
        <v>-5.3574697447371094</v>
      </c>
    </row>
    <row r="19" spans="1:11" s="32" customFormat="1" ht="15.75" customHeight="1" x14ac:dyDescent="0.2">
      <c r="A19" s="165" t="s">
        <v>349</v>
      </c>
      <c r="B19" s="166">
        <v>111275</v>
      </c>
      <c r="C19" s="166">
        <v>-19072</v>
      </c>
      <c r="D19" s="167">
        <v>-14.631713810060837</v>
      </c>
      <c r="E19" s="166">
        <v>2160</v>
      </c>
      <c r="F19" s="167">
        <v>1.9795628465380561</v>
      </c>
      <c r="G19" s="166">
        <v>66169</v>
      </c>
      <c r="H19" s="166">
        <v>-1017</v>
      </c>
      <c r="I19" s="167">
        <v>-1.5137082130205697</v>
      </c>
      <c r="J19" s="166">
        <v>-5143</v>
      </c>
      <c r="K19" s="167">
        <v>-7.211969934933812</v>
      </c>
    </row>
    <row r="20" spans="1:11" s="32" customFormat="1" ht="15.75" customHeight="1" x14ac:dyDescent="0.2">
      <c r="A20" s="165" t="s">
        <v>80</v>
      </c>
      <c r="B20" s="166">
        <v>37161</v>
      </c>
      <c r="C20" s="166">
        <v>-1576</v>
      </c>
      <c r="D20" s="167">
        <v>-4.0684616774659883</v>
      </c>
      <c r="E20" s="166">
        <v>239</v>
      </c>
      <c r="F20" s="167">
        <v>0.64731054655760789</v>
      </c>
      <c r="G20" s="166">
        <v>26893</v>
      </c>
      <c r="H20" s="166">
        <v>-418</v>
      </c>
      <c r="I20" s="167">
        <v>-1.5305188385632162</v>
      </c>
      <c r="J20" s="166">
        <v>-125</v>
      </c>
      <c r="K20" s="167">
        <v>-0.46265452661188838</v>
      </c>
    </row>
    <row r="21" spans="1:11" s="32" customFormat="1" ht="15.75" customHeight="1" x14ac:dyDescent="0.2">
      <c r="A21" s="171" t="s">
        <v>81</v>
      </c>
      <c r="B21" s="141">
        <v>98657</v>
      </c>
      <c r="C21" s="141">
        <v>435</v>
      </c>
      <c r="D21" s="142">
        <v>0.44287430514548676</v>
      </c>
      <c r="E21" s="141">
        <v>177</v>
      </c>
      <c r="F21" s="142">
        <v>0.17973192526401299</v>
      </c>
      <c r="G21" s="134">
        <v>73791</v>
      </c>
      <c r="H21" s="134">
        <v>191</v>
      </c>
      <c r="I21" s="135">
        <v>0.25951086956521741</v>
      </c>
      <c r="J21" s="134">
        <v>-1767</v>
      </c>
      <c r="K21" s="135">
        <v>-2.3386008099737952</v>
      </c>
    </row>
    <row r="22" spans="1:11" s="32" customFormat="1" ht="15.75" customHeight="1" x14ac:dyDescent="0.2">
      <c r="A22" s="165" t="s">
        <v>82</v>
      </c>
      <c r="B22" s="172">
        <v>35105</v>
      </c>
      <c r="C22" s="172">
        <v>294</v>
      </c>
      <c r="D22" s="173">
        <v>0.84456062738789461</v>
      </c>
      <c r="E22" s="172">
        <v>-736</v>
      </c>
      <c r="F22" s="174">
        <v>-2.05351413186016</v>
      </c>
      <c r="G22" s="166">
        <v>26190</v>
      </c>
      <c r="H22" s="166">
        <v>210</v>
      </c>
      <c r="I22" s="167">
        <v>0.80831408775981528</v>
      </c>
      <c r="J22" s="166">
        <v>-1510</v>
      </c>
      <c r="K22" s="167">
        <v>-5.4512635379061374</v>
      </c>
    </row>
    <row r="23" spans="1:11" s="32" customFormat="1" ht="15.75" customHeight="1" x14ac:dyDescent="0.2">
      <c r="A23" s="165" t="s">
        <v>83</v>
      </c>
      <c r="B23" s="166">
        <v>63552</v>
      </c>
      <c r="C23" s="166">
        <v>141</v>
      </c>
      <c r="D23" s="167">
        <v>0.22235889672138903</v>
      </c>
      <c r="E23" s="166">
        <v>913</v>
      </c>
      <c r="F23" s="167">
        <v>1.457558390140328</v>
      </c>
      <c r="G23" s="166">
        <v>47601</v>
      </c>
      <c r="H23" s="166">
        <v>-19</v>
      </c>
      <c r="I23" s="167">
        <v>-3.989920201595968E-2</v>
      </c>
      <c r="J23" s="166">
        <v>-257</v>
      </c>
      <c r="K23" s="167">
        <v>-0.53700530736762919</v>
      </c>
    </row>
    <row r="24" spans="1:11" s="32" customFormat="1" ht="15.75" customHeight="1" x14ac:dyDescent="0.2">
      <c r="A24" s="130" t="s">
        <v>271</v>
      </c>
      <c r="B24" s="131">
        <v>161866</v>
      </c>
      <c r="C24" s="131">
        <v>-4222</v>
      </c>
      <c r="D24" s="132">
        <v>-3.6961040798943436</v>
      </c>
      <c r="E24" s="131">
        <v>-976</v>
      </c>
      <c r="F24" s="132">
        <v>-1.177234557177179</v>
      </c>
      <c r="G24" s="131">
        <v>111203</v>
      </c>
      <c r="H24" s="131">
        <v>-790</v>
      </c>
      <c r="I24" s="132">
        <v>-1.0593935258999287</v>
      </c>
      <c r="J24" s="131">
        <v>-6579</v>
      </c>
      <c r="K24" s="132">
        <v>-9.5692165090294878</v>
      </c>
    </row>
    <row r="25" spans="1:11" s="32" customFormat="1" ht="15.75" customHeight="1" x14ac:dyDescent="0.2">
      <c r="A25" s="171" t="s">
        <v>78</v>
      </c>
      <c r="B25" s="134">
        <v>107486</v>
      </c>
      <c r="C25" s="134">
        <v>-4307</v>
      </c>
      <c r="D25" s="135">
        <v>-3.8526562486023277</v>
      </c>
      <c r="E25" s="134">
        <v>-672</v>
      </c>
      <c r="F25" s="135">
        <v>-0.6213132639286969</v>
      </c>
      <c r="G25" s="134">
        <v>71178</v>
      </c>
      <c r="H25" s="134">
        <v>-824</v>
      </c>
      <c r="I25" s="135">
        <v>-1.1444126552040221</v>
      </c>
      <c r="J25" s="134">
        <v>-5695</v>
      </c>
      <c r="K25" s="135">
        <v>-7.4083228181546188</v>
      </c>
    </row>
    <row r="26" spans="1:11" s="32" customFormat="1" ht="15.75" customHeight="1" x14ac:dyDescent="0.2">
      <c r="A26" s="165" t="s">
        <v>349</v>
      </c>
      <c r="B26" s="166">
        <v>83054</v>
      </c>
      <c r="C26" s="166">
        <v>-3795</v>
      </c>
      <c r="D26" s="167">
        <v>-4.3696530760285093</v>
      </c>
      <c r="E26" s="166">
        <v>101</v>
      </c>
      <c r="F26" s="167">
        <v>0.12175569298277338</v>
      </c>
      <c r="G26" s="166">
        <v>52862</v>
      </c>
      <c r="H26" s="166">
        <v>-525</v>
      </c>
      <c r="I26" s="167">
        <v>-0.98338546837245022</v>
      </c>
      <c r="J26" s="166">
        <v>-5219</v>
      </c>
      <c r="K26" s="167">
        <v>-8.985726829772215</v>
      </c>
    </row>
    <row r="27" spans="1:11" s="32" customFormat="1" ht="15.75" customHeight="1" x14ac:dyDescent="0.2">
      <c r="A27" s="165" t="s">
        <v>80</v>
      </c>
      <c r="B27" s="166">
        <v>24432</v>
      </c>
      <c r="C27" s="166">
        <v>-512</v>
      </c>
      <c r="D27" s="167">
        <v>-2.0525978191148173</v>
      </c>
      <c r="E27" s="166">
        <v>-773</v>
      </c>
      <c r="F27" s="167">
        <v>-3.0668518151160482</v>
      </c>
      <c r="G27" s="166">
        <v>18316</v>
      </c>
      <c r="H27" s="166">
        <v>-299</v>
      </c>
      <c r="I27" s="167">
        <v>-1.6062315337093742</v>
      </c>
      <c r="J27" s="166">
        <v>-476</v>
      </c>
      <c r="K27" s="167">
        <v>-2.5329927628778202</v>
      </c>
    </row>
    <row r="28" spans="1:11" s="32" customFormat="1" ht="15.75" customHeight="1" x14ac:dyDescent="0.2">
      <c r="A28" s="171" t="s">
        <v>81</v>
      </c>
      <c r="B28" s="134">
        <v>54380</v>
      </c>
      <c r="C28" s="134">
        <v>85</v>
      </c>
      <c r="D28" s="135">
        <v>0.15655216870798416</v>
      </c>
      <c r="E28" s="134">
        <v>-304</v>
      </c>
      <c r="F28" s="135">
        <v>-0.55592129324848216</v>
      </c>
      <c r="G28" s="134">
        <v>40025</v>
      </c>
      <c r="H28" s="134">
        <v>34</v>
      </c>
      <c r="I28" s="135">
        <v>8.5019129304093416E-2</v>
      </c>
      <c r="J28" s="134">
        <v>-884</v>
      </c>
      <c r="K28" s="135">
        <v>-2.1608936908748686</v>
      </c>
    </row>
    <row r="29" spans="1:11" s="32" customFormat="1" ht="15.75" customHeight="1" x14ac:dyDescent="0.2">
      <c r="A29" s="165" t="s">
        <v>82</v>
      </c>
      <c r="B29" s="166">
        <v>21001</v>
      </c>
      <c r="C29" s="166">
        <v>124</v>
      </c>
      <c r="D29" s="167">
        <v>0.5939550701729176</v>
      </c>
      <c r="E29" s="166">
        <v>71</v>
      </c>
      <c r="F29" s="167">
        <v>0.33922599139990445</v>
      </c>
      <c r="G29" s="166">
        <v>15812</v>
      </c>
      <c r="H29" s="166">
        <v>46</v>
      </c>
      <c r="I29" s="167">
        <v>0.29176709374603577</v>
      </c>
      <c r="J29" s="166">
        <v>-576</v>
      </c>
      <c r="K29" s="167">
        <v>-3.514766902611667</v>
      </c>
    </row>
    <row r="30" spans="1:11" s="32" customFormat="1" ht="15.75" customHeight="1" x14ac:dyDescent="0.2">
      <c r="A30" s="175" t="s">
        <v>83</v>
      </c>
      <c r="B30" s="176">
        <v>33379</v>
      </c>
      <c r="C30" s="176">
        <v>-39</v>
      </c>
      <c r="D30" s="177">
        <v>-0.11670357292477108</v>
      </c>
      <c r="E30" s="176">
        <v>-375</v>
      </c>
      <c r="F30" s="177">
        <v>-1.1109794394738401</v>
      </c>
      <c r="G30" s="176">
        <v>24213</v>
      </c>
      <c r="H30" s="176">
        <v>-12</v>
      </c>
      <c r="I30" s="177">
        <v>-4.9535603715170282E-2</v>
      </c>
      <c r="J30" s="176">
        <v>-308</v>
      </c>
      <c r="K30" s="177">
        <v>-1.2560662289466171</v>
      </c>
    </row>
    <row r="31" spans="1:11" ht="9.9499999999999993" customHeight="1" x14ac:dyDescent="0.2">
      <c r="A31" s="123"/>
      <c r="B31" s="123"/>
      <c r="C31" s="123"/>
      <c r="D31" s="123"/>
      <c r="E31" s="123"/>
      <c r="F31" s="123"/>
      <c r="G31" s="123"/>
      <c r="H31" s="123"/>
      <c r="I31" s="123"/>
      <c r="J31" s="123"/>
      <c r="K31" s="123"/>
    </row>
    <row r="32" spans="1:11" x14ac:dyDescent="0.2">
      <c r="A32" s="66" t="s">
        <v>135</v>
      </c>
    </row>
    <row r="33" spans="1:11" s="85" customFormat="1" ht="12.75" x14ac:dyDescent="0.2">
      <c r="B33" s="66"/>
      <c r="C33" s="66"/>
      <c r="D33" s="66"/>
    </row>
    <row r="34" spans="1:11" ht="15.75" customHeight="1" x14ac:dyDescent="0.2">
      <c r="A34" s="147" t="s">
        <v>60</v>
      </c>
      <c r="B34" s="147"/>
      <c r="C34" s="147"/>
      <c r="D34" s="147"/>
      <c r="E34" s="147"/>
      <c r="F34" s="147"/>
      <c r="G34" s="147"/>
      <c r="H34" s="147"/>
      <c r="I34" s="147"/>
      <c r="J34" s="147"/>
      <c r="K34" s="147"/>
    </row>
  </sheetData>
  <mergeCells count="11">
    <mergeCell ref="A34:K34"/>
    <mergeCell ref="A5:F5"/>
    <mergeCell ref="A6:A8"/>
    <mergeCell ref="B6:F6"/>
    <mergeCell ref="G6:K6"/>
    <mergeCell ref="B7:B8"/>
    <mergeCell ref="C7:D7"/>
    <mergeCell ref="E7:F7"/>
    <mergeCell ref="G7:G8"/>
    <mergeCell ref="H7:I7"/>
    <mergeCell ref="J7:K7"/>
  </mergeCells>
  <hyperlinks>
    <hyperlink ref="H2" location="ÍNDICE!A1" display="VOLVER AL ÍNDICE" xr:uid="{3A97D52D-F5F9-4693-8E37-ED6911F6D633}"/>
  </hyperlinks>
  <pageMargins left="0.51181102362204722" right="0.5118110236220472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AA05A-EB13-46B3-95C8-31BECC56E8BF}">
  <sheetPr codeName="Hoja21"/>
  <dimension ref="A1:K31"/>
  <sheetViews>
    <sheetView zoomScaleNormal="100" zoomScaleSheetLayoutView="100" workbookViewId="0"/>
  </sheetViews>
  <sheetFormatPr baseColWidth="10" defaultColWidth="9.140625" defaultRowHeight="15" x14ac:dyDescent="0.2"/>
  <cols>
    <col min="1" max="1" width="19" style="27" customWidth="1"/>
    <col min="2" max="2" width="8" style="27" customWidth="1"/>
    <col min="3" max="3" width="8.140625" style="27" customWidth="1"/>
    <col min="4" max="4" width="5.7109375" style="27" customWidth="1"/>
    <col min="5" max="5" width="8.140625" style="27" customWidth="1"/>
    <col min="6" max="6" width="5.7109375" style="27" customWidth="1"/>
    <col min="7" max="7" width="8" style="27" customWidth="1"/>
    <col min="8" max="8" width="8.140625" style="27" customWidth="1"/>
    <col min="9" max="9" width="5.7109375" style="27" customWidth="1"/>
    <col min="10" max="10" width="8.140625" style="27" customWidth="1"/>
    <col min="11" max="11" width="5.7109375" style="27" customWidth="1"/>
    <col min="12"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19"/>
    </row>
    <row r="3" spans="1:11" ht="18.75" customHeight="1" x14ac:dyDescent="0.2"/>
    <row r="4" spans="1:11" ht="19.5" customHeight="1" x14ac:dyDescent="0.25">
      <c r="H4" s="30"/>
      <c r="K4" s="2" t="s">
        <v>651</v>
      </c>
    </row>
    <row r="5" spans="1:11" s="32" customFormat="1" ht="66" customHeight="1" x14ac:dyDescent="0.25">
      <c r="A5" s="103" t="s">
        <v>350</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269</v>
      </c>
      <c r="B10" s="131">
        <v>408959</v>
      </c>
      <c r="C10" s="131">
        <v>-24435</v>
      </c>
      <c r="D10" s="132">
        <v>-5.638056825890529</v>
      </c>
      <c r="E10" s="131">
        <v>1600</v>
      </c>
      <c r="F10" s="132">
        <v>0.39277394141285699</v>
      </c>
      <c r="G10" s="131">
        <v>278056</v>
      </c>
      <c r="H10" s="131">
        <v>-2034</v>
      </c>
      <c r="I10" s="132">
        <v>-0.72619515155842762</v>
      </c>
      <c r="J10" s="131">
        <v>-13614</v>
      </c>
      <c r="K10" s="132">
        <v>-4.6676037988137278</v>
      </c>
    </row>
    <row r="11" spans="1:11" s="32" customFormat="1" ht="15.75" customHeight="1" x14ac:dyDescent="0.2">
      <c r="A11" s="171" t="s">
        <v>78</v>
      </c>
      <c r="B11" s="134">
        <v>215078</v>
      </c>
      <c r="C11" s="134">
        <v>-25005</v>
      </c>
      <c r="D11" s="135">
        <v>-10.415148094617278</v>
      </c>
      <c r="E11" s="134">
        <v>9880</v>
      </c>
      <c r="F11" s="135">
        <v>4.8148617432918446</v>
      </c>
      <c r="G11" s="134">
        <v>137128</v>
      </c>
      <c r="H11" s="134">
        <v>-2560</v>
      </c>
      <c r="I11" s="135">
        <v>-1.8326556325525456</v>
      </c>
      <c r="J11" s="134">
        <v>-3802</v>
      </c>
      <c r="K11" s="135">
        <v>-2.6977932306818988</v>
      </c>
    </row>
    <row r="12" spans="1:11" s="32" customFormat="1" ht="15.75" customHeight="1" x14ac:dyDescent="0.2">
      <c r="A12" s="165" t="s">
        <v>351</v>
      </c>
      <c r="B12" s="166">
        <v>23676</v>
      </c>
      <c r="C12" s="166">
        <v>4893</v>
      </c>
      <c r="D12" s="167">
        <v>26.05015173295001</v>
      </c>
      <c r="E12" s="166">
        <v>-1767</v>
      </c>
      <c r="F12" s="167">
        <v>-6.9449357387100576</v>
      </c>
      <c r="G12" s="166">
        <v>17045</v>
      </c>
      <c r="H12" s="166">
        <v>3956</v>
      </c>
      <c r="I12" s="167">
        <v>30.223852089540834</v>
      </c>
      <c r="J12" s="166">
        <v>-1792</v>
      </c>
      <c r="K12" s="167">
        <v>-9.5131921218877746</v>
      </c>
    </row>
    <row r="13" spans="1:11" s="32" customFormat="1" ht="15.75" customHeight="1" x14ac:dyDescent="0.2">
      <c r="A13" s="165" t="s">
        <v>352</v>
      </c>
      <c r="B13" s="166">
        <v>105926</v>
      </c>
      <c r="C13" s="166">
        <v>-28051</v>
      </c>
      <c r="D13" s="167">
        <v>-20.937175783903207</v>
      </c>
      <c r="E13" s="166">
        <v>13582</v>
      </c>
      <c r="F13" s="167">
        <v>14.708048167720696</v>
      </c>
      <c r="G13" s="166">
        <v>64021</v>
      </c>
      <c r="H13" s="166">
        <v>-6298</v>
      </c>
      <c r="I13" s="167">
        <v>-8.956327592826975</v>
      </c>
      <c r="J13" s="166">
        <v>2034</v>
      </c>
      <c r="K13" s="167">
        <v>3.2813331827641279</v>
      </c>
    </row>
    <row r="14" spans="1:11" s="32" customFormat="1" ht="15.75" customHeight="1" x14ac:dyDescent="0.2">
      <c r="A14" s="165" t="s">
        <v>80</v>
      </c>
      <c r="B14" s="166">
        <v>85476</v>
      </c>
      <c r="C14" s="166">
        <v>-1847</v>
      </c>
      <c r="D14" s="167">
        <v>-2.1151357603380552</v>
      </c>
      <c r="E14" s="166">
        <v>-1935</v>
      </c>
      <c r="F14" s="167">
        <v>-2.2136802004324401</v>
      </c>
      <c r="G14" s="166">
        <v>56062</v>
      </c>
      <c r="H14" s="166">
        <v>-218</v>
      </c>
      <c r="I14" s="167">
        <v>-0.38734896943852165</v>
      </c>
      <c r="J14" s="166">
        <v>-4044</v>
      </c>
      <c r="K14" s="167">
        <v>-6.728113665856986</v>
      </c>
    </row>
    <row r="15" spans="1:11" s="32" customFormat="1" ht="15.75" customHeight="1" x14ac:dyDescent="0.2">
      <c r="A15" s="171" t="s">
        <v>353</v>
      </c>
      <c r="B15" s="134">
        <v>193881</v>
      </c>
      <c r="C15" s="134">
        <v>570</v>
      </c>
      <c r="D15" s="135">
        <v>0.29486164781104024</v>
      </c>
      <c r="E15" s="134">
        <v>-8280</v>
      </c>
      <c r="F15" s="135">
        <v>-4.0957454701945482</v>
      </c>
      <c r="G15" s="134">
        <v>140928</v>
      </c>
      <c r="H15" s="134">
        <v>526</v>
      </c>
      <c r="I15" s="135">
        <v>0.37463853791256535</v>
      </c>
      <c r="J15" s="134">
        <v>-9812</v>
      </c>
      <c r="K15" s="135">
        <v>-6.5092211755340319</v>
      </c>
    </row>
    <row r="16" spans="1:11" s="32" customFormat="1" ht="15.75" customHeight="1" x14ac:dyDescent="0.2">
      <c r="A16" s="130" t="s">
        <v>270</v>
      </c>
      <c r="B16" s="131">
        <v>247093</v>
      </c>
      <c r="C16" s="131">
        <v>-20213</v>
      </c>
      <c r="D16" s="132">
        <v>-7.5617457146491285</v>
      </c>
      <c r="E16" s="131">
        <v>2576</v>
      </c>
      <c r="F16" s="132">
        <v>1.0535054822364089</v>
      </c>
      <c r="G16" s="131">
        <v>166853</v>
      </c>
      <c r="H16" s="131">
        <v>-1244</v>
      </c>
      <c r="I16" s="132">
        <v>-0.74004890033730519</v>
      </c>
      <c r="J16" s="131">
        <v>-7035</v>
      </c>
      <c r="K16" s="132">
        <v>-4.0457075818917927</v>
      </c>
    </row>
    <row r="17" spans="1:11" s="32" customFormat="1" ht="15.75" customHeight="1" x14ac:dyDescent="0.2">
      <c r="A17" s="171" t="s">
        <v>78</v>
      </c>
      <c r="B17" s="134">
        <v>121560</v>
      </c>
      <c r="C17" s="134">
        <v>-20683</v>
      </c>
      <c r="D17" s="135">
        <v>-14.540610082745724</v>
      </c>
      <c r="E17" s="134">
        <v>7370</v>
      </c>
      <c r="F17" s="135">
        <v>6.4541553551099042</v>
      </c>
      <c r="G17" s="134">
        <v>75412</v>
      </c>
      <c r="H17" s="134">
        <v>-1649</v>
      </c>
      <c r="I17" s="135">
        <v>-2.1398632252371499</v>
      </c>
      <c r="J17" s="134">
        <v>-852</v>
      </c>
      <c r="K17" s="135">
        <v>-1.1171719290884297</v>
      </c>
    </row>
    <row r="18" spans="1:11" s="32" customFormat="1" ht="15.75" customHeight="1" x14ac:dyDescent="0.2">
      <c r="A18" s="165" t="s">
        <v>351</v>
      </c>
      <c r="B18" s="166">
        <v>12503</v>
      </c>
      <c r="C18" s="166">
        <v>2502</v>
      </c>
      <c r="D18" s="167">
        <v>25.017498250174981</v>
      </c>
      <c r="E18" s="166">
        <v>-1200</v>
      </c>
      <c r="F18" s="167">
        <v>-8.7572064511420855</v>
      </c>
      <c r="G18" s="166">
        <v>8890</v>
      </c>
      <c r="H18" s="166">
        <v>2133</v>
      </c>
      <c r="I18" s="167">
        <v>31.567263578511174</v>
      </c>
      <c r="J18" s="166">
        <v>-1045</v>
      </c>
      <c r="K18" s="167">
        <v>-10.518369401107197</v>
      </c>
    </row>
    <row r="19" spans="1:11" s="32" customFormat="1" ht="15.75" customHeight="1" x14ac:dyDescent="0.2">
      <c r="A19" s="165" t="s">
        <v>352</v>
      </c>
      <c r="B19" s="166">
        <v>58117</v>
      </c>
      <c r="C19" s="166">
        <v>-21323</v>
      </c>
      <c r="D19" s="167">
        <v>-26.84164149043303</v>
      </c>
      <c r="E19" s="166">
        <v>7955</v>
      </c>
      <c r="F19" s="167">
        <v>15.85861807742913</v>
      </c>
      <c r="G19" s="166">
        <v>33944</v>
      </c>
      <c r="H19" s="166">
        <v>-3483</v>
      </c>
      <c r="I19" s="167">
        <v>-9.3061159056296265</v>
      </c>
      <c r="J19" s="166">
        <v>1624</v>
      </c>
      <c r="K19" s="167">
        <v>5.0247524752475243</v>
      </c>
    </row>
    <row r="20" spans="1:11" s="32" customFormat="1" ht="15.75" customHeight="1" x14ac:dyDescent="0.2">
      <c r="A20" s="165" t="s">
        <v>80</v>
      </c>
      <c r="B20" s="166">
        <v>50940</v>
      </c>
      <c r="C20" s="166">
        <v>-1862</v>
      </c>
      <c r="D20" s="167">
        <v>-3.5263815764554374</v>
      </c>
      <c r="E20" s="166">
        <v>615</v>
      </c>
      <c r="F20" s="167">
        <v>1.2220566318926975</v>
      </c>
      <c r="G20" s="166">
        <v>32578</v>
      </c>
      <c r="H20" s="166">
        <v>-299</v>
      </c>
      <c r="I20" s="167">
        <v>-0.90945037564254649</v>
      </c>
      <c r="J20" s="166">
        <v>-1431</v>
      </c>
      <c r="K20" s="167">
        <v>-4.2077097238966159</v>
      </c>
    </row>
    <row r="21" spans="1:11" s="32" customFormat="1" ht="15.75" customHeight="1" x14ac:dyDescent="0.2">
      <c r="A21" s="171" t="s">
        <v>353</v>
      </c>
      <c r="B21" s="134">
        <v>125533</v>
      </c>
      <c r="C21" s="134">
        <v>470</v>
      </c>
      <c r="D21" s="135">
        <v>0.37581059146190321</v>
      </c>
      <c r="E21" s="134">
        <v>-4794</v>
      </c>
      <c r="F21" s="135">
        <v>-3.6784396172704046</v>
      </c>
      <c r="G21" s="134">
        <v>91441</v>
      </c>
      <c r="H21" s="134">
        <v>405</v>
      </c>
      <c r="I21" s="135">
        <v>0.44487894898721386</v>
      </c>
      <c r="J21" s="134">
        <v>-6183</v>
      </c>
      <c r="K21" s="135">
        <v>-6.333483569614029</v>
      </c>
    </row>
    <row r="22" spans="1:11" s="32" customFormat="1" ht="15.75" customHeight="1" x14ac:dyDescent="0.2">
      <c r="A22" s="130" t="s">
        <v>271</v>
      </c>
      <c r="B22" s="131">
        <v>161866</v>
      </c>
      <c r="C22" s="131">
        <v>-4222</v>
      </c>
      <c r="D22" s="132">
        <v>-2.5420259139733155</v>
      </c>
      <c r="E22" s="131">
        <v>-976</v>
      </c>
      <c r="F22" s="132">
        <v>-0.59935397501872978</v>
      </c>
      <c r="G22" s="131">
        <v>111203</v>
      </c>
      <c r="H22" s="131">
        <v>-790</v>
      </c>
      <c r="I22" s="132">
        <v>-0.70540123043404501</v>
      </c>
      <c r="J22" s="131">
        <v>-6579</v>
      </c>
      <c r="K22" s="132">
        <v>-5.5857431526039631</v>
      </c>
    </row>
    <row r="23" spans="1:11" s="32" customFormat="1" ht="15.75" customHeight="1" x14ac:dyDescent="0.2">
      <c r="A23" s="171" t="s">
        <v>78</v>
      </c>
      <c r="B23" s="134">
        <v>93518</v>
      </c>
      <c r="C23" s="134">
        <v>-4322</v>
      </c>
      <c r="D23" s="135">
        <v>-4.4174161896974651</v>
      </c>
      <c r="E23" s="134">
        <v>2510</v>
      </c>
      <c r="F23" s="135">
        <v>2.7579992967651195</v>
      </c>
      <c r="G23" s="134">
        <v>61716</v>
      </c>
      <c r="H23" s="134">
        <v>-911</v>
      </c>
      <c r="I23" s="135">
        <v>-1.4546441630606608</v>
      </c>
      <c r="J23" s="134">
        <v>-2950</v>
      </c>
      <c r="K23" s="135">
        <v>-4.5619027000278356</v>
      </c>
    </row>
    <row r="24" spans="1:11" s="32" customFormat="1" ht="15.75" customHeight="1" x14ac:dyDescent="0.2">
      <c r="A24" s="165" t="s">
        <v>351</v>
      </c>
      <c r="B24" s="166">
        <v>11173</v>
      </c>
      <c r="C24" s="166">
        <v>2391</v>
      </c>
      <c r="D24" s="167">
        <v>27.226144386244592</v>
      </c>
      <c r="E24" s="166">
        <v>-567</v>
      </c>
      <c r="F24" s="167">
        <v>-4.8296422487223172</v>
      </c>
      <c r="G24" s="166">
        <v>8155</v>
      </c>
      <c r="H24" s="166">
        <v>1823</v>
      </c>
      <c r="I24" s="167">
        <v>28.790271636133923</v>
      </c>
      <c r="J24" s="166">
        <v>-747</v>
      </c>
      <c r="K24" s="167">
        <v>-8.3913727252302852</v>
      </c>
    </row>
    <row r="25" spans="1:11" s="32" customFormat="1" ht="15.75" customHeight="1" x14ac:dyDescent="0.2">
      <c r="A25" s="165" t="s">
        <v>352</v>
      </c>
      <c r="B25" s="166">
        <v>47809</v>
      </c>
      <c r="C25" s="166">
        <v>-6728</v>
      </c>
      <c r="D25" s="167">
        <v>-12.336578836386307</v>
      </c>
      <c r="E25" s="166">
        <v>5627</v>
      </c>
      <c r="F25" s="167">
        <v>13.339813190460386</v>
      </c>
      <c r="G25" s="166">
        <v>30077</v>
      </c>
      <c r="H25" s="166">
        <v>-2815</v>
      </c>
      <c r="I25" s="167">
        <v>-8.5583120515626891</v>
      </c>
      <c r="J25" s="166">
        <v>410</v>
      </c>
      <c r="K25" s="167">
        <v>1.3820069437422051</v>
      </c>
    </row>
    <row r="26" spans="1:11" s="32" customFormat="1" ht="15.75" customHeight="1" x14ac:dyDescent="0.2">
      <c r="A26" s="165" t="s">
        <v>80</v>
      </c>
      <c r="B26" s="166">
        <v>34536</v>
      </c>
      <c r="C26" s="166">
        <v>15</v>
      </c>
      <c r="D26" s="167">
        <v>4.3451811940557923E-2</v>
      </c>
      <c r="E26" s="166">
        <v>-2550</v>
      </c>
      <c r="F26" s="167">
        <v>-6.8759100469179746</v>
      </c>
      <c r="G26" s="166">
        <v>23484</v>
      </c>
      <c r="H26" s="166">
        <v>81</v>
      </c>
      <c r="I26" s="167">
        <v>0.34610947314446866</v>
      </c>
      <c r="J26" s="166">
        <v>-2613</v>
      </c>
      <c r="K26" s="167">
        <v>-10.012645131624325</v>
      </c>
    </row>
    <row r="27" spans="1:11" s="32" customFormat="1" ht="15.75" customHeight="1" x14ac:dyDescent="0.2">
      <c r="A27" s="178" t="s">
        <v>353</v>
      </c>
      <c r="B27" s="169">
        <v>68348</v>
      </c>
      <c r="C27" s="169">
        <v>100</v>
      </c>
      <c r="D27" s="170">
        <v>0.14652444027663813</v>
      </c>
      <c r="E27" s="169">
        <v>-3486</v>
      </c>
      <c r="F27" s="170">
        <v>-4.8528551939193143</v>
      </c>
      <c r="G27" s="169">
        <v>49487</v>
      </c>
      <c r="H27" s="169">
        <v>121</v>
      </c>
      <c r="I27" s="170">
        <v>0.24510796904752258</v>
      </c>
      <c r="J27" s="169">
        <v>-3629</v>
      </c>
      <c r="K27" s="170">
        <v>-6.8322162813464873</v>
      </c>
    </row>
    <row r="28" spans="1:11" ht="9.9499999999999993" customHeight="1" x14ac:dyDescent="0.2">
      <c r="A28" s="123"/>
      <c r="B28" s="123"/>
      <c r="C28" s="123"/>
      <c r="D28" s="123"/>
      <c r="E28" s="123"/>
      <c r="F28" s="123"/>
      <c r="G28" s="123"/>
      <c r="H28" s="123"/>
      <c r="I28" s="123"/>
      <c r="J28" s="123"/>
      <c r="K28" s="123"/>
    </row>
    <row r="29" spans="1:11" x14ac:dyDescent="0.2">
      <c r="A29" s="66" t="s">
        <v>135</v>
      </c>
    </row>
    <row r="31" spans="1:11" ht="15.75" customHeight="1" x14ac:dyDescent="0.2">
      <c r="A31" s="147" t="s">
        <v>60</v>
      </c>
      <c r="B31" s="147"/>
      <c r="C31" s="147"/>
      <c r="D31" s="147"/>
      <c r="E31" s="147"/>
      <c r="F31" s="147"/>
      <c r="G31" s="147"/>
      <c r="H31" s="147"/>
      <c r="I31" s="147"/>
      <c r="J31" s="147"/>
      <c r="K31" s="147"/>
    </row>
  </sheetData>
  <mergeCells count="11">
    <mergeCell ref="A31:K31"/>
    <mergeCell ref="A5:F5"/>
    <mergeCell ref="A6:A8"/>
    <mergeCell ref="B6:F6"/>
    <mergeCell ref="G6:K6"/>
    <mergeCell ref="B7:B8"/>
    <mergeCell ref="C7:D7"/>
    <mergeCell ref="E7:F7"/>
    <mergeCell ref="G7:G8"/>
    <mergeCell ref="H7:I7"/>
    <mergeCell ref="J7:K7"/>
  </mergeCells>
  <hyperlinks>
    <hyperlink ref="H2" location="ÍNDICE!A1" display="VOLVER AL ÍNDICE" xr:uid="{A329728A-3551-45AF-97B3-B54CAA42FB17}"/>
  </hyperlinks>
  <pageMargins left="0.5118110236220472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74250-EB9C-42E7-9B71-7E477361D5F9}">
  <sheetPr codeName="Hoja4">
    <pageSetUpPr fitToPage="1"/>
  </sheetPr>
  <dimension ref="A1:P80"/>
  <sheetViews>
    <sheetView zoomScaleNormal="100" zoomScaleSheetLayoutView="100" workbookViewId="0"/>
  </sheetViews>
  <sheetFormatPr baseColWidth="10" defaultColWidth="9.140625" defaultRowHeight="15" x14ac:dyDescent="0.2"/>
  <cols>
    <col min="1" max="1" width="22" style="27" customWidth="1"/>
    <col min="2" max="2" width="7.28515625" style="27" customWidth="1"/>
    <col min="3" max="3" width="9.28515625" style="27" customWidth="1"/>
    <col min="4" max="4" width="6.140625" style="27" customWidth="1"/>
    <col min="5" max="5" width="8" style="27" customWidth="1"/>
    <col min="6" max="6" width="6.140625" style="27" customWidth="1"/>
    <col min="7" max="7" width="8.140625" style="27" customWidth="1"/>
    <col min="8" max="9" width="6.140625" style="27" customWidth="1"/>
    <col min="10" max="10" width="7.42578125" style="27" customWidth="1"/>
    <col min="11" max="11" width="6.140625" style="27" customWidth="1"/>
    <col min="12" max="12" width="8.140625" style="27" customWidth="1"/>
    <col min="13" max="14" width="6.140625" style="27" customWidth="1"/>
    <col min="15" max="15" width="7.7109375" style="27" customWidth="1"/>
    <col min="16" max="16" width="6.140625" style="27" customWidth="1"/>
    <col min="17" max="241" width="9.140625" style="27"/>
    <col min="242" max="242" width="0.42578125" style="27" customWidth="1"/>
    <col min="243" max="243" width="12.140625" style="27" customWidth="1"/>
    <col min="244" max="244" width="9.85546875" style="27" customWidth="1"/>
    <col min="245" max="246" width="10" style="27" customWidth="1"/>
    <col min="247" max="252" width="9.28515625" style="27" customWidth="1"/>
    <col min="253" max="497" width="9.140625" style="27"/>
    <col min="498" max="498" width="0.42578125" style="27" customWidth="1"/>
    <col min="499" max="499" width="12.140625" style="27" customWidth="1"/>
    <col min="500" max="500" width="9.85546875" style="27" customWidth="1"/>
    <col min="501" max="502" width="10" style="27" customWidth="1"/>
    <col min="503" max="508" width="9.28515625" style="27" customWidth="1"/>
    <col min="509" max="753" width="9.140625" style="27"/>
    <col min="754" max="754" width="0.42578125" style="27" customWidth="1"/>
    <col min="755" max="755" width="12.140625" style="27" customWidth="1"/>
    <col min="756" max="756" width="9.85546875" style="27" customWidth="1"/>
    <col min="757" max="758" width="10" style="27" customWidth="1"/>
    <col min="759" max="764" width="9.28515625" style="27" customWidth="1"/>
    <col min="765" max="1009" width="9.140625" style="27"/>
    <col min="1010" max="1010" width="0.42578125" style="27" customWidth="1"/>
    <col min="1011" max="1011" width="12.140625" style="27" customWidth="1"/>
    <col min="1012" max="1012" width="9.85546875" style="27" customWidth="1"/>
    <col min="1013" max="1014" width="10" style="27" customWidth="1"/>
    <col min="1015" max="1020" width="9.28515625" style="27" customWidth="1"/>
    <col min="1021" max="1265" width="9.140625" style="27"/>
    <col min="1266" max="1266" width="0.42578125" style="27" customWidth="1"/>
    <col min="1267" max="1267" width="12.140625" style="27" customWidth="1"/>
    <col min="1268" max="1268" width="9.85546875" style="27" customWidth="1"/>
    <col min="1269" max="1270" width="10" style="27" customWidth="1"/>
    <col min="1271" max="1276" width="9.28515625" style="27" customWidth="1"/>
    <col min="1277" max="1521" width="9.140625" style="27"/>
    <col min="1522" max="1522" width="0.42578125" style="27" customWidth="1"/>
    <col min="1523" max="1523" width="12.140625" style="27" customWidth="1"/>
    <col min="1524" max="1524" width="9.85546875" style="27" customWidth="1"/>
    <col min="1525" max="1526" width="10" style="27" customWidth="1"/>
    <col min="1527" max="1532" width="9.28515625" style="27" customWidth="1"/>
    <col min="1533" max="1777" width="9.140625" style="27"/>
    <col min="1778" max="1778" width="0.42578125" style="27" customWidth="1"/>
    <col min="1779" max="1779" width="12.140625" style="27" customWidth="1"/>
    <col min="1780" max="1780" width="9.85546875" style="27" customWidth="1"/>
    <col min="1781" max="1782" width="10" style="27" customWidth="1"/>
    <col min="1783" max="1788" width="9.28515625" style="27" customWidth="1"/>
    <col min="1789" max="2033" width="9.140625" style="27"/>
    <col min="2034" max="2034" width="0.42578125" style="27" customWidth="1"/>
    <col min="2035" max="2035" width="12.140625" style="27" customWidth="1"/>
    <col min="2036" max="2036" width="9.85546875" style="27" customWidth="1"/>
    <col min="2037" max="2038" width="10" style="27" customWidth="1"/>
    <col min="2039" max="2044" width="9.28515625" style="27" customWidth="1"/>
    <col min="2045" max="2289" width="9.140625" style="27"/>
    <col min="2290" max="2290" width="0.42578125" style="27" customWidth="1"/>
    <col min="2291" max="2291" width="12.140625" style="27" customWidth="1"/>
    <col min="2292" max="2292" width="9.85546875" style="27" customWidth="1"/>
    <col min="2293" max="2294" width="10" style="27" customWidth="1"/>
    <col min="2295" max="2300" width="9.28515625" style="27" customWidth="1"/>
    <col min="2301" max="2545" width="9.140625" style="27"/>
    <col min="2546" max="2546" width="0.42578125" style="27" customWidth="1"/>
    <col min="2547" max="2547" width="12.140625" style="27" customWidth="1"/>
    <col min="2548" max="2548" width="9.85546875" style="27" customWidth="1"/>
    <col min="2549" max="2550" width="10" style="27" customWidth="1"/>
    <col min="2551" max="2556" width="9.28515625" style="27" customWidth="1"/>
    <col min="2557" max="2801" width="9.140625" style="27"/>
    <col min="2802" max="2802" width="0.42578125" style="27" customWidth="1"/>
    <col min="2803" max="2803" width="12.140625" style="27" customWidth="1"/>
    <col min="2804" max="2804" width="9.85546875" style="27" customWidth="1"/>
    <col min="2805" max="2806" width="10" style="27" customWidth="1"/>
    <col min="2807" max="2812" width="9.28515625" style="27" customWidth="1"/>
    <col min="2813" max="3057" width="9.140625" style="27"/>
    <col min="3058" max="3058" width="0.42578125" style="27" customWidth="1"/>
    <col min="3059" max="3059" width="12.140625" style="27" customWidth="1"/>
    <col min="3060" max="3060" width="9.85546875" style="27" customWidth="1"/>
    <col min="3061" max="3062" width="10" style="27" customWidth="1"/>
    <col min="3063" max="3068" width="9.28515625" style="27" customWidth="1"/>
    <col min="3069" max="3313" width="9.140625" style="27"/>
    <col min="3314" max="3314" width="0.42578125" style="27" customWidth="1"/>
    <col min="3315" max="3315" width="12.140625" style="27" customWidth="1"/>
    <col min="3316" max="3316" width="9.85546875" style="27" customWidth="1"/>
    <col min="3317" max="3318" width="10" style="27" customWidth="1"/>
    <col min="3319" max="3324" width="9.28515625" style="27" customWidth="1"/>
    <col min="3325" max="3569" width="9.140625" style="27"/>
    <col min="3570" max="3570" width="0.42578125" style="27" customWidth="1"/>
    <col min="3571" max="3571" width="12.140625" style="27" customWidth="1"/>
    <col min="3572" max="3572" width="9.85546875" style="27" customWidth="1"/>
    <col min="3573" max="3574" width="10" style="27" customWidth="1"/>
    <col min="3575" max="3580" width="9.28515625" style="27" customWidth="1"/>
    <col min="3581" max="3825" width="9.140625" style="27"/>
    <col min="3826" max="3826" width="0.42578125" style="27" customWidth="1"/>
    <col min="3827" max="3827" width="12.140625" style="27" customWidth="1"/>
    <col min="3828" max="3828" width="9.85546875" style="27" customWidth="1"/>
    <col min="3829" max="3830" width="10" style="27" customWidth="1"/>
    <col min="3831" max="3836" width="9.28515625" style="27" customWidth="1"/>
    <col min="3837" max="4081" width="9.140625" style="27"/>
    <col min="4082" max="4082" width="0.42578125" style="27" customWidth="1"/>
    <col min="4083" max="4083" width="12.140625" style="27" customWidth="1"/>
    <col min="4084" max="4084" width="9.85546875" style="27" customWidth="1"/>
    <col min="4085" max="4086" width="10" style="27" customWidth="1"/>
    <col min="4087" max="4092" width="9.28515625" style="27" customWidth="1"/>
    <col min="4093" max="4337" width="9.140625" style="27"/>
    <col min="4338" max="4338" width="0.42578125" style="27" customWidth="1"/>
    <col min="4339" max="4339" width="12.140625" style="27" customWidth="1"/>
    <col min="4340" max="4340" width="9.85546875" style="27" customWidth="1"/>
    <col min="4341" max="4342" width="10" style="27" customWidth="1"/>
    <col min="4343" max="4348" width="9.28515625" style="27" customWidth="1"/>
    <col min="4349" max="4593" width="9.140625" style="27"/>
    <col min="4594" max="4594" width="0.42578125" style="27" customWidth="1"/>
    <col min="4595" max="4595" width="12.140625" style="27" customWidth="1"/>
    <col min="4596" max="4596" width="9.85546875" style="27" customWidth="1"/>
    <col min="4597" max="4598" width="10" style="27" customWidth="1"/>
    <col min="4599" max="4604" width="9.28515625" style="27" customWidth="1"/>
    <col min="4605" max="4849" width="9.140625" style="27"/>
    <col min="4850" max="4850" width="0.42578125" style="27" customWidth="1"/>
    <col min="4851" max="4851" width="12.140625" style="27" customWidth="1"/>
    <col min="4852" max="4852" width="9.85546875" style="27" customWidth="1"/>
    <col min="4853" max="4854" width="10" style="27" customWidth="1"/>
    <col min="4855" max="4860" width="9.28515625" style="27" customWidth="1"/>
    <col min="4861" max="5105" width="9.140625" style="27"/>
    <col min="5106" max="5106" width="0.42578125" style="27" customWidth="1"/>
    <col min="5107" max="5107" width="12.140625" style="27" customWidth="1"/>
    <col min="5108" max="5108" width="9.85546875" style="27" customWidth="1"/>
    <col min="5109" max="5110" width="10" style="27" customWidth="1"/>
    <col min="5111" max="5116" width="9.28515625" style="27" customWidth="1"/>
    <col min="5117" max="5361" width="9.140625" style="27"/>
    <col min="5362" max="5362" width="0.42578125" style="27" customWidth="1"/>
    <col min="5363" max="5363" width="12.140625" style="27" customWidth="1"/>
    <col min="5364" max="5364" width="9.85546875" style="27" customWidth="1"/>
    <col min="5365" max="5366" width="10" style="27" customWidth="1"/>
    <col min="5367" max="5372" width="9.28515625" style="27" customWidth="1"/>
    <col min="5373" max="5617" width="9.140625" style="27"/>
    <col min="5618" max="5618" width="0.42578125" style="27" customWidth="1"/>
    <col min="5619" max="5619" width="12.140625" style="27" customWidth="1"/>
    <col min="5620" max="5620" width="9.85546875" style="27" customWidth="1"/>
    <col min="5621" max="5622" width="10" style="27" customWidth="1"/>
    <col min="5623" max="5628" width="9.28515625" style="27" customWidth="1"/>
    <col min="5629" max="5873" width="9.140625" style="27"/>
    <col min="5874" max="5874" width="0.42578125" style="27" customWidth="1"/>
    <col min="5875" max="5875" width="12.140625" style="27" customWidth="1"/>
    <col min="5876" max="5876" width="9.85546875" style="27" customWidth="1"/>
    <col min="5877" max="5878" width="10" style="27" customWidth="1"/>
    <col min="5879" max="5884" width="9.28515625" style="27" customWidth="1"/>
    <col min="5885" max="6129" width="9.140625" style="27"/>
    <col min="6130" max="6130" width="0.42578125" style="27" customWidth="1"/>
    <col min="6131" max="6131" width="12.140625" style="27" customWidth="1"/>
    <col min="6132" max="6132" width="9.85546875" style="27" customWidth="1"/>
    <col min="6133" max="6134" width="10" style="27" customWidth="1"/>
    <col min="6135" max="6140" width="9.28515625" style="27" customWidth="1"/>
    <col min="6141" max="6385" width="9.140625" style="27"/>
    <col min="6386" max="6386" width="0.42578125" style="27" customWidth="1"/>
    <col min="6387" max="6387" width="12.140625" style="27" customWidth="1"/>
    <col min="6388" max="6388" width="9.85546875" style="27" customWidth="1"/>
    <col min="6389" max="6390" width="10" style="27" customWidth="1"/>
    <col min="6391" max="6396" width="9.28515625" style="27" customWidth="1"/>
    <col min="6397" max="6641" width="9.140625" style="27"/>
    <col min="6642" max="6642" width="0.42578125" style="27" customWidth="1"/>
    <col min="6643" max="6643" width="12.140625" style="27" customWidth="1"/>
    <col min="6644" max="6644" width="9.85546875" style="27" customWidth="1"/>
    <col min="6645" max="6646" width="10" style="27" customWidth="1"/>
    <col min="6647" max="6652" width="9.28515625" style="27" customWidth="1"/>
    <col min="6653" max="6897" width="9.140625" style="27"/>
    <col min="6898" max="6898" width="0.42578125" style="27" customWidth="1"/>
    <col min="6899" max="6899" width="12.140625" style="27" customWidth="1"/>
    <col min="6900" max="6900" width="9.85546875" style="27" customWidth="1"/>
    <col min="6901" max="6902" width="10" style="27" customWidth="1"/>
    <col min="6903" max="6908" width="9.28515625" style="27" customWidth="1"/>
    <col min="6909" max="7153" width="9.140625" style="27"/>
    <col min="7154" max="7154" width="0.42578125" style="27" customWidth="1"/>
    <col min="7155" max="7155" width="12.140625" style="27" customWidth="1"/>
    <col min="7156" max="7156" width="9.85546875" style="27" customWidth="1"/>
    <col min="7157" max="7158" width="10" style="27" customWidth="1"/>
    <col min="7159" max="7164" width="9.28515625" style="27" customWidth="1"/>
    <col min="7165" max="7409" width="9.140625" style="27"/>
    <col min="7410" max="7410" width="0.42578125" style="27" customWidth="1"/>
    <col min="7411" max="7411" width="12.140625" style="27" customWidth="1"/>
    <col min="7412" max="7412" width="9.85546875" style="27" customWidth="1"/>
    <col min="7413" max="7414" width="10" style="27" customWidth="1"/>
    <col min="7415" max="7420" width="9.28515625" style="27" customWidth="1"/>
    <col min="7421" max="7665" width="9.140625" style="27"/>
    <col min="7666" max="7666" width="0.42578125" style="27" customWidth="1"/>
    <col min="7667" max="7667" width="12.140625" style="27" customWidth="1"/>
    <col min="7668" max="7668" width="9.85546875" style="27" customWidth="1"/>
    <col min="7669" max="7670" width="10" style="27" customWidth="1"/>
    <col min="7671" max="7676" width="9.28515625" style="27" customWidth="1"/>
    <col min="7677" max="7921" width="9.140625" style="27"/>
    <col min="7922" max="7922" width="0.42578125" style="27" customWidth="1"/>
    <col min="7923" max="7923" width="12.140625" style="27" customWidth="1"/>
    <col min="7924" max="7924" width="9.85546875" style="27" customWidth="1"/>
    <col min="7925" max="7926" width="10" style="27" customWidth="1"/>
    <col min="7927" max="7932" width="9.28515625" style="27" customWidth="1"/>
    <col min="7933" max="8177" width="9.140625" style="27"/>
    <col min="8178" max="8178" width="0.42578125" style="27" customWidth="1"/>
    <col min="8179" max="8179" width="12.140625" style="27" customWidth="1"/>
    <col min="8180" max="8180" width="9.85546875" style="27" customWidth="1"/>
    <col min="8181" max="8182" width="10" style="27" customWidth="1"/>
    <col min="8183" max="8188" width="9.28515625" style="27" customWidth="1"/>
    <col min="8189" max="8433" width="9.140625" style="27"/>
    <col min="8434" max="8434" width="0.42578125" style="27" customWidth="1"/>
    <col min="8435" max="8435" width="12.140625" style="27" customWidth="1"/>
    <col min="8436" max="8436" width="9.85546875" style="27" customWidth="1"/>
    <col min="8437" max="8438" width="10" style="27" customWidth="1"/>
    <col min="8439" max="8444" width="9.28515625" style="27" customWidth="1"/>
    <col min="8445" max="8689" width="9.140625" style="27"/>
    <col min="8690" max="8690" width="0.42578125" style="27" customWidth="1"/>
    <col min="8691" max="8691" width="12.140625" style="27" customWidth="1"/>
    <col min="8692" max="8692" width="9.85546875" style="27" customWidth="1"/>
    <col min="8693" max="8694" width="10" style="27" customWidth="1"/>
    <col min="8695" max="8700" width="9.28515625" style="27" customWidth="1"/>
    <col min="8701" max="8945" width="9.140625" style="27"/>
    <col min="8946" max="8946" width="0.42578125" style="27" customWidth="1"/>
    <col min="8947" max="8947" width="12.140625" style="27" customWidth="1"/>
    <col min="8948" max="8948" width="9.85546875" style="27" customWidth="1"/>
    <col min="8949" max="8950" width="10" style="27" customWidth="1"/>
    <col min="8951" max="8956" width="9.28515625" style="27" customWidth="1"/>
    <col min="8957" max="9201" width="9.140625" style="27"/>
    <col min="9202" max="9202" width="0.42578125" style="27" customWidth="1"/>
    <col min="9203" max="9203" width="12.140625" style="27" customWidth="1"/>
    <col min="9204" max="9204" width="9.85546875" style="27" customWidth="1"/>
    <col min="9205" max="9206" width="10" style="27" customWidth="1"/>
    <col min="9207" max="9212" width="9.28515625" style="27" customWidth="1"/>
    <col min="9213" max="9457" width="9.140625" style="27"/>
    <col min="9458" max="9458" width="0.42578125" style="27" customWidth="1"/>
    <col min="9459" max="9459" width="12.140625" style="27" customWidth="1"/>
    <col min="9460" max="9460" width="9.85546875" style="27" customWidth="1"/>
    <col min="9461" max="9462" width="10" style="27" customWidth="1"/>
    <col min="9463" max="9468" width="9.28515625" style="27" customWidth="1"/>
    <col min="9469" max="9713" width="9.140625" style="27"/>
    <col min="9714" max="9714" width="0.42578125" style="27" customWidth="1"/>
    <col min="9715" max="9715" width="12.140625" style="27" customWidth="1"/>
    <col min="9716" max="9716" width="9.85546875" style="27" customWidth="1"/>
    <col min="9717" max="9718" width="10" style="27" customWidth="1"/>
    <col min="9719" max="9724" width="9.28515625" style="27" customWidth="1"/>
    <col min="9725" max="9969" width="9.140625" style="27"/>
    <col min="9970" max="9970" width="0.42578125" style="27" customWidth="1"/>
    <col min="9971" max="9971" width="12.140625" style="27" customWidth="1"/>
    <col min="9972" max="9972" width="9.85546875" style="27" customWidth="1"/>
    <col min="9973" max="9974" width="10" style="27" customWidth="1"/>
    <col min="9975" max="9980" width="9.28515625" style="27" customWidth="1"/>
    <col min="9981" max="10225" width="9.140625" style="27"/>
    <col min="10226" max="10226" width="0.42578125" style="27" customWidth="1"/>
    <col min="10227" max="10227" width="12.140625" style="27" customWidth="1"/>
    <col min="10228" max="10228" width="9.85546875" style="27" customWidth="1"/>
    <col min="10229" max="10230" width="10" style="27" customWidth="1"/>
    <col min="10231" max="10236" width="9.28515625" style="27" customWidth="1"/>
    <col min="10237" max="10481" width="9.140625" style="27"/>
    <col min="10482" max="10482" width="0.42578125" style="27" customWidth="1"/>
    <col min="10483" max="10483" width="12.140625" style="27" customWidth="1"/>
    <col min="10484" max="10484" width="9.85546875" style="27" customWidth="1"/>
    <col min="10485" max="10486" width="10" style="27" customWidth="1"/>
    <col min="10487" max="10492" width="9.28515625" style="27" customWidth="1"/>
    <col min="10493" max="10737" width="9.140625" style="27"/>
    <col min="10738" max="10738" width="0.42578125" style="27" customWidth="1"/>
    <col min="10739" max="10739" width="12.140625" style="27" customWidth="1"/>
    <col min="10740" max="10740" width="9.85546875" style="27" customWidth="1"/>
    <col min="10741" max="10742" width="10" style="27" customWidth="1"/>
    <col min="10743" max="10748" width="9.28515625" style="27" customWidth="1"/>
    <col min="10749" max="10993" width="9.140625" style="27"/>
    <col min="10994" max="10994" width="0.42578125" style="27" customWidth="1"/>
    <col min="10995" max="10995" width="12.140625" style="27" customWidth="1"/>
    <col min="10996" max="10996" width="9.85546875" style="27" customWidth="1"/>
    <col min="10997" max="10998" width="10" style="27" customWidth="1"/>
    <col min="10999" max="11004" width="9.28515625" style="27" customWidth="1"/>
    <col min="11005" max="11249" width="9.140625" style="27"/>
    <col min="11250" max="11250" width="0.42578125" style="27" customWidth="1"/>
    <col min="11251" max="11251" width="12.140625" style="27" customWidth="1"/>
    <col min="11252" max="11252" width="9.85546875" style="27" customWidth="1"/>
    <col min="11253" max="11254" width="10" style="27" customWidth="1"/>
    <col min="11255" max="11260" width="9.28515625" style="27" customWidth="1"/>
    <col min="11261" max="11505" width="9.140625" style="27"/>
    <col min="11506" max="11506" width="0.42578125" style="27" customWidth="1"/>
    <col min="11507" max="11507" width="12.140625" style="27" customWidth="1"/>
    <col min="11508" max="11508" width="9.85546875" style="27" customWidth="1"/>
    <col min="11509" max="11510" width="10" style="27" customWidth="1"/>
    <col min="11511" max="11516" width="9.28515625" style="27" customWidth="1"/>
    <col min="11517" max="11761" width="9.140625" style="27"/>
    <col min="11762" max="11762" width="0.42578125" style="27" customWidth="1"/>
    <col min="11763" max="11763" width="12.140625" style="27" customWidth="1"/>
    <col min="11764" max="11764" width="9.85546875" style="27" customWidth="1"/>
    <col min="11765" max="11766" width="10" style="27" customWidth="1"/>
    <col min="11767" max="11772" width="9.28515625" style="27" customWidth="1"/>
    <col min="11773" max="12017" width="9.140625" style="27"/>
    <col min="12018" max="12018" width="0.42578125" style="27" customWidth="1"/>
    <col min="12019" max="12019" width="12.140625" style="27" customWidth="1"/>
    <col min="12020" max="12020" width="9.85546875" style="27" customWidth="1"/>
    <col min="12021" max="12022" width="10" style="27" customWidth="1"/>
    <col min="12023" max="12028" width="9.28515625" style="27" customWidth="1"/>
    <col min="12029" max="12273" width="9.140625" style="27"/>
    <col min="12274" max="12274" width="0.42578125" style="27" customWidth="1"/>
    <col min="12275" max="12275" width="12.140625" style="27" customWidth="1"/>
    <col min="12276" max="12276" width="9.85546875" style="27" customWidth="1"/>
    <col min="12277" max="12278" width="10" style="27" customWidth="1"/>
    <col min="12279" max="12284" width="9.28515625" style="27" customWidth="1"/>
    <col min="12285" max="12529" width="9.140625" style="27"/>
    <col min="12530" max="12530" width="0.42578125" style="27" customWidth="1"/>
    <col min="12531" max="12531" width="12.140625" style="27" customWidth="1"/>
    <col min="12532" max="12532" width="9.85546875" style="27" customWidth="1"/>
    <col min="12533" max="12534" width="10" style="27" customWidth="1"/>
    <col min="12535" max="12540" width="9.28515625" style="27" customWidth="1"/>
    <col min="12541" max="12785" width="9.140625" style="27"/>
    <col min="12786" max="12786" width="0.42578125" style="27" customWidth="1"/>
    <col min="12787" max="12787" width="12.140625" style="27" customWidth="1"/>
    <col min="12788" max="12788" width="9.85546875" style="27" customWidth="1"/>
    <col min="12789" max="12790" width="10" style="27" customWidth="1"/>
    <col min="12791" max="12796" width="9.28515625" style="27" customWidth="1"/>
    <col min="12797" max="13041" width="9.140625" style="27"/>
    <col min="13042" max="13042" width="0.42578125" style="27" customWidth="1"/>
    <col min="13043" max="13043" width="12.140625" style="27" customWidth="1"/>
    <col min="13044" max="13044" width="9.85546875" style="27" customWidth="1"/>
    <col min="13045" max="13046" width="10" style="27" customWidth="1"/>
    <col min="13047" max="13052" width="9.28515625" style="27" customWidth="1"/>
    <col min="13053" max="13297" width="9.140625" style="27"/>
    <col min="13298" max="13298" width="0.42578125" style="27" customWidth="1"/>
    <col min="13299" max="13299" width="12.140625" style="27" customWidth="1"/>
    <col min="13300" max="13300" width="9.85546875" style="27" customWidth="1"/>
    <col min="13301" max="13302" width="10" style="27" customWidth="1"/>
    <col min="13303" max="13308" width="9.28515625" style="27" customWidth="1"/>
    <col min="13309" max="13553" width="9.140625" style="27"/>
    <col min="13554" max="13554" width="0.42578125" style="27" customWidth="1"/>
    <col min="13555" max="13555" width="12.140625" style="27" customWidth="1"/>
    <col min="13556" max="13556" width="9.85546875" style="27" customWidth="1"/>
    <col min="13557" max="13558" width="10" style="27" customWidth="1"/>
    <col min="13559" max="13564" width="9.28515625" style="27" customWidth="1"/>
    <col min="13565" max="13809" width="9.140625" style="27"/>
    <col min="13810" max="13810" width="0.42578125" style="27" customWidth="1"/>
    <col min="13811" max="13811" width="12.140625" style="27" customWidth="1"/>
    <col min="13812" max="13812" width="9.85546875" style="27" customWidth="1"/>
    <col min="13813" max="13814" width="10" style="27" customWidth="1"/>
    <col min="13815" max="13820" width="9.28515625" style="27" customWidth="1"/>
    <col min="13821" max="14065" width="9.140625" style="27"/>
    <col min="14066" max="14066" width="0.42578125" style="27" customWidth="1"/>
    <col min="14067" max="14067" width="12.140625" style="27" customWidth="1"/>
    <col min="14068" max="14068" width="9.85546875" style="27" customWidth="1"/>
    <col min="14069" max="14070" width="10" style="27" customWidth="1"/>
    <col min="14071" max="14076" width="9.28515625" style="27" customWidth="1"/>
    <col min="14077" max="14321" width="9.140625" style="27"/>
    <col min="14322" max="14322" width="0.42578125" style="27" customWidth="1"/>
    <col min="14323" max="14323" width="12.140625" style="27" customWidth="1"/>
    <col min="14324" max="14324" width="9.85546875" style="27" customWidth="1"/>
    <col min="14325" max="14326" width="10" style="27" customWidth="1"/>
    <col min="14327" max="14332" width="9.28515625" style="27" customWidth="1"/>
    <col min="14333" max="14577" width="9.140625" style="27"/>
    <col min="14578" max="14578" width="0.42578125" style="27" customWidth="1"/>
    <col min="14579" max="14579" width="12.140625" style="27" customWidth="1"/>
    <col min="14580" max="14580" width="9.85546875" style="27" customWidth="1"/>
    <col min="14581" max="14582" width="10" style="27" customWidth="1"/>
    <col min="14583" max="14588" width="9.28515625" style="27" customWidth="1"/>
    <col min="14589" max="14833" width="9.140625" style="27"/>
    <col min="14834" max="14834" width="0.42578125" style="27" customWidth="1"/>
    <col min="14835" max="14835" width="12.140625" style="27" customWidth="1"/>
    <col min="14836" max="14836" width="9.85546875" style="27" customWidth="1"/>
    <col min="14837" max="14838" width="10" style="27" customWidth="1"/>
    <col min="14839" max="14844" width="9.28515625" style="27" customWidth="1"/>
    <col min="14845" max="15089" width="9.140625" style="27"/>
    <col min="15090" max="15090" width="0.42578125" style="27" customWidth="1"/>
    <col min="15091" max="15091" width="12.140625" style="27" customWidth="1"/>
    <col min="15092" max="15092" width="9.85546875" style="27" customWidth="1"/>
    <col min="15093" max="15094" width="10" style="27" customWidth="1"/>
    <col min="15095" max="15100" width="9.28515625" style="27" customWidth="1"/>
    <col min="15101" max="15345" width="9.140625" style="27"/>
    <col min="15346" max="15346" width="0.42578125" style="27" customWidth="1"/>
    <col min="15347" max="15347" width="12.140625" style="27" customWidth="1"/>
    <col min="15348" max="15348" width="9.85546875" style="27" customWidth="1"/>
    <col min="15349" max="15350" width="10" style="27" customWidth="1"/>
    <col min="15351" max="15356" width="9.28515625" style="27" customWidth="1"/>
    <col min="15357" max="15601" width="9.140625" style="27"/>
    <col min="15602" max="15602" width="0.42578125" style="27" customWidth="1"/>
    <col min="15603" max="15603" width="12.140625" style="27" customWidth="1"/>
    <col min="15604" max="15604" width="9.85546875" style="27" customWidth="1"/>
    <col min="15605" max="15606" width="10" style="27" customWidth="1"/>
    <col min="15607" max="15612" width="9.28515625" style="27" customWidth="1"/>
    <col min="15613" max="15857" width="9.140625" style="27"/>
    <col min="15858" max="15858" width="0.42578125" style="27" customWidth="1"/>
    <col min="15859" max="15859" width="12.140625" style="27" customWidth="1"/>
    <col min="15860" max="15860" width="9.85546875" style="27" customWidth="1"/>
    <col min="15861" max="15862" width="10" style="27" customWidth="1"/>
    <col min="15863" max="15868" width="9.28515625" style="27" customWidth="1"/>
    <col min="15869" max="16113" width="9.140625" style="27"/>
    <col min="16114" max="16114" width="0.42578125" style="27" customWidth="1"/>
    <col min="16115" max="16115" width="12.140625" style="27" customWidth="1"/>
    <col min="16116" max="16116" width="9.85546875" style="27" customWidth="1"/>
    <col min="16117" max="16118" width="10" style="27" customWidth="1"/>
    <col min="16119" max="16124" width="9.28515625" style="27" customWidth="1"/>
    <col min="16125" max="16384" width="9.140625" style="27"/>
  </cols>
  <sheetData>
    <row r="1" spans="1:16" x14ac:dyDescent="0.2">
      <c r="D1" s="28"/>
      <c r="I1" s="28"/>
      <c r="N1" s="28"/>
    </row>
    <row r="2" spans="1:16" ht="18" customHeight="1" x14ac:dyDescent="0.2">
      <c r="D2" s="29"/>
      <c r="I2" s="29"/>
      <c r="N2" s="29" t="s">
        <v>61</v>
      </c>
    </row>
    <row r="3" spans="1:16" ht="18.75" customHeight="1" x14ac:dyDescent="0.2"/>
    <row r="4" spans="1:16" ht="22.5" customHeight="1" x14ac:dyDescent="0.25">
      <c r="D4" s="30"/>
      <c r="F4" s="2"/>
      <c r="I4" s="30"/>
      <c r="K4" s="2"/>
      <c r="N4" s="30"/>
      <c r="P4" s="2" t="s">
        <v>651</v>
      </c>
    </row>
    <row r="5" spans="1:16" s="32" customFormat="1" ht="15.75" x14ac:dyDescent="0.25">
      <c r="A5" s="31" t="s">
        <v>7</v>
      </c>
      <c r="B5" s="31"/>
      <c r="C5" s="31"/>
      <c r="D5" s="31"/>
      <c r="E5" s="31"/>
      <c r="F5" s="31"/>
      <c r="G5" s="31"/>
      <c r="H5" s="31"/>
      <c r="I5" s="31"/>
      <c r="J5" s="31"/>
      <c r="K5" s="31"/>
    </row>
    <row r="6" spans="1:16" s="32" customFormat="1" ht="15.75" customHeight="1" x14ac:dyDescent="0.2">
      <c r="A6" s="33"/>
      <c r="B6" s="34" t="s">
        <v>62</v>
      </c>
      <c r="C6" s="35"/>
      <c r="D6" s="35"/>
      <c r="E6" s="35"/>
      <c r="F6" s="36"/>
      <c r="G6" s="34" t="s">
        <v>63</v>
      </c>
      <c r="H6" s="35"/>
      <c r="I6" s="35"/>
      <c r="J6" s="35"/>
      <c r="K6" s="36"/>
      <c r="L6" s="34" t="s">
        <v>64</v>
      </c>
      <c r="M6" s="35"/>
      <c r="N6" s="35"/>
      <c r="O6" s="35"/>
      <c r="P6" s="36"/>
    </row>
    <row r="7" spans="1:16" s="32" customFormat="1" ht="25.5" customHeight="1" x14ac:dyDescent="0.2">
      <c r="A7" s="37"/>
      <c r="B7" s="38" t="s">
        <v>65</v>
      </c>
      <c r="C7" s="39" t="s">
        <v>66</v>
      </c>
      <c r="D7" s="39"/>
      <c r="E7" s="39" t="s">
        <v>67</v>
      </c>
      <c r="F7" s="39"/>
      <c r="G7" s="38" t="s">
        <v>65</v>
      </c>
      <c r="H7" s="39" t="s">
        <v>66</v>
      </c>
      <c r="I7" s="39"/>
      <c r="J7" s="39" t="s">
        <v>67</v>
      </c>
      <c r="K7" s="39"/>
      <c r="L7" s="38" t="s">
        <v>65</v>
      </c>
      <c r="M7" s="39" t="s">
        <v>66</v>
      </c>
      <c r="N7" s="39"/>
      <c r="O7" s="39" t="s">
        <v>67</v>
      </c>
      <c r="P7" s="39"/>
    </row>
    <row r="8" spans="1:16" s="32" customFormat="1" ht="15.75" customHeight="1" x14ac:dyDescent="0.2">
      <c r="A8" s="37"/>
      <c r="B8" s="38"/>
      <c r="C8" s="40" t="s">
        <v>68</v>
      </c>
      <c r="D8" s="41" t="s">
        <v>69</v>
      </c>
      <c r="E8" s="40" t="s">
        <v>68</v>
      </c>
      <c r="F8" s="41" t="s">
        <v>69</v>
      </c>
      <c r="G8" s="38"/>
      <c r="H8" s="40" t="s">
        <v>68</v>
      </c>
      <c r="I8" s="41" t="s">
        <v>69</v>
      </c>
      <c r="J8" s="40" t="s">
        <v>68</v>
      </c>
      <c r="K8" s="41" t="s">
        <v>69</v>
      </c>
      <c r="L8" s="38"/>
      <c r="M8" s="40" t="s">
        <v>68</v>
      </c>
      <c r="N8" s="41" t="s">
        <v>69</v>
      </c>
      <c r="O8" s="40" t="s">
        <v>68</v>
      </c>
      <c r="P8" s="41" t="s">
        <v>69</v>
      </c>
    </row>
    <row r="9" spans="1:16" s="32" customFormat="1" ht="3" customHeight="1" x14ac:dyDescent="0.2">
      <c r="A9" s="42"/>
      <c r="B9" s="42"/>
      <c r="C9" s="42"/>
      <c r="D9" s="42"/>
      <c r="E9" s="42"/>
      <c r="F9" s="42"/>
      <c r="G9" s="42"/>
      <c r="H9" s="42"/>
      <c r="I9" s="42"/>
      <c r="J9" s="42"/>
      <c r="K9" s="42"/>
      <c r="L9" s="42"/>
      <c r="M9" s="42"/>
      <c r="N9" s="42"/>
      <c r="O9" s="42"/>
      <c r="P9" s="42"/>
    </row>
    <row r="10" spans="1:16" s="32" customFormat="1" ht="14.25" customHeight="1" x14ac:dyDescent="0.2">
      <c r="A10" s="43" t="s">
        <v>70</v>
      </c>
      <c r="B10" s="44">
        <v>408959</v>
      </c>
      <c r="C10" s="44">
        <v>-24435</v>
      </c>
      <c r="D10" s="45">
        <v>-5.638056825890529</v>
      </c>
      <c r="E10" s="44">
        <v>1600</v>
      </c>
      <c r="F10" s="45">
        <v>0.39277394141285699</v>
      </c>
      <c r="G10" s="44">
        <v>247093</v>
      </c>
      <c r="H10" s="44">
        <v>-20213</v>
      </c>
      <c r="I10" s="45">
        <v>-7.5617457146491285</v>
      </c>
      <c r="J10" s="44">
        <v>2576</v>
      </c>
      <c r="K10" s="45">
        <v>1.0535054822364089</v>
      </c>
      <c r="L10" s="44">
        <v>161866</v>
      </c>
      <c r="M10" s="44">
        <v>-4222</v>
      </c>
      <c r="N10" s="45">
        <v>-2.5420259139733155</v>
      </c>
      <c r="O10" s="44">
        <v>-976</v>
      </c>
      <c r="P10" s="45">
        <v>-0.59935397501872978</v>
      </c>
    </row>
    <row r="11" spans="1:16" s="32" customFormat="1" ht="15.75" customHeight="1" x14ac:dyDescent="0.2">
      <c r="A11" s="46" t="s">
        <v>71</v>
      </c>
      <c r="B11" s="47">
        <v>29447</v>
      </c>
      <c r="C11" s="47">
        <v>614</v>
      </c>
      <c r="D11" s="48">
        <v>2.1295043873339576</v>
      </c>
      <c r="E11" s="47">
        <v>215</v>
      </c>
      <c r="F11" s="48">
        <v>0.73549534756431312</v>
      </c>
      <c r="G11" s="47">
        <v>13958</v>
      </c>
      <c r="H11" s="47">
        <v>-69</v>
      </c>
      <c r="I11" s="48">
        <v>-0.49190846225137236</v>
      </c>
      <c r="J11" s="47">
        <v>-170</v>
      </c>
      <c r="K11" s="48">
        <v>-1.2032842582106456</v>
      </c>
      <c r="L11" s="47">
        <v>15489</v>
      </c>
      <c r="M11" s="47">
        <v>683</v>
      </c>
      <c r="N11" s="48">
        <v>4.6129947318654603</v>
      </c>
      <c r="O11" s="47">
        <v>385</v>
      </c>
      <c r="P11" s="48">
        <v>2.5489936440677967</v>
      </c>
    </row>
    <row r="12" spans="1:16" s="32" customFormat="1" ht="15.75" customHeight="1" x14ac:dyDescent="0.2">
      <c r="A12" s="49" t="s">
        <v>72</v>
      </c>
      <c r="B12" s="50">
        <v>60370</v>
      </c>
      <c r="C12" s="50">
        <v>-1207</v>
      </c>
      <c r="D12" s="51">
        <v>-1.9601474576546438</v>
      </c>
      <c r="E12" s="50">
        <v>1108</v>
      </c>
      <c r="F12" s="51">
        <v>1.8696635280618272</v>
      </c>
      <c r="G12" s="50">
        <v>30950</v>
      </c>
      <c r="H12" s="50">
        <v>-1535</v>
      </c>
      <c r="I12" s="51">
        <v>-4.7252578112975216</v>
      </c>
      <c r="J12" s="50">
        <v>392</v>
      </c>
      <c r="K12" s="51">
        <v>1.2828064663917795</v>
      </c>
      <c r="L12" s="50">
        <v>29420</v>
      </c>
      <c r="M12" s="50">
        <v>328</v>
      </c>
      <c r="N12" s="51">
        <v>1.1274577203354874</v>
      </c>
      <c r="O12" s="50">
        <v>716</v>
      </c>
      <c r="P12" s="51">
        <v>2.4944258639910815</v>
      </c>
    </row>
    <row r="13" spans="1:16" s="32" customFormat="1" ht="15.75" customHeight="1" x14ac:dyDescent="0.2">
      <c r="A13" s="46" t="s">
        <v>73</v>
      </c>
      <c r="B13" s="47">
        <v>204106</v>
      </c>
      <c r="C13" s="47">
        <v>-15344</v>
      </c>
      <c r="D13" s="48">
        <v>-6.9920255183413076</v>
      </c>
      <c r="E13" s="47">
        <v>-2418</v>
      </c>
      <c r="F13" s="48">
        <v>-1.170808235362476</v>
      </c>
      <c r="G13" s="47">
        <v>126593</v>
      </c>
      <c r="H13" s="47">
        <v>-11448</v>
      </c>
      <c r="I13" s="48">
        <v>-8.2931882556631731</v>
      </c>
      <c r="J13" s="47">
        <v>-651</v>
      </c>
      <c r="K13" s="48">
        <v>-0.51161547892238535</v>
      </c>
      <c r="L13" s="47">
        <v>77513</v>
      </c>
      <c r="M13" s="47">
        <v>-3896</v>
      </c>
      <c r="N13" s="48">
        <v>-4.785711653502684</v>
      </c>
      <c r="O13" s="47">
        <v>-1767</v>
      </c>
      <c r="P13" s="48">
        <v>-2.2288092835519677</v>
      </c>
    </row>
    <row r="14" spans="1:16" s="32" customFormat="1" ht="15.75" customHeight="1" x14ac:dyDescent="0.2">
      <c r="A14" s="49" t="s">
        <v>74</v>
      </c>
      <c r="B14" s="50">
        <v>125434</v>
      </c>
      <c r="C14" s="50">
        <v>-7504</v>
      </c>
      <c r="D14" s="51">
        <v>-5.6447366441499041</v>
      </c>
      <c r="E14" s="50">
        <v>843</v>
      </c>
      <c r="F14" s="51">
        <v>0.67661388061738004</v>
      </c>
      <c r="G14" s="50">
        <v>76619</v>
      </c>
      <c r="H14" s="50">
        <v>-6815</v>
      </c>
      <c r="I14" s="51">
        <v>-8.1681328954622821</v>
      </c>
      <c r="J14" s="50">
        <v>1131</v>
      </c>
      <c r="K14" s="51">
        <v>1.4982513777024162</v>
      </c>
      <c r="L14" s="50">
        <v>48815</v>
      </c>
      <c r="M14" s="50">
        <v>-689</v>
      </c>
      <c r="N14" s="51">
        <v>-1.3918067226890756</v>
      </c>
      <c r="O14" s="50">
        <v>-288</v>
      </c>
      <c r="P14" s="51">
        <v>-0.58652220841903757</v>
      </c>
    </row>
    <row r="15" spans="1:16" s="32" customFormat="1" ht="15.75" customHeight="1" x14ac:dyDescent="0.2">
      <c r="A15" s="46" t="s">
        <v>75</v>
      </c>
      <c r="B15" s="47">
        <v>389910</v>
      </c>
      <c r="C15" s="47">
        <v>-24055</v>
      </c>
      <c r="D15" s="48">
        <v>-5.8108777312091604</v>
      </c>
      <c r="E15" s="47">
        <v>-467</v>
      </c>
      <c r="F15" s="48">
        <v>-0.11962794939251031</v>
      </c>
      <c r="G15" s="47">
        <v>234162</v>
      </c>
      <c r="H15" s="47">
        <v>-19798</v>
      </c>
      <c r="I15" s="48">
        <v>-7.7957158607654753</v>
      </c>
      <c r="J15" s="47">
        <v>872</v>
      </c>
      <c r="K15" s="48">
        <v>0.37378370268764199</v>
      </c>
      <c r="L15" s="47">
        <v>155748</v>
      </c>
      <c r="M15" s="47">
        <v>-4257</v>
      </c>
      <c r="N15" s="48">
        <v>-2.6605418580669355</v>
      </c>
      <c r="O15" s="47">
        <v>-1339</v>
      </c>
      <c r="P15" s="48">
        <v>-0.85239389637589358</v>
      </c>
    </row>
    <row r="16" spans="1:16" s="32" customFormat="1" ht="15.75" customHeight="1" x14ac:dyDescent="0.2">
      <c r="A16" s="49" t="s">
        <v>76</v>
      </c>
      <c r="B16" s="50">
        <v>408959</v>
      </c>
      <c r="C16" s="50">
        <v>-24435</v>
      </c>
      <c r="D16" s="51">
        <v>-5.638056825890529</v>
      </c>
      <c r="E16" s="50">
        <v>1600</v>
      </c>
      <c r="F16" s="51">
        <v>0.39277394141285699</v>
      </c>
      <c r="G16" s="50">
        <v>247093</v>
      </c>
      <c r="H16" s="50">
        <v>-20213</v>
      </c>
      <c r="I16" s="51">
        <v>-7.5617457146491285</v>
      </c>
      <c r="J16" s="50">
        <v>2576</v>
      </c>
      <c r="K16" s="51">
        <v>1.0535054822364089</v>
      </c>
      <c r="L16" s="50">
        <v>161866</v>
      </c>
      <c r="M16" s="50">
        <v>-4222</v>
      </c>
      <c r="N16" s="51">
        <v>-2.5420259139733155</v>
      </c>
      <c r="O16" s="50">
        <v>-976</v>
      </c>
      <c r="P16" s="51">
        <v>-0.59935397501872978</v>
      </c>
    </row>
    <row r="17" spans="1:16" s="32" customFormat="1" ht="45" x14ac:dyDescent="0.2">
      <c r="A17" s="52" t="s">
        <v>77</v>
      </c>
      <c r="B17" s="44">
        <v>408959</v>
      </c>
      <c r="C17" s="44">
        <v>-24435</v>
      </c>
      <c r="D17" s="45">
        <v>-5.638056825890529</v>
      </c>
      <c r="E17" s="44">
        <v>1600</v>
      </c>
      <c r="F17" s="45">
        <v>0.39277394141285699</v>
      </c>
      <c r="G17" s="44">
        <v>247093</v>
      </c>
      <c r="H17" s="44">
        <v>-20213</v>
      </c>
      <c r="I17" s="45">
        <v>-7.5617457146491285</v>
      </c>
      <c r="J17" s="44">
        <v>2576</v>
      </c>
      <c r="K17" s="45">
        <v>1.0535054822364089</v>
      </c>
      <c r="L17" s="44">
        <v>161866</v>
      </c>
      <c r="M17" s="44">
        <v>-4222</v>
      </c>
      <c r="N17" s="45">
        <v>-2.5420259139733155</v>
      </c>
      <c r="O17" s="44">
        <v>-976</v>
      </c>
      <c r="P17" s="45">
        <v>-0.59935397501872978</v>
      </c>
    </row>
    <row r="18" spans="1:16" s="32" customFormat="1" ht="15.75" customHeight="1" x14ac:dyDescent="0.2">
      <c r="A18" s="46" t="s">
        <v>78</v>
      </c>
      <c r="B18" s="47">
        <v>255922</v>
      </c>
      <c r="C18" s="47">
        <v>-24955</v>
      </c>
      <c r="D18" s="48">
        <v>-8.8846719382505501</v>
      </c>
      <c r="E18" s="47">
        <v>1727</v>
      </c>
      <c r="F18" s="48">
        <v>0.67939967347902197</v>
      </c>
      <c r="G18" s="47">
        <v>148436</v>
      </c>
      <c r="H18" s="47">
        <v>-20648</v>
      </c>
      <c r="I18" s="48">
        <v>-12.211681767642119</v>
      </c>
      <c r="J18" s="47">
        <v>2399</v>
      </c>
      <c r="K18" s="48">
        <v>1.6427343755349673</v>
      </c>
      <c r="L18" s="47">
        <v>107486</v>
      </c>
      <c r="M18" s="47">
        <v>-4307</v>
      </c>
      <c r="N18" s="48">
        <v>-3.8526562486023277</v>
      </c>
      <c r="O18" s="47">
        <v>-672</v>
      </c>
      <c r="P18" s="48">
        <v>-0.6213132639286969</v>
      </c>
    </row>
    <row r="19" spans="1:16" s="32" customFormat="1" ht="12.75" customHeight="1" x14ac:dyDescent="0.2">
      <c r="A19" s="53" t="s">
        <v>79</v>
      </c>
      <c r="B19" s="54">
        <v>194329</v>
      </c>
      <c r="C19" s="54">
        <v>-22867</v>
      </c>
      <c r="D19" s="55">
        <v>-10.52827860549918</v>
      </c>
      <c r="E19" s="54">
        <v>2261</v>
      </c>
      <c r="F19" s="55">
        <v>1.1771872461836432</v>
      </c>
      <c r="G19" s="54">
        <v>111275</v>
      </c>
      <c r="H19" s="54">
        <v>-19072</v>
      </c>
      <c r="I19" s="55">
        <v>-14.631713810060837</v>
      </c>
      <c r="J19" s="54">
        <v>2160</v>
      </c>
      <c r="K19" s="55">
        <v>1.9795628465380561</v>
      </c>
      <c r="L19" s="54">
        <v>83054</v>
      </c>
      <c r="M19" s="54">
        <v>-3795</v>
      </c>
      <c r="N19" s="55">
        <v>-4.3696530760285093</v>
      </c>
      <c r="O19" s="54">
        <v>101</v>
      </c>
      <c r="P19" s="55">
        <v>0.12175569298277338</v>
      </c>
    </row>
    <row r="20" spans="1:16" s="32" customFormat="1" ht="12.75" customHeight="1" x14ac:dyDescent="0.2">
      <c r="A20" s="53" t="s">
        <v>80</v>
      </c>
      <c r="B20" s="54">
        <v>61593</v>
      </c>
      <c r="C20" s="54">
        <v>-2088</v>
      </c>
      <c r="D20" s="55">
        <v>-3.2788429829933574</v>
      </c>
      <c r="E20" s="54">
        <v>-534</v>
      </c>
      <c r="F20" s="55">
        <v>-0.85952967308899508</v>
      </c>
      <c r="G20" s="54">
        <v>37161</v>
      </c>
      <c r="H20" s="54">
        <v>-1576</v>
      </c>
      <c r="I20" s="55">
        <v>-4.0684616774659883</v>
      </c>
      <c r="J20" s="54">
        <v>239</v>
      </c>
      <c r="K20" s="55">
        <v>0.64731054655760789</v>
      </c>
      <c r="L20" s="54">
        <v>24432</v>
      </c>
      <c r="M20" s="54">
        <v>-512</v>
      </c>
      <c r="N20" s="55">
        <v>-2.0525978191148173</v>
      </c>
      <c r="O20" s="54">
        <v>-773</v>
      </c>
      <c r="P20" s="55">
        <v>-3.0668518151160482</v>
      </c>
    </row>
    <row r="21" spans="1:16" s="32" customFormat="1" ht="15.75" customHeight="1" x14ac:dyDescent="0.2">
      <c r="A21" s="46" t="s">
        <v>81</v>
      </c>
      <c r="B21" s="47">
        <v>153037</v>
      </c>
      <c r="C21" s="47">
        <v>520</v>
      </c>
      <c r="D21" s="48">
        <v>0.3409455995069402</v>
      </c>
      <c r="E21" s="47">
        <v>-127</v>
      </c>
      <c r="F21" s="48">
        <v>-8.2917656890653155E-2</v>
      </c>
      <c r="G21" s="47">
        <v>98657</v>
      </c>
      <c r="H21" s="47">
        <v>435</v>
      </c>
      <c r="I21" s="48">
        <v>0.44287430514548676</v>
      </c>
      <c r="J21" s="47">
        <v>177</v>
      </c>
      <c r="K21" s="48">
        <v>0.17973192526401299</v>
      </c>
      <c r="L21" s="47">
        <v>54380</v>
      </c>
      <c r="M21" s="47">
        <v>85</v>
      </c>
      <c r="N21" s="48">
        <v>0.15655216870798416</v>
      </c>
      <c r="O21" s="47">
        <v>-304</v>
      </c>
      <c r="P21" s="48">
        <v>-0.55592129324848216</v>
      </c>
    </row>
    <row r="22" spans="1:16" s="32" customFormat="1" ht="12.75" customHeight="1" x14ac:dyDescent="0.2">
      <c r="A22" s="53" t="s">
        <v>82</v>
      </c>
      <c r="B22" s="54">
        <v>56106</v>
      </c>
      <c r="C22" s="54">
        <v>418</v>
      </c>
      <c r="D22" s="55">
        <v>0.75061054446200259</v>
      </c>
      <c r="E22" s="54">
        <v>-665</v>
      </c>
      <c r="F22" s="55">
        <v>-1.1713727078966374</v>
      </c>
      <c r="G22" s="54">
        <v>35105</v>
      </c>
      <c r="H22" s="54">
        <v>294</v>
      </c>
      <c r="I22" s="55">
        <v>0.84456062738789461</v>
      </c>
      <c r="J22" s="54">
        <v>-736</v>
      </c>
      <c r="K22" s="55">
        <v>-2.05351413186016</v>
      </c>
      <c r="L22" s="54">
        <v>21001</v>
      </c>
      <c r="M22" s="54">
        <v>124</v>
      </c>
      <c r="N22" s="55">
        <v>0.5939550701729176</v>
      </c>
      <c r="O22" s="54">
        <v>71</v>
      </c>
      <c r="P22" s="55">
        <v>0.33922599139990445</v>
      </c>
    </row>
    <row r="23" spans="1:16" s="32" customFormat="1" ht="12.75" customHeight="1" x14ac:dyDescent="0.2">
      <c r="A23" s="53" t="s">
        <v>83</v>
      </c>
      <c r="B23" s="54">
        <v>96931</v>
      </c>
      <c r="C23" s="54">
        <v>102</v>
      </c>
      <c r="D23" s="55">
        <v>0.10534034225283748</v>
      </c>
      <c r="E23" s="54">
        <v>538</v>
      </c>
      <c r="F23" s="55">
        <v>0.55813181455084915</v>
      </c>
      <c r="G23" s="54">
        <v>63552</v>
      </c>
      <c r="H23" s="54">
        <v>141</v>
      </c>
      <c r="I23" s="55">
        <v>0.22235889672138903</v>
      </c>
      <c r="J23" s="54">
        <v>913</v>
      </c>
      <c r="K23" s="55">
        <v>1.457558390140328</v>
      </c>
      <c r="L23" s="54">
        <v>33379</v>
      </c>
      <c r="M23" s="54">
        <v>-39</v>
      </c>
      <c r="N23" s="55">
        <v>-0.11670357292477108</v>
      </c>
      <c r="O23" s="54">
        <v>-375</v>
      </c>
      <c r="P23" s="55">
        <v>-1.1109794394738401</v>
      </c>
    </row>
    <row r="24" spans="1:16" s="32" customFormat="1" ht="33.75" x14ac:dyDescent="0.2">
      <c r="A24" s="52" t="s">
        <v>84</v>
      </c>
      <c r="B24" s="44">
        <v>408959</v>
      </c>
      <c r="C24" s="44">
        <v>-24435</v>
      </c>
      <c r="D24" s="45">
        <v>-5.638056825890529</v>
      </c>
      <c r="E24" s="44">
        <v>1600</v>
      </c>
      <c r="F24" s="45">
        <v>0.39277394141285699</v>
      </c>
      <c r="G24" s="44">
        <v>247093</v>
      </c>
      <c r="H24" s="44">
        <v>-20213</v>
      </c>
      <c r="I24" s="45">
        <v>-7.5617457146491285</v>
      </c>
      <c r="J24" s="44">
        <v>2576</v>
      </c>
      <c r="K24" s="45">
        <v>1.0535054822364089</v>
      </c>
      <c r="L24" s="44">
        <v>161866</v>
      </c>
      <c r="M24" s="44">
        <v>-4222</v>
      </c>
      <c r="N24" s="45">
        <v>-2.5420259139733155</v>
      </c>
      <c r="O24" s="44">
        <v>-976</v>
      </c>
      <c r="P24" s="45">
        <v>-0.59935397501872978</v>
      </c>
    </row>
    <row r="25" spans="1:16" s="32" customFormat="1" ht="15.75" customHeight="1" x14ac:dyDescent="0.2">
      <c r="A25" s="46" t="s">
        <v>85</v>
      </c>
      <c r="B25" s="47">
        <v>2721</v>
      </c>
      <c r="C25" s="47">
        <v>18</v>
      </c>
      <c r="D25" s="48">
        <v>0.66592674805771368</v>
      </c>
      <c r="E25" s="47">
        <v>-139</v>
      </c>
      <c r="F25" s="48">
        <v>-4.86013986013986</v>
      </c>
      <c r="G25" s="47">
        <v>1216</v>
      </c>
      <c r="H25" s="47">
        <v>22</v>
      </c>
      <c r="I25" s="48">
        <v>1.8425460636515913</v>
      </c>
      <c r="J25" s="47">
        <v>-55</v>
      </c>
      <c r="K25" s="48">
        <v>-4.3273013375295042</v>
      </c>
      <c r="L25" s="47">
        <v>1505</v>
      </c>
      <c r="M25" s="47">
        <v>-4</v>
      </c>
      <c r="N25" s="48">
        <v>-0.26507620941020543</v>
      </c>
      <c r="O25" s="47">
        <v>-84</v>
      </c>
      <c r="P25" s="48">
        <v>-5.286343612334802</v>
      </c>
    </row>
    <row r="26" spans="1:16" s="32" customFormat="1" ht="15.75" customHeight="1" x14ac:dyDescent="0.2">
      <c r="A26" s="49" t="s">
        <v>86</v>
      </c>
      <c r="B26" s="50">
        <v>21868</v>
      </c>
      <c r="C26" s="50">
        <v>-110</v>
      </c>
      <c r="D26" s="51">
        <v>-0.50050050050050054</v>
      </c>
      <c r="E26" s="50">
        <v>-279</v>
      </c>
      <c r="F26" s="51">
        <v>-1.2597643021628211</v>
      </c>
      <c r="G26" s="50">
        <v>9824</v>
      </c>
      <c r="H26" s="50">
        <v>2</v>
      </c>
      <c r="I26" s="51">
        <v>2.0362451639177357E-2</v>
      </c>
      <c r="J26" s="50">
        <v>-275</v>
      </c>
      <c r="K26" s="51">
        <v>-2.7230418853351819</v>
      </c>
      <c r="L26" s="50">
        <v>12044</v>
      </c>
      <c r="M26" s="50">
        <v>-112</v>
      </c>
      <c r="N26" s="51">
        <v>-0.92135570911484044</v>
      </c>
      <c r="O26" s="50">
        <v>-4</v>
      </c>
      <c r="P26" s="51">
        <v>-3.3200531208499334E-2</v>
      </c>
    </row>
    <row r="27" spans="1:16" s="32" customFormat="1" ht="15.75" customHeight="1" x14ac:dyDescent="0.2">
      <c r="A27" s="46" t="s">
        <v>87</v>
      </c>
      <c r="B27" s="47">
        <v>24563</v>
      </c>
      <c r="C27" s="47">
        <v>-535</v>
      </c>
      <c r="D27" s="48">
        <v>-2.1316439556936806</v>
      </c>
      <c r="E27" s="47">
        <v>-1353</v>
      </c>
      <c r="F27" s="48">
        <v>-5.2207130730050935</v>
      </c>
      <c r="G27" s="47">
        <v>4784</v>
      </c>
      <c r="H27" s="47">
        <v>-14</v>
      </c>
      <c r="I27" s="48">
        <v>-0.29178824510212586</v>
      </c>
      <c r="J27" s="47">
        <v>-49</v>
      </c>
      <c r="K27" s="48">
        <v>-1.0138630250362093</v>
      </c>
      <c r="L27" s="47">
        <v>19779</v>
      </c>
      <c r="M27" s="47">
        <v>-521</v>
      </c>
      <c r="N27" s="48">
        <v>-2.5665024630541873</v>
      </c>
      <c r="O27" s="47">
        <v>-1304</v>
      </c>
      <c r="P27" s="48">
        <v>-6.1850780249490107</v>
      </c>
    </row>
    <row r="28" spans="1:16" s="32" customFormat="1" ht="15.75" customHeight="1" x14ac:dyDescent="0.2">
      <c r="A28" s="49" t="s">
        <v>88</v>
      </c>
      <c r="B28" s="50">
        <v>333265</v>
      </c>
      <c r="C28" s="50">
        <v>-24103</v>
      </c>
      <c r="D28" s="51">
        <v>-6.7445882115914131</v>
      </c>
      <c r="E28" s="50">
        <v>3268</v>
      </c>
      <c r="F28" s="51">
        <v>0.99031203313969518</v>
      </c>
      <c r="G28" s="50">
        <v>214084</v>
      </c>
      <c r="H28" s="50">
        <v>-20411</v>
      </c>
      <c r="I28" s="51">
        <v>-8.7042367641101084</v>
      </c>
      <c r="J28" s="50">
        <v>2852</v>
      </c>
      <c r="K28" s="51">
        <v>1.3501742160278745</v>
      </c>
      <c r="L28" s="50">
        <v>119181</v>
      </c>
      <c r="M28" s="50">
        <v>-3692</v>
      </c>
      <c r="N28" s="51">
        <v>-3.004728459466278</v>
      </c>
      <c r="O28" s="50">
        <v>416</v>
      </c>
      <c r="P28" s="51">
        <v>0.35027154464699195</v>
      </c>
    </row>
    <row r="29" spans="1:16" s="32" customFormat="1" ht="15.75" customHeight="1" x14ac:dyDescent="0.2">
      <c r="A29" s="46" t="s">
        <v>89</v>
      </c>
      <c r="B29" s="47">
        <v>26542</v>
      </c>
      <c r="C29" s="47">
        <v>295</v>
      </c>
      <c r="D29" s="48">
        <v>1.1239379738636797</v>
      </c>
      <c r="E29" s="47">
        <v>103</v>
      </c>
      <c r="F29" s="48">
        <v>0.38957600514391616</v>
      </c>
      <c r="G29" s="47">
        <v>17185</v>
      </c>
      <c r="H29" s="47">
        <v>188</v>
      </c>
      <c r="I29" s="48">
        <v>1.1060775430958405</v>
      </c>
      <c r="J29" s="47">
        <v>103</v>
      </c>
      <c r="K29" s="48">
        <v>0.60297389064512352</v>
      </c>
      <c r="L29" s="47">
        <v>9357</v>
      </c>
      <c r="M29" s="47">
        <v>107</v>
      </c>
      <c r="N29" s="48">
        <v>1.1567567567567567</v>
      </c>
      <c r="O29" s="47">
        <v>0</v>
      </c>
      <c r="P29" s="48">
        <v>0</v>
      </c>
    </row>
    <row r="30" spans="1:16" s="32" customFormat="1" x14ac:dyDescent="0.2">
      <c r="A30" s="43" t="s">
        <v>90</v>
      </c>
      <c r="B30" s="44">
        <v>408959</v>
      </c>
      <c r="C30" s="44">
        <v>-24435</v>
      </c>
      <c r="D30" s="45">
        <v>-5.638056825890529</v>
      </c>
      <c r="E30" s="44">
        <v>1600</v>
      </c>
      <c r="F30" s="45">
        <v>0.39277394141285699</v>
      </c>
      <c r="G30" s="44">
        <v>247093</v>
      </c>
      <c r="H30" s="44">
        <v>-20213</v>
      </c>
      <c r="I30" s="45">
        <v>-7.5617457146491285</v>
      </c>
      <c r="J30" s="44">
        <v>2576</v>
      </c>
      <c r="K30" s="45">
        <v>1.0535054822364089</v>
      </c>
      <c r="L30" s="44">
        <v>161866</v>
      </c>
      <c r="M30" s="44">
        <v>-4222</v>
      </c>
      <c r="N30" s="45">
        <v>-2.5420259139733155</v>
      </c>
      <c r="O30" s="44">
        <v>-976</v>
      </c>
      <c r="P30" s="45">
        <v>-0.59935397501872978</v>
      </c>
    </row>
    <row r="31" spans="1:16" s="32" customFormat="1" ht="22.5" customHeight="1" x14ac:dyDescent="0.2">
      <c r="A31" s="46" t="s">
        <v>91</v>
      </c>
      <c r="B31" s="47">
        <v>153922</v>
      </c>
      <c r="C31" s="47">
        <v>-7474</v>
      </c>
      <c r="D31" s="48">
        <v>-4.6308458697861159</v>
      </c>
      <c r="E31" s="47">
        <v>96</v>
      </c>
      <c r="F31" s="48">
        <v>6.2408175470986697E-2</v>
      </c>
      <c r="G31" s="47">
        <v>90357</v>
      </c>
      <c r="H31" s="47">
        <v>-5892</v>
      </c>
      <c r="I31" s="48">
        <v>-6.1216220428264192</v>
      </c>
      <c r="J31" s="47">
        <v>1648</v>
      </c>
      <c r="K31" s="48">
        <v>1.8577596410736228</v>
      </c>
      <c r="L31" s="47">
        <v>63565</v>
      </c>
      <c r="M31" s="47">
        <v>-1582</v>
      </c>
      <c r="N31" s="48">
        <v>-2.4283543371145258</v>
      </c>
      <c r="O31" s="47">
        <v>-1552</v>
      </c>
      <c r="P31" s="48">
        <v>-2.3834021837615369</v>
      </c>
    </row>
    <row r="32" spans="1:16" s="32" customFormat="1" ht="15.75" customHeight="1" x14ac:dyDescent="0.2">
      <c r="A32" s="46" t="s">
        <v>92</v>
      </c>
      <c r="B32" s="47">
        <v>162816</v>
      </c>
      <c r="C32" s="47">
        <v>-10328</v>
      </c>
      <c r="D32" s="48">
        <v>-5.9649771288638362</v>
      </c>
      <c r="E32" s="47">
        <v>-1534</v>
      </c>
      <c r="F32" s="48">
        <v>-0.93337389717067232</v>
      </c>
      <c r="G32" s="47">
        <v>97657</v>
      </c>
      <c r="H32" s="47">
        <v>-9029</v>
      </c>
      <c r="I32" s="48">
        <v>-8.4631535534184437</v>
      </c>
      <c r="J32" s="47">
        <v>-623</v>
      </c>
      <c r="K32" s="48">
        <v>-0.63390313390313391</v>
      </c>
      <c r="L32" s="47">
        <v>65159</v>
      </c>
      <c r="M32" s="47">
        <v>-1299</v>
      </c>
      <c r="N32" s="48">
        <v>-1.9546179541966355</v>
      </c>
      <c r="O32" s="47">
        <v>-911</v>
      </c>
      <c r="P32" s="48">
        <v>-1.3788406235810504</v>
      </c>
    </row>
    <row r="33" spans="1:16" s="32" customFormat="1" ht="12.75" customHeight="1" x14ac:dyDescent="0.2">
      <c r="A33" s="56" t="s">
        <v>93</v>
      </c>
      <c r="B33" s="54">
        <v>27255</v>
      </c>
      <c r="C33" s="54">
        <v>-1873</v>
      </c>
      <c r="D33" s="55">
        <v>-6.4302389453446853</v>
      </c>
      <c r="E33" s="54">
        <v>754</v>
      </c>
      <c r="F33" s="55">
        <v>2.8451756537489152</v>
      </c>
      <c r="G33" s="54">
        <v>17872</v>
      </c>
      <c r="H33" s="54">
        <v>-1644</v>
      </c>
      <c r="I33" s="55">
        <v>-8.4238573478171759</v>
      </c>
      <c r="J33" s="54">
        <v>250</v>
      </c>
      <c r="K33" s="55">
        <v>1.4186811939620929</v>
      </c>
      <c r="L33" s="54">
        <v>9383</v>
      </c>
      <c r="M33" s="54">
        <v>-229</v>
      </c>
      <c r="N33" s="55">
        <v>-2.3824386183936745</v>
      </c>
      <c r="O33" s="54">
        <v>504</v>
      </c>
      <c r="P33" s="55">
        <v>5.6763149003266138</v>
      </c>
    </row>
    <row r="34" spans="1:16" s="32" customFormat="1" ht="12.75" customHeight="1" x14ac:dyDescent="0.2">
      <c r="A34" s="56" t="s">
        <v>94</v>
      </c>
      <c r="B34" s="54">
        <v>135561</v>
      </c>
      <c r="C34" s="54">
        <v>-8455</v>
      </c>
      <c r="D34" s="55">
        <v>-5.8708754582824128</v>
      </c>
      <c r="E34" s="54">
        <v>-2288</v>
      </c>
      <c r="F34" s="55">
        <v>-1.6597871584124657</v>
      </c>
      <c r="G34" s="54">
        <v>79785</v>
      </c>
      <c r="H34" s="54">
        <v>-7385</v>
      </c>
      <c r="I34" s="55">
        <v>-8.4719513594126425</v>
      </c>
      <c r="J34" s="54">
        <v>-873</v>
      </c>
      <c r="K34" s="55">
        <v>-1.0823476902477125</v>
      </c>
      <c r="L34" s="54">
        <v>55776</v>
      </c>
      <c r="M34" s="54">
        <v>-1070</v>
      </c>
      <c r="N34" s="55">
        <v>-1.8822784364775007</v>
      </c>
      <c r="O34" s="54">
        <v>-1415</v>
      </c>
      <c r="P34" s="55">
        <v>-2.4741655155531466</v>
      </c>
    </row>
    <row r="35" spans="1:16" s="32" customFormat="1" ht="15.75" customHeight="1" x14ac:dyDescent="0.2">
      <c r="A35" s="46" t="s">
        <v>95</v>
      </c>
      <c r="B35" s="47">
        <v>92221</v>
      </c>
      <c r="C35" s="47">
        <v>-6633</v>
      </c>
      <c r="D35" s="48">
        <v>-6.7098954012988852</v>
      </c>
      <c r="E35" s="47">
        <v>3038</v>
      </c>
      <c r="F35" s="48">
        <v>3.4064788132267361</v>
      </c>
      <c r="G35" s="47">
        <v>59079</v>
      </c>
      <c r="H35" s="47">
        <v>-5292</v>
      </c>
      <c r="I35" s="48">
        <v>-8.2210933494896778</v>
      </c>
      <c r="J35" s="47">
        <v>1551</v>
      </c>
      <c r="K35" s="48">
        <v>2.6960784313725492</v>
      </c>
      <c r="L35" s="47">
        <v>33142</v>
      </c>
      <c r="M35" s="47">
        <v>-1341</v>
      </c>
      <c r="N35" s="48">
        <v>-3.8888727778905547</v>
      </c>
      <c r="O35" s="47">
        <v>1487</v>
      </c>
      <c r="P35" s="48">
        <v>4.6975201389985788</v>
      </c>
    </row>
    <row r="36" spans="1:16" s="32" customFormat="1" ht="12.75" customHeight="1" x14ac:dyDescent="0.2">
      <c r="A36" s="56" t="s">
        <v>96</v>
      </c>
      <c r="B36" s="54">
        <v>28609</v>
      </c>
      <c r="C36" s="54">
        <v>-1742</v>
      </c>
      <c r="D36" s="55">
        <v>-5.739514348785872</v>
      </c>
      <c r="E36" s="54">
        <v>2119</v>
      </c>
      <c r="F36" s="55">
        <v>7.9992449981124949</v>
      </c>
      <c r="G36" s="54">
        <v>17029</v>
      </c>
      <c r="H36" s="54">
        <v>-1474</v>
      </c>
      <c r="I36" s="55">
        <v>-7.9662757390693404</v>
      </c>
      <c r="J36" s="54">
        <v>1052</v>
      </c>
      <c r="K36" s="55">
        <v>6.5844651686799773</v>
      </c>
      <c r="L36" s="54">
        <v>11580</v>
      </c>
      <c r="M36" s="54">
        <v>-268</v>
      </c>
      <c r="N36" s="55">
        <v>-2.2619851451721811</v>
      </c>
      <c r="O36" s="54">
        <v>1067</v>
      </c>
      <c r="P36" s="55">
        <v>10.149338913725863</v>
      </c>
    </row>
    <row r="37" spans="1:16" s="32" customFormat="1" ht="12.75" customHeight="1" x14ac:dyDescent="0.2">
      <c r="A37" s="56" t="s">
        <v>97</v>
      </c>
      <c r="B37" s="54">
        <v>63612</v>
      </c>
      <c r="C37" s="54">
        <v>-4891</v>
      </c>
      <c r="D37" s="55">
        <v>-7.1398332919726144</v>
      </c>
      <c r="E37" s="54">
        <v>919</v>
      </c>
      <c r="F37" s="55">
        <v>1.4658733829933166</v>
      </c>
      <c r="G37" s="54">
        <v>42050</v>
      </c>
      <c r="H37" s="54">
        <v>-3818</v>
      </c>
      <c r="I37" s="55">
        <v>-8.3238859335484428</v>
      </c>
      <c r="J37" s="54">
        <v>499</v>
      </c>
      <c r="K37" s="55">
        <v>1.200933792207167</v>
      </c>
      <c r="L37" s="54">
        <v>21562</v>
      </c>
      <c r="M37" s="54">
        <v>-1073</v>
      </c>
      <c r="N37" s="55">
        <v>-4.7404462116191741</v>
      </c>
      <c r="O37" s="54">
        <v>420</v>
      </c>
      <c r="P37" s="55">
        <v>1.9865670229874184</v>
      </c>
    </row>
    <row r="38" spans="1:16" s="32" customFormat="1" ht="12.75" customHeight="1" x14ac:dyDescent="0.2">
      <c r="A38" s="56" t="s">
        <v>98</v>
      </c>
      <c r="B38" s="54">
        <v>0</v>
      </c>
      <c r="C38" s="54">
        <v>0</v>
      </c>
      <c r="D38" s="55" t="s">
        <v>652</v>
      </c>
      <c r="E38" s="54">
        <v>0</v>
      </c>
      <c r="F38" s="55" t="s">
        <v>652</v>
      </c>
      <c r="G38" s="54">
        <v>0</v>
      </c>
      <c r="H38" s="54">
        <v>0</v>
      </c>
      <c r="I38" s="55" t="s">
        <v>652</v>
      </c>
      <c r="J38" s="54">
        <v>0</v>
      </c>
      <c r="K38" s="55" t="s">
        <v>652</v>
      </c>
      <c r="L38" s="54">
        <v>0</v>
      </c>
      <c r="M38" s="54">
        <v>0</v>
      </c>
      <c r="N38" s="55" t="s">
        <v>652</v>
      </c>
      <c r="O38" s="54">
        <v>0</v>
      </c>
      <c r="P38" s="55" t="s">
        <v>652</v>
      </c>
    </row>
    <row r="39" spans="1:16" s="32" customFormat="1" ht="26.25" customHeight="1" x14ac:dyDescent="0.2">
      <c r="A39" s="52" t="s">
        <v>99</v>
      </c>
      <c r="B39" s="44">
        <v>408959</v>
      </c>
      <c r="C39" s="44">
        <v>-24435</v>
      </c>
      <c r="D39" s="45">
        <v>-5.638056825890529</v>
      </c>
      <c r="E39" s="44">
        <v>1600</v>
      </c>
      <c r="F39" s="45">
        <v>0.39277394141285699</v>
      </c>
      <c r="G39" s="44">
        <v>247093</v>
      </c>
      <c r="H39" s="44">
        <v>-20213</v>
      </c>
      <c r="I39" s="45">
        <v>-7.5617457146491285</v>
      </c>
      <c r="J39" s="44">
        <v>2576</v>
      </c>
      <c r="K39" s="45">
        <v>1.0535054822364089</v>
      </c>
      <c r="L39" s="44">
        <v>161866</v>
      </c>
      <c r="M39" s="44">
        <v>-4222</v>
      </c>
      <c r="N39" s="45">
        <v>-2.5420259139733155</v>
      </c>
      <c r="O39" s="44">
        <v>-976</v>
      </c>
      <c r="P39" s="45">
        <v>-0.59935397501872978</v>
      </c>
    </row>
    <row r="40" spans="1:16" s="32" customFormat="1" ht="22.5" customHeight="1" x14ac:dyDescent="0.2">
      <c r="A40" s="46" t="s">
        <v>100</v>
      </c>
      <c r="B40" s="47">
        <v>7928</v>
      </c>
      <c r="C40" s="47">
        <v>-138</v>
      </c>
      <c r="D40" s="48">
        <v>-1.7108851971237293</v>
      </c>
      <c r="E40" s="47">
        <v>-39</v>
      </c>
      <c r="F40" s="48">
        <v>-0.48951926697627712</v>
      </c>
      <c r="G40" s="47">
        <v>2939</v>
      </c>
      <c r="H40" s="47">
        <v>-24</v>
      </c>
      <c r="I40" s="48">
        <v>-0.80998987512656095</v>
      </c>
      <c r="J40" s="47">
        <v>99</v>
      </c>
      <c r="K40" s="48">
        <v>3.4859154929577465</v>
      </c>
      <c r="L40" s="47">
        <v>4989</v>
      </c>
      <c r="M40" s="47">
        <v>-114</v>
      </c>
      <c r="N40" s="48">
        <v>-2.2339800117577897</v>
      </c>
      <c r="O40" s="47">
        <v>-138</v>
      </c>
      <c r="P40" s="48">
        <v>-2.6916325336454068</v>
      </c>
    </row>
    <row r="41" spans="1:16" s="32" customFormat="1" ht="22.5" x14ac:dyDescent="0.2">
      <c r="A41" s="49" t="s">
        <v>101</v>
      </c>
      <c r="B41" s="50">
        <v>16079</v>
      </c>
      <c r="C41" s="50">
        <v>-4084</v>
      </c>
      <c r="D41" s="51">
        <v>-20.254922382581956</v>
      </c>
      <c r="E41" s="50">
        <v>-368</v>
      </c>
      <c r="F41" s="51">
        <v>-2.2374901197786832</v>
      </c>
      <c r="G41" s="50">
        <v>12583</v>
      </c>
      <c r="H41" s="50">
        <v>-3280</v>
      </c>
      <c r="I41" s="51">
        <v>-20.677047216793795</v>
      </c>
      <c r="J41" s="50">
        <v>-245</v>
      </c>
      <c r="K41" s="51">
        <v>-1.9098846273776116</v>
      </c>
      <c r="L41" s="50">
        <v>3496</v>
      </c>
      <c r="M41" s="50">
        <v>-804</v>
      </c>
      <c r="N41" s="51">
        <v>-18.697674418604652</v>
      </c>
      <c r="O41" s="50">
        <v>-123</v>
      </c>
      <c r="P41" s="51">
        <v>-3.3987289306438244</v>
      </c>
    </row>
    <row r="42" spans="1:16" s="32" customFormat="1" ht="22.5" customHeight="1" x14ac:dyDescent="0.2">
      <c r="A42" s="46" t="s">
        <v>102</v>
      </c>
      <c r="B42" s="47">
        <v>43918</v>
      </c>
      <c r="C42" s="47">
        <v>-1828</v>
      </c>
      <c r="D42" s="48">
        <v>-3.9959777904079044</v>
      </c>
      <c r="E42" s="47">
        <v>913</v>
      </c>
      <c r="F42" s="48">
        <v>2.1230089524473899</v>
      </c>
      <c r="G42" s="47">
        <v>24127</v>
      </c>
      <c r="H42" s="47">
        <v>-1172</v>
      </c>
      <c r="I42" s="48">
        <v>-4.6325941736827545</v>
      </c>
      <c r="J42" s="47">
        <v>622</v>
      </c>
      <c r="K42" s="48">
        <v>2.6462454796851733</v>
      </c>
      <c r="L42" s="47">
        <v>19791</v>
      </c>
      <c r="M42" s="47">
        <v>-656</v>
      </c>
      <c r="N42" s="48">
        <v>-3.2082946153469947</v>
      </c>
      <c r="O42" s="47">
        <v>291</v>
      </c>
      <c r="P42" s="48">
        <v>1.4923076923076923</v>
      </c>
    </row>
    <row r="43" spans="1:16" s="32" customFormat="1" ht="22.5" x14ac:dyDescent="0.2">
      <c r="A43" s="49" t="s">
        <v>103</v>
      </c>
      <c r="B43" s="50">
        <v>42709</v>
      </c>
      <c r="C43" s="50">
        <v>-2107</v>
      </c>
      <c r="D43" s="51">
        <v>-4.7014459121742238</v>
      </c>
      <c r="E43" s="50">
        <v>1311</v>
      </c>
      <c r="F43" s="51">
        <v>3.1668196531233392</v>
      </c>
      <c r="G43" s="50">
        <v>20734</v>
      </c>
      <c r="H43" s="50">
        <v>-1194</v>
      </c>
      <c r="I43" s="51">
        <v>-5.4450930317402406</v>
      </c>
      <c r="J43" s="50">
        <v>586</v>
      </c>
      <c r="K43" s="51">
        <v>2.9084772682152074</v>
      </c>
      <c r="L43" s="50">
        <v>21975</v>
      </c>
      <c r="M43" s="50">
        <v>-913</v>
      </c>
      <c r="N43" s="51">
        <v>-3.9889898636840266</v>
      </c>
      <c r="O43" s="50">
        <v>725</v>
      </c>
      <c r="P43" s="51">
        <v>3.4117647058823528</v>
      </c>
    </row>
    <row r="44" spans="1:16" s="32" customFormat="1" ht="22.5" customHeight="1" x14ac:dyDescent="0.2">
      <c r="A44" s="46" t="s">
        <v>104</v>
      </c>
      <c r="B44" s="47">
        <v>45802</v>
      </c>
      <c r="C44" s="47">
        <v>-1830</v>
      </c>
      <c r="D44" s="48">
        <v>-3.8419549882431978</v>
      </c>
      <c r="E44" s="47">
        <v>-28</v>
      </c>
      <c r="F44" s="48">
        <v>-6.1095352389264675E-2</v>
      </c>
      <c r="G44" s="47">
        <v>35925</v>
      </c>
      <c r="H44" s="47">
        <v>-1722</v>
      </c>
      <c r="I44" s="48">
        <v>-4.5740696469838236</v>
      </c>
      <c r="J44" s="47">
        <v>76</v>
      </c>
      <c r="K44" s="48">
        <v>0.21200033473737065</v>
      </c>
      <c r="L44" s="47">
        <v>9877</v>
      </c>
      <c r="M44" s="47">
        <v>-108</v>
      </c>
      <c r="N44" s="48">
        <v>-1.0816224336504756</v>
      </c>
      <c r="O44" s="47">
        <v>-104</v>
      </c>
      <c r="P44" s="48">
        <v>-1.0419797615469393</v>
      </c>
    </row>
    <row r="45" spans="1:16" s="32" customFormat="1" ht="22.5" customHeight="1" x14ac:dyDescent="0.2">
      <c r="A45" s="49" t="s">
        <v>105</v>
      </c>
      <c r="B45" s="50">
        <v>18268</v>
      </c>
      <c r="C45" s="50">
        <v>-608</v>
      </c>
      <c r="D45" s="51">
        <v>-3.2210214028395847</v>
      </c>
      <c r="E45" s="50">
        <v>221</v>
      </c>
      <c r="F45" s="51">
        <v>1.2245802626475315</v>
      </c>
      <c r="G45" s="50">
        <v>14529</v>
      </c>
      <c r="H45" s="50">
        <v>-595</v>
      </c>
      <c r="I45" s="51">
        <v>-3.9341444062417348</v>
      </c>
      <c r="J45" s="50">
        <v>225</v>
      </c>
      <c r="K45" s="51">
        <v>1.5729865771812082</v>
      </c>
      <c r="L45" s="50">
        <v>3739</v>
      </c>
      <c r="M45" s="50">
        <v>-13</v>
      </c>
      <c r="N45" s="51">
        <v>-0.34648187633262262</v>
      </c>
      <c r="O45" s="50">
        <v>-4</v>
      </c>
      <c r="P45" s="51">
        <v>-0.10686615014694095</v>
      </c>
    </row>
    <row r="46" spans="1:16" s="32" customFormat="1" ht="22.5" customHeight="1" x14ac:dyDescent="0.2">
      <c r="A46" s="46" t="s">
        <v>106</v>
      </c>
      <c r="B46" s="47">
        <v>60058</v>
      </c>
      <c r="C46" s="47">
        <v>-3972</v>
      </c>
      <c r="D46" s="48">
        <v>-6.2033421833515536</v>
      </c>
      <c r="E46" s="47">
        <v>-250</v>
      </c>
      <c r="F46" s="48">
        <v>-0.41453870133315646</v>
      </c>
      <c r="G46" s="47">
        <v>43106</v>
      </c>
      <c r="H46" s="47">
        <v>-3290</v>
      </c>
      <c r="I46" s="48">
        <v>-7.0911285455642732</v>
      </c>
      <c r="J46" s="47">
        <v>48</v>
      </c>
      <c r="K46" s="48">
        <v>0.11147754192020067</v>
      </c>
      <c r="L46" s="47">
        <v>16952</v>
      </c>
      <c r="M46" s="47">
        <v>-682</v>
      </c>
      <c r="N46" s="48">
        <v>-3.867528637858682</v>
      </c>
      <c r="O46" s="47">
        <v>-298</v>
      </c>
      <c r="P46" s="48">
        <v>-1.7275362318840579</v>
      </c>
    </row>
    <row r="47" spans="1:16" s="32" customFormat="1" ht="22.5" customHeight="1" x14ac:dyDescent="0.2">
      <c r="A47" s="49" t="s">
        <v>107</v>
      </c>
      <c r="B47" s="50">
        <v>32138</v>
      </c>
      <c r="C47" s="50">
        <v>-4407</v>
      </c>
      <c r="D47" s="51">
        <v>-12.059105212751403</v>
      </c>
      <c r="E47" s="50">
        <v>331</v>
      </c>
      <c r="F47" s="51">
        <v>1.0406514289307385</v>
      </c>
      <c r="G47" s="50">
        <v>25219</v>
      </c>
      <c r="H47" s="50">
        <v>-4387</v>
      </c>
      <c r="I47" s="51">
        <v>-14.817942308991421</v>
      </c>
      <c r="J47" s="50">
        <v>312</v>
      </c>
      <c r="K47" s="51">
        <v>1.2526598948086882</v>
      </c>
      <c r="L47" s="50">
        <v>6919</v>
      </c>
      <c r="M47" s="50">
        <v>-20</v>
      </c>
      <c r="N47" s="51">
        <v>-0.28822596915982129</v>
      </c>
      <c r="O47" s="50">
        <v>19</v>
      </c>
      <c r="P47" s="51">
        <v>0.27536231884057971</v>
      </c>
    </row>
    <row r="48" spans="1:16" s="32" customFormat="1" ht="22.5" customHeight="1" x14ac:dyDescent="0.2">
      <c r="A48" s="46" t="s">
        <v>108</v>
      </c>
      <c r="B48" s="47">
        <v>4881</v>
      </c>
      <c r="C48" s="47">
        <v>158</v>
      </c>
      <c r="D48" s="48">
        <v>3.3453313571882277</v>
      </c>
      <c r="E48" s="47">
        <v>-89</v>
      </c>
      <c r="F48" s="48">
        <v>-1.7907444668008048</v>
      </c>
      <c r="G48" s="47">
        <v>1518</v>
      </c>
      <c r="H48" s="47">
        <v>-18</v>
      </c>
      <c r="I48" s="48">
        <v>-1.171875</v>
      </c>
      <c r="J48" s="47">
        <v>-15</v>
      </c>
      <c r="K48" s="48">
        <v>-0.97847358121330719</v>
      </c>
      <c r="L48" s="47">
        <v>3363</v>
      </c>
      <c r="M48" s="47">
        <v>176</v>
      </c>
      <c r="N48" s="48">
        <v>5.5224348917477251</v>
      </c>
      <c r="O48" s="47">
        <v>-74</v>
      </c>
      <c r="P48" s="48">
        <v>-2.1530404422461449</v>
      </c>
    </row>
    <row r="49" spans="1:16" s="32" customFormat="1" ht="22.5" customHeight="1" x14ac:dyDescent="0.2">
      <c r="A49" s="49" t="s">
        <v>109</v>
      </c>
      <c r="B49" s="50">
        <v>3880</v>
      </c>
      <c r="C49" s="50">
        <v>-36</v>
      </c>
      <c r="D49" s="51">
        <v>-0.91930541368743612</v>
      </c>
      <c r="E49" s="50">
        <v>-57</v>
      </c>
      <c r="F49" s="51">
        <v>-1.4478028956057911</v>
      </c>
      <c r="G49" s="50">
        <v>980</v>
      </c>
      <c r="H49" s="50">
        <v>-43</v>
      </c>
      <c r="I49" s="51">
        <v>-4.2033235581622677</v>
      </c>
      <c r="J49" s="50">
        <v>21</v>
      </c>
      <c r="K49" s="51">
        <v>2.1897810218978102</v>
      </c>
      <c r="L49" s="50">
        <v>2900</v>
      </c>
      <c r="M49" s="50">
        <v>7</v>
      </c>
      <c r="N49" s="51">
        <v>0.24196335983408226</v>
      </c>
      <c r="O49" s="50">
        <v>-78</v>
      </c>
      <c r="P49" s="51">
        <v>-2.6192075218267292</v>
      </c>
    </row>
    <row r="50" spans="1:16" s="32" customFormat="1" ht="22.5" customHeight="1" x14ac:dyDescent="0.2">
      <c r="A50" s="46" t="s">
        <v>110</v>
      </c>
      <c r="B50" s="47">
        <v>15631</v>
      </c>
      <c r="C50" s="47">
        <v>-414</v>
      </c>
      <c r="D50" s="48">
        <v>-2.580243066375818</v>
      </c>
      <c r="E50" s="47">
        <v>-1014</v>
      </c>
      <c r="F50" s="48">
        <v>-6.0919194953439471</v>
      </c>
      <c r="G50" s="47">
        <v>304</v>
      </c>
      <c r="H50" s="47">
        <v>-3</v>
      </c>
      <c r="I50" s="48">
        <v>-0.9771986970684039</v>
      </c>
      <c r="J50" s="47">
        <v>7</v>
      </c>
      <c r="K50" s="48">
        <v>2.3569023569023568</v>
      </c>
      <c r="L50" s="47">
        <v>15327</v>
      </c>
      <c r="M50" s="47">
        <v>-411</v>
      </c>
      <c r="N50" s="48">
        <v>-2.6115135341212352</v>
      </c>
      <c r="O50" s="47">
        <v>-1021</v>
      </c>
      <c r="P50" s="48">
        <v>-6.2454122828480552</v>
      </c>
    </row>
    <row r="51" spans="1:16" s="32" customFormat="1" ht="22.5" customHeight="1" x14ac:dyDescent="0.2">
      <c r="A51" s="49" t="s">
        <v>111</v>
      </c>
      <c r="B51" s="50">
        <v>13136</v>
      </c>
      <c r="C51" s="50">
        <v>-401</v>
      </c>
      <c r="D51" s="51">
        <v>-2.9622516067075422</v>
      </c>
      <c r="E51" s="50">
        <v>-63</v>
      </c>
      <c r="F51" s="51">
        <v>-0.47730888703689672</v>
      </c>
      <c r="G51" s="50">
        <v>2374</v>
      </c>
      <c r="H51" s="50">
        <v>-120</v>
      </c>
      <c r="I51" s="51">
        <v>-4.8115477145148358</v>
      </c>
      <c r="J51" s="50">
        <v>-24</v>
      </c>
      <c r="K51" s="51">
        <v>-1.0008340283569641</v>
      </c>
      <c r="L51" s="50">
        <v>10762</v>
      </c>
      <c r="M51" s="50">
        <v>-281</v>
      </c>
      <c r="N51" s="51">
        <v>-2.5445983881191707</v>
      </c>
      <c r="O51" s="50">
        <v>-39</v>
      </c>
      <c r="P51" s="51">
        <v>-0.36107767799277846</v>
      </c>
    </row>
    <row r="52" spans="1:16" s="32" customFormat="1" ht="22.5" customHeight="1" x14ac:dyDescent="0.2">
      <c r="A52" s="46" t="s">
        <v>112</v>
      </c>
      <c r="B52" s="47">
        <v>3510</v>
      </c>
      <c r="C52" s="47">
        <v>-246</v>
      </c>
      <c r="D52" s="48">
        <v>-6.5495207667731625</v>
      </c>
      <c r="E52" s="47">
        <v>-234</v>
      </c>
      <c r="F52" s="48">
        <v>-6.25</v>
      </c>
      <c r="G52" s="47">
        <v>1826</v>
      </c>
      <c r="H52" s="47">
        <v>-175</v>
      </c>
      <c r="I52" s="48">
        <v>-8.7456271864067965</v>
      </c>
      <c r="J52" s="47">
        <v>-141</v>
      </c>
      <c r="K52" s="48">
        <v>-7.1682765632943566</v>
      </c>
      <c r="L52" s="47">
        <v>1684</v>
      </c>
      <c r="M52" s="47">
        <v>-71</v>
      </c>
      <c r="N52" s="48">
        <v>-4.0455840455840457</v>
      </c>
      <c r="O52" s="47">
        <v>-93</v>
      </c>
      <c r="P52" s="48">
        <v>-5.2335396736072033</v>
      </c>
    </row>
    <row r="53" spans="1:16" s="32" customFormat="1" ht="22.5" customHeight="1" x14ac:dyDescent="0.2">
      <c r="A53" s="49" t="s">
        <v>113</v>
      </c>
      <c r="B53" s="50">
        <v>10430</v>
      </c>
      <c r="C53" s="50">
        <v>-347</v>
      </c>
      <c r="D53" s="51">
        <v>-3.2198199870093718</v>
      </c>
      <c r="E53" s="50">
        <v>-195</v>
      </c>
      <c r="F53" s="51">
        <v>-1.8352941176470587</v>
      </c>
      <c r="G53" s="50">
        <v>869</v>
      </c>
      <c r="H53" s="50">
        <v>-72</v>
      </c>
      <c r="I53" s="51">
        <v>-7.6514346439957492</v>
      </c>
      <c r="J53" s="50">
        <v>-11</v>
      </c>
      <c r="K53" s="51">
        <v>-1.25</v>
      </c>
      <c r="L53" s="50">
        <v>9561</v>
      </c>
      <c r="M53" s="50">
        <v>-275</v>
      </c>
      <c r="N53" s="51">
        <v>-2.7958519723464823</v>
      </c>
      <c r="O53" s="50">
        <v>-184</v>
      </c>
      <c r="P53" s="51">
        <v>-1.888147768086198</v>
      </c>
    </row>
    <row r="54" spans="1:16" s="32" customFormat="1" ht="22.5" customHeight="1" x14ac:dyDescent="0.2">
      <c r="A54" s="46" t="s">
        <v>114</v>
      </c>
      <c r="B54" s="47">
        <v>54141</v>
      </c>
      <c r="C54" s="47">
        <v>-3426</v>
      </c>
      <c r="D54" s="48">
        <v>-5.9513262806816405</v>
      </c>
      <c r="E54" s="47">
        <v>1511</v>
      </c>
      <c r="F54" s="48">
        <v>2.8709861295838874</v>
      </c>
      <c r="G54" s="47">
        <v>45969</v>
      </c>
      <c r="H54" s="47">
        <v>-3321</v>
      </c>
      <c r="I54" s="48">
        <v>-6.7376749847839319</v>
      </c>
      <c r="J54" s="47">
        <v>1043</v>
      </c>
      <c r="K54" s="48">
        <v>2.3215955126207541</v>
      </c>
      <c r="L54" s="47">
        <v>8172</v>
      </c>
      <c r="M54" s="47">
        <v>-105</v>
      </c>
      <c r="N54" s="48">
        <v>-1.268575570859007</v>
      </c>
      <c r="O54" s="47">
        <v>468</v>
      </c>
      <c r="P54" s="48">
        <v>6.0747663551401869</v>
      </c>
    </row>
    <row r="55" spans="1:16" s="32" customFormat="1" ht="22.5" customHeight="1" x14ac:dyDescent="0.2">
      <c r="A55" s="49" t="s">
        <v>115</v>
      </c>
      <c r="B55" s="50">
        <v>36346</v>
      </c>
      <c r="C55" s="50">
        <v>-740</v>
      </c>
      <c r="D55" s="51">
        <v>-1.995362131262471</v>
      </c>
      <c r="E55" s="50">
        <v>-346</v>
      </c>
      <c r="F55" s="51">
        <v>-0.94298484683309713</v>
      </c>
      <c r="G55" s="50">
        <v>14067</v>
      </c>
      <c r="H55" s="50">
        <v>-793</v>
      </c>
      <c r="I55" s="51">
        <v>-5.3364737550471064</v>
      </c>
      <c r="J55" s="50">
        <v>-22</v>
      </c>
      <c r="K55" s="51">
        <v>-0.15615018808999928</v>
      </c>
      <c r="L55" s="50">
        <v>22279</v>
      </c>
      <c r="M55" s="50">
        <v>53</v>
      </c>
      <c r="N55" s="51">
        <v>0.23845946189147846</v>
      </c>
      <c r="O55" s="50">
        <v>-324</v>
      </c>
      <c r="P55" s="51">
        <v>-1.4334380391983366</v>
      </c>
    </row>
    <row r="56" spans="1:16" s="32" customFormat="1" ht="22.5" customHeight="1" x14ac:dyDescent="0.2">
      <c r="A56" s="46" t="s">
        <v>116</v>
      </c>
      <c r="B56" s="47">
        <v>104</v>
      </c>
      <c r="C56" s="47">
        <v>-9</v>
      </c>
      <c r="D56" s="48">
        <v>-7.9646017699115044</v>
      </c>
      <c r="E56" s="47">
        <v>-4</v>
      </c>
      <c r="F56" s="48">
        <v>-3.7037037037037037</v>
      </c>
      <c r="G56" s="47">
        <v>24</v>
      </c>
      <c r="H56" s="47">
        <v>-4</v>
      </c>
      <c r="I56" s="48">
        <v>-14.285714285714286</v>
      </c>
      <c r="J56" s="47">
        <v>-5</v>
      </c>
      <c r="K56" s="48">
        <v>-17.241379310344829</v>
      </c>
      <c r="L56" s="47">
        <v>80</v>
      </c>
      <c r="M56" s="47">
        <v>-5</v>
      </c>
      <c r="N56" s="48">
        <v>-5.882352941176471</v>
      </c>
      <c r="O56" s="47">
        <v>1</v>
      </c>
      <c r="P56" s="48">
        <v>1.2658227848101267</v>
      </c>
    </row>
    <row r="57" spans="1:16" x14ac:dyDescent="0.2">
      <c r="A57" s="43" t="s">
        <v>117</v>
      </c>
      <c r="B57" s="44">
        <v>408959</v>
      </c>
      <c r="C57" s="44">
        <v>-24435</v>
      </c>
      <c r="D57" s="45">
        <v>-5.638056825890529</v>
      </c>
      <c r="E57" s="44">
        <v>1600</v>
      </c>
      <c r="F57" s="45">
        <v>0.39277394141285699</v>
      </c>
      <c r="G57" s="44">
        <v>247093</v>
      </c>
      <c r="H57" s="44">
        <v>-20213</v>
      </c>
      <c r="I57" s="45">
        <v>-7.5617457146491285</v>
      </c>
      <c r="J57" s="44">
        <v>2576</v>
      </c>
      <c r="K57" s="45">
        <v>1.0535054822364089</v>
      </c>
      <c r="L57" s="44">
        <v>161866</v>
      </c>
      <c r="M57" s="44">
        <v>-4222</v>
      </c>
      <c r="N57" s="45">
        <v>-2.5420259139733155</v>
      </c>
      <c r="O57" s="44">
        <v>-976</v>
      </c>
      <c r="P57" s="45">
        <v>-0.59935397501872978</v>
      </c>
    </row>
    <row r="58" spans="1:16" ht="15.75" customHeight="1" x14ac:dyDescent="0.2">
      <c r="A58" s="49" t="s">
        <v>118</v>
      </c>
      <c r="B58" s="50">
        <v>339328</v>
      </c>
      <c r="C58" s="50">
        <v>-22635</v>
      </c>
      <c r="D58" s="51">
        <v>-6.2534015907703271</v>
      </c>
      <c r="E58" s="50">
        <v>2563</v>
      </c>
      <c r="F58" s="51">
        <v>0.7610648374979585</v>
      </c>
      <c r="G58" s="50">
        <v>205656</v>
      </c>
      <c r="H58" s="50">
        <v>-19127</v>
      </c>
      <c r="I58" s="51">
        <v>-8.5090954387120021</v>
      </c>
      <c r="J58" s="50">
        <v>2335</v>
      </c>
      <c r="K58" s="51">
        <v>1.1484303146256412</v>
      </c>
      <c r="L58" s="50">
        <v>133672</v>
      </c>
      <c r="M58" s="50">
        <v>-3508</v>
      </c>
      <c r="N58" s="51">
        <v>-2.557224085143607</v>
      </c>
      <c r="O58" s="50">
        <v>228</v>
      </c>
      <c r="P58" s="51">
        <v>0.17085818770420552</v>
      </c>
    </row>
    <row r="59" spans="1:16" ht="15.75" customHeight="1" x14ac:dyDescent="0.2">
      <c r="A59" s="57" t="s">
        <v>119</v>
      </c>
      <c r="B59" s="58">
        <v>69631</v>
      </c>
      <c r="C59" s="58">
        <v>-1800</v>
      </c>
      <c r="D59" s="59">
        <v>-2.5199143229130208</v>
      </c>
      <c r="E59" s="58">
        <v>-963</v>
      </c>
      <c r="F59" s="59">
        <v>-1.3641385953480465</v>
      </c>
      <c r="G59" s="58">
        <v>41437</v>
      </c>
      <c r="H59" s="58">
        <v>-1086</v>
      </c>
      <c r="I59" s="59">
        <v>-2.5539120005644005</v>
      </c>
      <c r="J59" s="58">
        <v>241</v>
      </c>
      <c r="K59" s="59">
        <v>0.58500825322846883</v>
      </c>
      <c r="L59" s="58">
        <v>28194</v>
      </c>
      <c r="M59" s="58">
        <v>-714</v>
      </c>
      <c r="N59" s="59">
        <v>-2.4699045246990452</v>
      </c>
      <c r="O59" s="58">
        <v>-1204</v>
      </c>
      <c r="P59" s="59">
        <v>-4.0955167018164502</v>
      </c>
    </row>
    <row r="60" spans="1:16" s="32" customFormat="1" ht="12.75" customHeight="1" x14ac:dyDescent="0.2">
      <c r="A60" s="60"/>
      <c r="B60" s="60"/>
      <c r="C60" s="61"/>
      <c r="D60" s="61"/>
      <c r="E60" s="61"/>
      <c r="F60" s="61"/>
      <c r="G60" s="60"/>
      <c r="H60" s="61"/>
      <c r="I60" s="61"/>
      <c r="J60" s="61"/>
      <c r="K60" s="61"/>
      <c r="L60" s="60"/>
      <c r="M60" s="61"/>
      <c r="N60" s="61"/>
      <c r="O60" s="61"/>
      <c r="P60" s="61"/>
    </row>
    <row r="61" spans="1:16" ht="25.5" customHeight="1" x14ac:dyDescent="0.2">
      <c r="A61" s="62" t="s">
        <v>120</v>
      </c>
      <c r="B61" s="63" t="s">
        <v>70</v>
      </c>
      <c r="C61" s="64" t="s">
        <v>121</v>
      </c>
      <c r="D61" s="65"/>
      <c r="E61" s="61"/>
      <c r="F61" s="65"/>
      <c r="G61" s="66"/>
      <c r="H61" s="66"/>
      <c r="I61" s="66"/>
      <c r="J61" s="66"/>
      <c r="K61" s="66"/>
      <c r="L61" s="66"/>
      <c r="M61" s="66"/>
      <c r="N61" s="65"/>
      <c r="O61" s="61"/>
      <c r="P61" s="65"/>
    </row>
    <row r="62" spans="1:16" s="32" customFormat="1" ht="25.5" customHeight="1" x14ac:dyDescent="0.2">
      <c r="A62" s="67" t="s">
        <v>122</v>
      </c>
      <c r="B62" s="44">
        <v>433394</v>
      </c>
      <c r="C62" s="68">
        <f>100*B62/$B$62</f>
        <v>100</v>
      </c>
      <c r="D62" s="69"/>
      <c r="E62" s="70"/>
      <c r="F62" s="70"/>
      <c r="G62" s="66"/>
      <c r="H62" s="66"/>
      <c r="I62" s="66"/>
      <c r="J62" s="66"/>
      <c r="K62" s="66"/>
      <c r="L62" s="66"/>
      <c r="M62" s="66"/>
      <c r="N62" s="69"/>
      <c r="O62" s="70"/>
      <c r="P62" s="70"/>
    </row>
    <row r="63" spans="1:16" s="32" customFormat="1" ht="33.75" x14ac:dyDescent="0.2">
      <c r="A63" s="49" t="s">
        <v>123</v>
      </c>
      <c r="B63" s="50">
        <v>354761</v>
      </c>
      <c r="C63" s="51">
        <f t="shared" ref="C63:C67" si="0">100*B63/$B$62</f>
        <v>81.856463172078989</v>
      </c>
      <c r="D63" s="69"/>
      <c r="E63" s="71"/>
      <c r="F63" s="71"/>
      <c r="G63" s="66"/>
      <c r="H63" s="66"/>
      <c r="I63" s="66"/>
      <c r="J63" s="66"/>
      <c r="K63" s="66"/>
      <c r="L63" s="66"/>
      <c r="M63" s="66"/>
      <c r="N63" s="69"/>
      <c r="O63" s="71"/>
      <c r="P63" s="71"/>
    </row>
    <row r="64" spans="1:16" s="32" customFormat="1" ht="22.5" x14ac:dyDescent="0.2">
      <c r="A64" s="49" t="s">
        <v>124</v>
      </c>
      <c r="B64" s="50">
        <f>SUM(B65:B67)</f>
        <v>78633</v>
      </c>
      <c r="C64" s="51">
        <f>100*B64/$B$62</f>
        <v>18.143536827921015</v>
      </c>
      <c r="D64" s="69"/>
      <c r="E64" s="71"/>
      <c r="F64" s="71"/>
      <c r="G64" s="66"/>
      <c r="H64" s="66"/>
      <c r="I64" s="66"/>
      <c r="J64" s="66"/>
      <c r="K64" s="66"/>
      <c r="L64" s="66"/>
      <c r="M64" s="66"/>
      <c r="N64" s="69"/>
      <c r="O64" s="71"/>
      <c r="P64" s="71"/>
    </row>
    <row r="65" spans="1:16" s="32" customFormat="1" ht="15.75" customHeight="1" x14ac:dyDescent="0.2">
      <c r="A65" s="72" t="s">
        <v>125</v>
      </c>
      <c r="B65" s="73">
        <v>54005</v>
      </c>
      <c r="C65" s="74">
        <f>100*B65/$B$62</f>
        <v>12.460947775003808</v>
      </c>
      <c r="D65" s="69"/>
      <c r="E65" s="71"/>
      <c r="F65" s="71"/>
      <c r="G65" s="66"/>
      <c r="H65" s="66"/>
      <c r="I65" s="66"/>
      <c r="J65" s="66"/>
      <c r="K65" s="66"/>
      <c r="L65" s="66"/>
      <c r="M65" s="66"/>
      <c r="N65" s="69"/>
      <c r="O65" s="71"/>
      <c r="P65" s="71"/>
    </row>
    <row r="66" spans="1:16" s="32" customFormat="1" ht="15.75" customHeight="1" x14ac:dyDescent="0.2">
      <c r="A66" s="72" t="s">
        <v>126</v>
      </c>
      <c r="B66" s="73">
        <v>15454</v>
      </c>
      <c r="C66" s="74">
        <f t="shared" si="0"/>
        <v>3.5658084791206153</v>
      </c>
      <c r="D66" s="69"/>
      <c r="E66" s="71"/>
      <c r="F66" s="71"/>
      <c r="G66" s="66"/>
      <c r="H66" s="66"/>
      <c r="I66" s="66"/>
      <c r="J66" s="66"/>
      <c r="K66" s="66"/>
      <c r="L66" s="66"/>
      <c r="M66" s="66"/>
      <c r="N66" s="69"/>
      <c r="O66" s="71"/>
      <c r="P66" s="71"/>
    </row>
    <row r="67" spans="1:16" s="32" customFormat="1" ht="15.75" customHeight="1" x14ac:dyDescent="0.2">
      <c r="A67" s="72" t="s">
        <v>127</v>
      </c>
      <c r="B67" s="73">
        <v>9174</v>
      </c>
      <c r="C67" s="74">
        <f t="shared" si="0"/>
        <v>2.1167805737965915</v>
      </c>
      <c r="D67" s="69"/>
      <c r="E67" s="71"/>
      <c r="F67" s="71"/>
      <c r="G67" s="66"/>
      <c r="H67" s="66"/>
      <c r="I67" s="66"/>
      <c r="J67" s="66"/>
      <c r="K67" s="66"/>
      <c r="L67" s="66"/>
      <c r="M67" s="66"/>
      <c r="N67" s="69"/>
      <c r="O67" s="71"/>
      <c r="P67" s="71"/>
    </row>
    <row r="68" spans="1:16" s="32" customFormat="1" ht="24.75" customHeight="1" x14ac:dyDescent="0.2">
      <c r="A68" s="52" t="s">
        <v>128</v>
      </c>
      <c r="B68" s="75">
        <v>408959</v>
      </c>
      <c r="C68" s="76">
        <f>100*B68/$B$68</f>
        <v>100</v>
      </c>
      <c r="D68" s="77"/>
      <c r="E68" s="77"/>
      <c r="F68" s="77"/>
      <c r="G68" s="66"/>
      <c r="H68" s="66"/>
      <c r="I68" s="66"/>
      <c r="J68" s="66"/>
      <c r="K68" s="66"/>
      <c r="L68" s="66"/>
      <c r="M68" s="66"/>
      <c r="N68" s="77"/>
      <c r="O68" s="77"/>
      <c r="P68" s="77"/>
    </row>
    <row r="69" spans="1:16" s="32" customFormat="1" ht="22.5" x14ac:dyDescent="0.2">
      <c r="A69" s="49" t="s">
        <v>129</v>
      </c>
      <c r="B69" s="50">
        <f>SUM(B70:B71)</f>
        <v>363598</v>
      </c>
      <c r="C69" s="51">
        <f>100*B69/$B$68</f>
        <v>88.908179059514524</v>
      </c>
      <c r="D69" s="78"/>
      <c r="E69" s="79"/>
      <c r="F69" s="79"/>
      <c r="G69" s="66"/>
      <c r="H69" s="66"/>
      <c r="I69" s="66"/>
      <c r="J69" s="66"/>
      <c r="K69" s="66"/>
      <c r="L69" s="66"/>
      <c r="M69" s="66"/>
      <c r="N69" s="78"/>
      <c r="O69" s="79"/>
      <c r="P69" s="79"/>
    </row>
    <row r="70" spans="1:16" s="32" customFormat="1" ht="18" x14ac:dyDescent="0.2">
      <c r="A70" s="72" t="s">
        <v>130</v>
      </c>
      <c r="B70" s="73">
        <v>354761</v>
      </c>
      <c r="C70" s="74">
        <f>100*B70/$B$68</f>
        <v>86.747326749136221</v>
      </c>
      <c r="D70" s="78"/>
      <c r="E70" s="79"/>
      <c r="F70" s="79"/>
      <c r="G70" s="66"/>
      <c r="H70" s="66"/>
      <c r="I70" s="66"/>
      <c r="J70" s="66"/>
      <c r="K70" s="66"/>
      <c r="L70" s="66"/>
      <c r="M70" s="66"/>
      <c r="N70" s="78"/>
      <c r="O70" s="79"/>
      <c r="P70" s="79"/>
    </row>
    <row r="71" spans="1:16" ht="28.5" customHeight="1" x14ac:dyDescent="0.2">
      <c r="A71" s="72" t="s">
        <v>131</v>
      </c>
      <c r="B71" s="73">
        <v>8837</v>
      </c>
      <c r="C71" s="74">
        <f>100*B71/$B$68</f>
        <v>2.1608523103783019</v>
      </c>
      <c r="D71" s="78"/>
      <c r="E71" s="79"/>
      <c r="F71" s="80"/>
      <c r="G71" s="66"/>
      <c r="H71" s="66"/>
      <c r="I71" s="66"/>
      <c r="J71" s="66"/>
      <c r="K71" s="66"/>
      <c r="L71" s="66"/>
      <c r="M71" s="66"/>
      <c r="N71" s="78"/>
      <c r="O71" s="79"/>
      <c r="P71" s="80"/>
    </row>
    <row r="72" spans="1:16" ht="22.5" x14ac:dyDescent="0.2">
      <c r="A72" s="49" t="s">
        <v>132</v>
      </c>
      <c r="B72" s="50">
        <v>45361</v>
      </c>
      <c r="C72" s="51">
        <f t="shared" ref="C72:C75" si="1">100*B72/$B$68</f>
        <v>11.091820940485476</v>
      </c>
      <c r="D72" s="78"/>
      <c r="E72" s="79"/>
      <c r="F72" s="80"/>
      <c r="G72" s="66"/>
      <c r="H72" s="66"/>
      <c r="I72" s="66"/>
      <c r="J72" s="66"/>
      <c r="K72" s="66"/>
      <c r="L72" s="66"/>
      <c r="M72" s="66"/>
      <c r="N72" s="78"/>
      <c r="O72" s="79"/>
      <c r="P72" s="80"/>
    </row>
    <row r="73" spans="1:16" ht="15.75" customHeight="1" x14ac:dyDescent="0.2">
      <c r="A73" s="72" t="s">
        <v>133</v>
      </c>
      <c r="B73" s="73">
        <v>36692</v>
      </c>
      <c r="C73" s="74">
        <f>100*B73/$B$68</f>
        <v>8.9720485427634546</v>
      </c>
      <c r="D73" s="78"/>
      <c r="E73" s="79"/>
      <c r="F73" s="80"/>
      <c r="G73" s="66"/>
      <c r="H73" s="66"/>
      <c r="I73" s="66"/>
      <c r="J73" s="66"/>
      <c r="K73" s="66"/>
      <c r="L73" s="66"/>
      <c r="M73" s="66"/>
      <c r="N73" s="78"/>
      <c r="O73" s="79"/>
      <c r="P73" s="80"/>
    </row>
    <row r="74" spans="1:16" ht="15.75" customHeight="1" x14ac:dyDescent="0.2">
      <c r="A74" s="72" t="s">
        <v>134</v>
      </c>
      <c r="B74" s="73">
        <v>8215</v>
      </c>
      <c r="C74" s="74">
        <f>100*B74/$B$68</f>
        <v>2.008758824234214</v>
      </c>
      <c r="D74" s="81"/>
      <c r="E74" s="71"/>
      <c r="F74" s="71"/>
      <c r="G74" s="66"/>
      <c r="H74" s="66"/>
      <c r="I74" s="66"/>
      <c r="J74" s="66"/>
      <c r="K74" s="66"/>
      <c r="L74" s="66"/>
      <c r="M74" s="66"/>
      <c r="N74" s="81"/>
      <c r="O74" s="71"/>
      <c r="P74" s="71"/>
    </row>
    <row r="75" spans="1:16" ht="15.75" customHeight="1" x14ac:dyDescent="0.2">
      <c r="A75" s="82" t="s">
        <v>127</v>
      </c>
      <c r="B75" s="83">
        <v>454</v>
      </c>
      <c r="C75" s="84">
        <f t="shared" si="1"/>
        <v>0.11101357348780684</v>
      </c>
      <c r="D75" s="81"/>
      <c r="E75" s="50"/>
      <c r="F75" s="50"/>
      <c r="G75" s="66"/>
      <c r="H75" s="66"/>
      <c r="I75" s="66"/>
      <c r="J75" s="66"/>
      <c r="K75" s="66"/>
      <c r="L75" s="66"/>
      <c r="M75" s="66"/>
      <c r="N75" s="81"/>
      <c r="O75" s="50"/>
      <c r="P75" s="50"/>
    </row>
    <row r="76" spans="1:16" ht="9.9499999999999993" customHeight="1" x14ac:dyDescent="0.2">
      <c r="G76" s="66"/>
      <c r="H76" s="66"/>
      <c r="I76" s="66"/>
      <c r="J76" s="66"/>
      <c r="K76" s="66"/>
      <c r="L76" s="66"/>
      <c r="M76" s="66"/>
    </row>
    <row r="77" spans="1:16" ht="15" customHeight="1" x14ac:dyDescent="0.2">
      <c r="A77" s="66" t="s">
        <v>135</v>
      </c>
    </row>
    <row r="78" spans="1:16" s="85" customFormat="1" ht="15" customHeight="1" x14ac:dyDescent="0.2">
      <c r="B78" s="66"/>
      <c r="C78" s="66"/>
      <c r="D78" s="66"/>
      <c r="E78" s="66"/>
      <c r="F78" s="66"/>
      <c r="G78" s="66"/>
      <c r="H78" s="66"/>
      <c r="I78" s="66"/>
      <c r="J78" s="66"/>
      <c r="K78" s="66"/>
      <c r="L78" s="66"/>
      <c r="M78" s="66"/>
      <c r="N78" s="66"/>
      <c r="O78" s="66"/>
      <c r="P78" s="66"/>
    </row>
    <row r="79" spans="1:16" s="85" customFormat="1" ht="12.75" x14ac:dyDescent="0.2">
      <c r="A79" s="86"/>
      <c r="B79" s="86"/>
      <c r="C79" s="86"/>
      <c r="D79" s="86"/>
      <c r="E79" s="86"/>
      <c r="F79" s="86"/>
      <c r="G79" s="87" t="s">
        <v>60</v>
      </c>
    </row>
    <row r="80" spans="1:16" s="85" customFormat="1" ht="12.75" x14ac:dyDescent="0.2"/>
  </sheetData>
  <mergeCells count="24">
    <mergeCell ref="D73:F73"/>
    <mergeCell ref="N73:P73"/>
    <mergeCell ref="D70:F70"/>
    <mergeCell ref="N70:P70"/>
    <mergeCell ref="D71:F71"/>
    <mergeCell ref="N71:P71"/>
    <mergeCell ref="D72:F72"/>
    <mergeCell ref="N72:P72"/>
    <mergeCell ref="J7:K7"/>
    <mergeCell ref="L7:L8"/>
    <mergeCell ref="M7:N7"/>
    <mergeCell ref="O7:P7"/>
    <mergeCell ref="D69:F69"/>
    <mergeCell ref="N69:P69"/>
    <mergeCell ref="A5:K5"/>
    <mergeCell ref="A6:A8"/>
    <mergeCell ref="B6:F6"/>
    <mergeCell ref="G6:K6"/>
    <mergeCell ref="L6:P6"/>
    <mergeCell ref="B7:B8"/>
    <mergeCell ref="C7:D7"/>
    <mergeCell ref="E7:F7"/>
    <mergeCell ref="G7:G8"/>
    <mergeCell ref="H7:I7"/>
  </mergeCells>
  <hyperlinks>
    <hyperlink ref="N2" location="ÍNDICE!A1" display="VOLVER AL ÍNDICE" xr:uid="{98C14D83-5D55-4D5F-9A39-E8F8F8D6CD94}"/>
  </hyperlinks>
  <pageMargins left="0.51181102362204722" right="0.51181102362204722" top="0.74803149606299213" bottom="0.74803149606299213" header="0.31496062992125984" footer="0.31496062992125984"/>
  <pageSetup paperSize="9" scale="73" fitToHeight="0" orientation="portrait" r:id="rId1"/>
  <rowBreaks count="1" manualBreakCount="1">
    <brk id="56" max="1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BD89B-A75D-4CC0-BEA3-25003C6C59B0}">
  <sheetPr codeName="Hoja22"/>
  <dimension ref="A1:O34"/>
  <sheetViews>
    <sheetView zoomScaleNormal="100" zoomScaleSheetLayoutView="100" workbookViewId="0"/>
  </sheetViews>
  <sheetFormatPr baseColWidth="10" defaultColWidth="9.140625" defaultRowHeight="15" x14ac:dyDescent="0.2"/>
  <cols>
    <col min="1" max="1" width="22.7109375" style="27" customWidth="1"/>
    <col min="2" max="2" width="7.7109375" style="27" customWidth="1"/>
    <col min="3" max="3" width="7.140625" style="27" customWidth="1"/>
    <col min="4" max="4" width="5.7109375" style="27" customWidth="1"/>
    <col min="5" max="5" width="7.42578125" style="27" customWidth="1"/>
    <col min="6" max="6" width="5.7109375" style="27" customWidth="1"/>
    <col min="7" max="7" width="7" style="27" customWidth="1"/>
    <col min="8" max="8" width="7.28515625" style="27" customWidth="1"/>
    <col min="9" max="9" width="5.7109375" style="27" customWidth="1"/>
    <col min="10" max="10" width="6" style="27" customWidth="1"/>
    <col min="11" max="11" width="5.85546875" style="27" customWidth="1"/>
    <col min="12" max="14" width="9.140625" style="27"/>
    <col min="15" max="15" width="9.5703125" style="27" bestFit="1" customWidth="1"/>
    <col min="16"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19"/>
    </row>
    <row r="3" spans="1:11" ht="18.75" customHeight="1" x14ac:dyDescent="0.2"/>
    <row r="4" spans="1:11" ht="21.75" customHeight="1" x14ac:dyDescent="0.25">
      <c r="H4" s="30"/>
      <c r="K4" s="2" t="s">
        <v>651</v>
      </c>
    </row>
    <row r="5" spans="1:11" s="32" customFormat="1" ht="49.5" customHeight="1" x14ac:dyDescent="0.25">
      <c r="A5" s="103" t="s">
        <v>26</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269</v>
      </c>
      <c r="B10" s="131">
        <v>408959</v>
      </c>
      <c r="C10" s="131">
        <v>-24435</v>
      </c>
      <c r="D10" s="132">
        <v>-5.638056825890529</v>
      </c>
      <c r="E10" s="131">
        <v>1600</v>
      </c>
      <c r="F10" s="132">
        <v>0.39277394141285699</v>
      </c>
      <c r="G10" s="131">
        <v>278056</v>
      </c>
      <c r="H10" s="131">
        <v>-2034</v>
      </c>
      <c r="I10" s="132">
        <v>-0.72619515155842762</v>
      </c>
      <c r="J10" s="131">
        <v>-13614</v>
      </c>
      <c r="K10" s="132">
        <v>-4.6676037988137278</v>
      </c>
    </row>
    <row r="11" spans="1:11" s="32" customFormat="1" ht="15.75" customHeight="1" x14ac:dyDescent="0.2">
      <c r="A11" s="171" t="s">
        <v>354</v>
      </c>
      <c r="B11" s="134">
        <v>339328</v>
      </c>
      <c r="C11" s="134">
        <v>-22635</v>
      </c>
      <c r="D11" s="135">
        <v>-6.2534015907703271</v>
      </c>
      <c r="E11" s="134">
        <v>2563</v>
      </c>
      <c r="F11" s="135">
        <v>0.7610648374979585</v>
      </c>
      <c r="G11" s="134">
        <v>231870</v>
      </c>
      <c r="H11" s="134">
        <v>-1740</v>
      </c>
      <c r="I11" s="135">
        <v>-0.7448311288044176</v>
      </c>
      <c r="J11" s="134">
        <v>-9560</v>
      </c>
      <c r="K11" s="135">
        <v>-3.9597398831959576</v>
      </c>
    </row>
    <row r="12" spans="1:11" s="32" customFormat="1" ht="15.75" customHeight="1" x14ac:dyDescent="0.2">
      <c r="A12" s="179" t="s">
        <v>355</v>
      </c>
      <c r="B12" s="145">
        <v>69631</v>
      </c>
      <c r="C12" s="145">
        <v>-1800</v>
      </c>
      <c r="D12" s="146">
        <v>-2.5199143229130208</v>
      </c>
      <c r="E12" s="145">
        <v>-963</v>
      </c>
      <c r="F12" s="146">
        <v>-1.3641385953480465</v>
      </c>
      <c r="G12" s="145">
        <v>46186</v>
      </c>
      <c r="H12" s="145">
        <v>-294</v>
      </c>
      <c r="I12" s="146">
        <v>-0.63253012048192769</v>
      </c>
      <c r="J12" s="145">
        <v>-4054</v>
      </c>
      <c r="K12" s="146">
        <v>-8.0692675159235669</v>
      </c>
    </row>
    <row r="13" spans="1:11" s="32" customFormat="1" ht="15.75" customHeight="1" x14ac:dyDescent="0.2">
      <c r="A13" s="180" t="s">
        <v>356</v>
      </c>
      <c r="B13" s="166">
        <v>22637</v>
      </c>
      <c r="C13" s="166">
        <v>-987</v>
      </c>
      <c r="D13" s="167">
        <v>-4.1779546224178805</v>
      </c>
      <c r="E13" s="166">
        <v>-579</v>
      </c>
      <c r="F13" s="167">
        <v>-2.4939696760854582</v>
      </c>
      <c r="G13" s="166">
        <v>16851</v>
      </c>
      <c r="H13" s="166">
        <v>-264</v>
      </c>
      <c r="I13" s="167">
        <v>-1.5425065731814198</v>
      </c>
      <c r="J13" s="166">
        <v>-1324</v>
      </c>
      <c r="K13" s="167">
        <v>-7.2847317744154054</v>
      </c>
    </row>
    <row r="14" spans="1:11" s="32" customFormat="1" ht="15.75" customHeight="1" x14ac:dyDescent="0.2">
      <c r="A14" s="181" t="s">
        <v>357</v>
      </c>
      <c r="B14" s="182">
        <v>46994</v>
      </c>
      <c r="C14" s="182">
        <v>-813</v>
      </c>
      <c r="D14" s="183">
        <v>-1.7005877800322129</v>
      </c>
      <c r="E14" s="182">
        <v>-384</v>
      </c>
      <c r="F14" s="183">
        <v>-0.81050276499641183</v>
      </c>
      <c r="G14" s="182">
        <v>29335</v>
      </c>
      <c r="H14" s="182">
        <v>-30</v>
      </c>
      <c r="I14" s="183">
        <v>-0.10216243827686021</v>
      </c>
      <c r="J14" s="182">
        <v>-2730</v>
      </c>
      <c r="K14" s="183">
        <v>-8.5139560268205212</v>
      </c>
    </row>
    <row r="15" spans="1:11" s="32" customFormat="1" ht="15.75" customHeight="1" x14ac:dyDescent="0.2">
      <c r="A15" s="180" t="s">
        <v>358</v>
      </c>
      <c r="B15" s="166">
        <v>22637</v>
      </c>
      <c r="C15" s="166">
        <v>-987</v>
      </c>
      <c r="D15" s="167">
        <v>-4.1779546224178805</v>
      </c>
      <c r="E15" s="166">
        <v>-579</v>
      </c>
      <c r="F15" s="167">
        <v>-2.4939696760854582</v>
      </c>
      <c r="G15" s="166">
        <v>16851</v>
      </c>
      <c r="H15" s="166">
        <v>-264</v>
      </c>
      <c r="I15" s="167">
        <v>-1.5425065731814198</v>
      </c>
      <c r="J15" s="166">
        <v>-1324</v>
      </c>
      <c r="K15" s="167">
        <v>-7.2847317744154054</v>
      </c>
    </row>
    <row r="16" spans="1:11" s="32" customFormat="1" ht="15.75" customHeight="1" x14ac:dyDescent="0.2">
      <c r="A16" s="165" t="s">
        <v>359</v>
      </c>
      <c r="B16" s="166">
        <v>46994</v>
      </c>
      <c r="C16" s="166">
        <v>-813</v>
      </c>
      <c r="D16" s="167">
        <v>-1.7005877800322129</v>
      </c>
      <c r="E16" s="166">
        <v>-384</v>
      </c>
      <c r="F16" s="167">
        <v>-0.81050276499641183</v>
      </c>
      <c r="G16" s="166">
        <v>29335</v>
      </c>
      <c r="H16" s="166">
        <v>-30</v>
      </c>
      <c r="I16" s="167">
        <v>-0.10216243827686021</v>
      </c>
      <c r="J16" s="166">
        <v>-2730</v>
      </c>
      <c r="K16" s="167">
        <v>-8.5139560268205212</v>
      </c>
    </row>
    <row r="17" spans="1:15" s="32" customFormat="1" ht="15.75" customHeight="1" x14ac:dyDescent="0.2">
      <c r="A17" s="130" t="s">
        <v>270</v>
      </c>
      <c r="B17" s="131">
        <v>247093</v>
      </c>
      <c r="C17" s="131">
        <v>-20213</v>
      </c>
      <c r="D17" s="132">
        <v>-7.5617457146491285</v>
      </c>
      <c r="E17" s="131">
        <v>2576</v>
      </c>
      <c r="F17" s="132">
        <v>1.0535054822364089</v>
      </c>
      <c r="G17" s="131">
        <v>166853</v>
      </c>
      <c r="H17" s="131">
        <v>-1244</v>
      </c>
      <c r="I17" s="132">
        <v>-0.74004890033730519</v>
      </c>
      <c r="J17" s="131">
        <v>-7035</v>
      </c>
      <c r="K17" s="132">
        <v>-4.0457075818917927</v>
      </c>
    </row>
    <row r="18" spans="1:15" s="32" customFormat="1" ht="15.75" customHeight="1" x14ac:dyDescent="0.2">
      <c r="A18" s="171" t="s">
        <v>354</v>
      </c>
      <c r="B18" s="134">
        <v>205656</v>
      </c>
      <c r="C18" s="134">
        <v>-19127</v>
      </c>
      <c r="D18" s="135">
        <v>-8.5090954387120021</v>
      </c>
      <c r="E18" s="134">
        <v>2335</v>
      </c>
      <c r="F18" s="135">
        <v>1.1484303146256412</v>
      </c>
      <c r="G18" s="134">
        <v>139607</v>
      </c>
      <c r="H18" s="134">
        <v>-1418</v>
      </c>
      <c r="I18" s="135">
        <v>-1.0054954795249069</v>
      </c>
      <c r="J18" s="134">
        <v>-5097</v>
      </c>
      <c r="K18" s="135">
        <v>-3.5223628925254311</v>
      </c>
    </row>
    <row r="19" spans="1:15" s="32" customFormat="1" ht="15.75" customHeight="1" x14ac:dyDescent="0.2">
      <c r="A19" s="179" t="s">
        <v>355</v>
      </c>
      <c r="B19" s="145">
        <v>41437</v>
      </c>
      <c r="C19" s="145">
        <v>-1086</v>
      </c>
      <c r="D19" s="146">
        <v>-2.5539120005644005</v>
      </c>
      <c r="E19" s="145">
        <v>241</v>
      </c>
      <c r="F19" s="146">
        <v>0.58500825322846883</v>
      </c>
      <c r="G19" s="145">
        <v>27246</v>
      </c>
      <c r="H19" s="145">
        <v>174</v>
      </c>
      <c r="I19" s="146">
        <v>0.64273049645390068</v>
      </c>
      <c r="J19" s="145">
        <v>-1938</v>
      </c>
      <c r="K19" s="146">
        <v>-6.640625</v>
      </c>
      <c r="O19" s="91"/>
    </row>
    <row r="20" spans="1:15" s="32" customFormat="1" ht="15.75" customHeight="1" x14ac:dyDescent="0.2">
      <c r="A20" s="180" t="s">
        <v>356</v>
      </c>
      <c r="B20" s="166">
        <v>13182</v>
      </c>
      <c r="C20" s="166">
        <v>-691</v>
      </c>
      <c r="D20" s="167">
        <v>-4.9808981474807181</v>
      </c>
      <c r="E20" s="166">
        <v>-37</v>
      </c>
      <c r="F20" s="167">
        <v>-0.27990014373250627</v>
      </c>
      <c r="G20" s="166">
        <v>9580</v>
      </c>
      <c r="H20" s="166">
        <v>-46</v>
      </c>
      <c r="I20" s="167">
        <v>-0.47787242883856224</v>
      </c>
      <c r="J20" s="166">
        <v>-537</v>
      </c>
      <c r="K20" s="167">
        <v>-5.3078975981022039</v>
      </c>
      <c r="O20" s="91"/>
    </row>
    <row r="21" spans="1:15" s="32" customFormat="1" ht="15.75" customHeight="1" x14ac:dyDescent="0.2">
      <c r="A21" s="181" t="s">
        <v>357</v>
      </c>
      <c r="B21" s="182">
        <v>28255</v>
      </c>
      <c r="C21" s="182">
        <v>-395</v>
      </c>
      <c r="D21" s="183">
        <v>-1.3787085514834205</v>
      </c>
      <c r="E21" s="182">
        <v>278</v>
      </c>
      <c r="F21" s="183">
        <v>0.99367337455767235</v>
      </c>
      <c r="G21" s="182">
        <v>17666</v>
      </c>
      <c r="H21" s="182">
        <v>220</v>
      </c>
      <c r="I21" s="183">
        <v>1.2610340479192939</v>
      </c>
      <c r="J21" s="182">
        <v>-1401</v>
      </c>
      <c r="K21" s="183">
        <v>-7.3477736403209732</v>
      </c>
      <c r="O21" s="91"/>
    </row>
    <row r="22" spans="1:15" s="32" customFormat="1" ht="15.75" customHeight="1" x14ac:dyDescent="0.2">
      <c r="A22" s="180" t="s">
        <v>358</v>
      </c>
      <c r="B22" s="166">
        <v>13182</v>
      </c>
      <c r="C22" s="166">
        <v>-691</v>
      </c>
      <c r="D22" s="167">
        <v>-4.9808981474807181</v>
      </c>
      <c r="E22" s="166">
        <v>-37</v>
      </c>
      <c r="F22" s="167">
        <v>-0.27990014373250627</v>
      </c>
      <c r="G22" s="166">
        <v>9580</v>
      </c>
      <c r="H22" s="166">
        <v>-46</v>
      </c>
      <c r="I22" s="167">
        <v>-0.47787242883856224</v>
      </c>
      <c r="J22" s="166">
        <v>-537</v>
      </c>
      <c r="K22" s="167">
        <v>-5.3078975981022039</v>
      </c>
      <c r="O22" s="91"/>
    </row>
    <row r="23" spans="1:15" s="32" customFormat="1" ht="15.75" customHeight="1" x14ac:dyDescent="0.2">
      <c r="A23" s="165" t="s">
        <v>360</v>
      </c>
      <c r="B23" s="166">
        <v>28255</v>
      </c>
      <c r="C23" s="166">
        <v>-395</v>
      </c>
      <c r="D23" s="167">
        <v>-1.3787085514834205</v>
      </c>
      <c r="E23" s="166">
        <v>278</v>
      </c>
      <c r="F23" s="167">
        <v>0.99367337455767235</v>
      </c>
      <c r="G23" s="166">
        <v>17666</v>
      </c>
      <c r="H23" s="166">
        <v>220</v>
      </c>
      <c r="I23" s="167">
        <v>1.2610340479192939</v>
      </c>
      <c r="J23" s="166">
        <v>-1401</v>
      </c>
      <c r="K23" s="167">
        <v>-7.3477736403209732</v>
      </c>
      <c r="O23" s="91"/>
    </row>
    <row r="24" spans="1:15" s="32" customFormat="1" ht="15.75" customHeight="1" x14ac:dyDescent="0.2">
      <c r="A24" s="130" t="s">
        <v>271</v>
      </c>
      <c r="B24" s="131">
        <v>161866</v>
      </c>
      <c r="C24" s="131">
        <v>-4222</v>
      </c>
      <c r="D24" s="132">
        <v>-2.5420259139733155</v>
      </c>
      <c r="E24" s="131">
        <v>-976</v>
      </c>
      <c r="F24" s="132">
        <v>-0.59935397501872978</v>
      </c>
      <c r="G24" s="131">
        <v>111203</v>
      </c>
      <c r="H24" s="131">
        <v>-790</v>
      </c>
      <c r="I24" s="132">
        <v>-0.70540123043404501</v>
      </c>
      <c r="J24" s="131">
        <v>-6579</v>
      </c>
      <c r="K24" s="132">
        <v>-5.5857431526039631</v>
      </c>
    </row>
    <row r="25" spans="1:15" s="32" customFormat="1" ht="15.75" customHeight="1" x14ac:dyDescent="0.2">
      <c r="A25" s="171" t="s">
        <v>354</v>
      </c>
      <c r="B25" s="134">
        <v>133672</v>
      </c>
      <c r="C25" s="134">
        <v>-3508</v>
      </c>
      <c r="D25" s="135">
        <v>-2.557224085143607</v>
      </c>
      <c r="E25" s="134">
        <v>228</v>
      </c>
      <c r="F25" s="135">
        <v>0.17085818770420552</v>
      </c>
      <c r="G25" s="134">
        <v>92263</v>
      </c>
      <c r="H25" s="134">
        <v>-322</v>
      </c>
      <c r="I25" s="135">
        <v>-0.34778851865853</v>
      </c>
      <c r="J25" s="134">
        <v>-4463</v>
      </c>
      <c r="K25" s="135">
        <v>-4.614064470773112</v>
      </c>
    </row>
    <row r="26" spans="1:15" s="32" customFormat="1" ht="15.75" customHeight="1" x14ac:dyDescent="0.2">
      <c r="A26" s="179" t="s">
        <v>355</v>
      </c>
      <c r="B26" s="145">
        <v>28194</v>
      </c>
      <c r="C26" s="145">
        <v>-714</v>
      </c>
      <c r="D26" s="146">
        <v>-2.4699045246990452</v>
      </c>
      <c r="E26" s="145">
        <v>-1204</v>
      </c>
      <c r="F26" s="146">
        <v>-4.0955167018164502</v>
      </c>
      <c r="G26" s="145">
        <v>18940</v>
      </c>
      <c r="H26" s="145">
        <v>-468</v>
      </c>
      <c r="I26" s="146">
        <v>-2.4113767518549052</v>
      </c>
      <c r="J26" s="145">
        <v>-2116</v>
      </c>
      <c r="K26" s="146">
        <v>-10.049392097264437</v>
      </c>
    </row>
    <row r="27" spans="1:15" s="32" customFormat="1" ht="15.75" customHeight="1" x14ac:dyDescent="0.2">
      <c r="A27" s="180" t="s">
        <v>356</v>
      </c>
      <c r="B27" s="166">
        <v>9455</v>
      </c>
      <c r="C27" s="166">
        <v>-296</v>
      </c>
      <c r="D27" s="167">
        <v>-3.035586093733976</v>
      </c>
      <c r="E27" s="166">
        <v>-542</v>
      </c>
      <c r="F27" s="167">
        <v>-5.4216264879463836</v>
      </c>
      <c r="G27" s="166">
        <v>7271</v>
      </c>
      <c r="H27" s="166">
        <v>-218</v>
      </c>
      <c r="I27" s="167">
        <v>-2.910936039524636</v>
      </c>
      <c r="J27" s="166">
        <v>-787</v>
      </c>
      <c r="K27" s="167">
        <v>-9.7666914867212711</v>
      </c>
    </row>
    <row r="28" spans="1:15" s="32" customFormat="1" ht="15.75" customHeight="1" x14ac:dyDescent="0.2">
      <c r="A28" s="181" t="s">
        <v>357</v>
      </c>
      <c r="B28" s="182">
        <v>18739</v>
      </c>
      <c r="C28" s="182">
        <v>-418</v>
      </c>
      <c r="D28" s="183">
        <v>-2.1819700370621704</v>
      </c>
      <c r="E28" s="182">
        <v>-662</v>
      </c>
      <c r="F28" s="183">
        <v>-3.412195247667646</v>
      </c>
      <c r="G28" s="182">
        <v>11669</v>
      </c>
      <c r="H28" s="182">
        <v>-250</v>
      </c>
      <c r="I28" s="183">
        <v>-2.0974914002852589</v>
      </c>
      <c r="J28" s="182">
        <v>-1329</v>
      </c>
      <c r="K28" s="183">
        <v>-10.224649946145561</v>
      </c>
    </row>
    <row r="29" spans="1:15" s="32" customFormat="1" ht="15.75" customHeight="1" x14ac:dyDescent="0.2">
      <c r="A29" s="180" t="s">
        <v>358</v>
      </c>
      <c r="B29" s="166">
        <v>9455</v>
      </c>
      <c r="C29" s="166">
        <v>-296</v>
      </c>
      <c r="D29" s="167">
        <v>-3.035586093733976</v>
      </c>
      <c r="E29" s="166">
        <v>-542</v>
      </c>
      <c r="F29" s="167">
        <v>-5.4216264879463836</v>
      </c>
      <c r="G29" s="166">
        <v>7271</v>
      </c>
      <c r="H29" s="166">
        <v>-218</v>
      </c>
      <c r="I29" s="167">
        <v>-2.910936039524636</v>
      </c>
      <c r="J29" s="166">
        <v>-787</v>
      </c>
      <c r="K29" s="167">
        <v>-9.7666914867212711</v>
      </c>
    </row>
    <row r="30" spans="1:15" s="32" customFormat="1" ht="15.75" customHeight="1" x14ac:dyDescent="0.2">
      <c r="A30" s="181" t="s">
        <v>360</v>
      </c>
      <c r="B30" s="182">
        <v>18739</v>
      </c>
      <c r="C30" s="182">
        <v>-418</v>
      </c>
      <c r="D30" s="183">
        <v>-2.1819700370621704</v>
      </c>
      <c r="E30" s="182">
        <v>-662</v>
      </c>
      <c r="F30" s="183">
        <v>-3.412195247667646</v>
      </c>
      <c r="G30" s="182">
        <v>11669</v>
      </c>
      <c r="H30" s="182">
        <v>-250</v>
      </c>
      <c r="I30" s="183">
        <v>-2.0974914002852589</v>
      </c>
      <c r="J30" s="182">
        <v>-1329</v>
      </c>
      <c r="K30" s="183">
        <v>-10.224649946145561</v>
      </c>
    </row>
    <row r="31" spans="1:15" ht="9.9499999999999993" customHeight="1" x14ac:dyDescent="0.2">
      <c r="A31" s="123"/>
      <c r="B31" s="123"/>
      <c r="C31" s="123"/>
      <c r="D31" s="123"/>
      <c r="E31" s="123"/>
      <c r="F31" s="123"/>
      <c r="G31" s="123"/>
      <c r="H31" s="123"/>
      <c r="I31" s="123"/>
      <c r="J31" s="123"/>
      <c r="K31" s="123"/>
    </row>
    <row r="32" spans="1:15" x14ac:dyDescent="0.2">
      <c r="A32" s="66" t="s">
        <v>135</v>
      </c>
    </row>
    <row r="33" spans="2:4" s="85" customFormat="1" ht="12.75" x14ac:dyDescent="0.2">
      <c r="B33" s="66"/>
      <c r="C33" s="66"/>
      <c r="D33" s="66"/>
    </row>
    <row r="34" spans="2:4" x14ac:dyDescent="0.2">
      <c r="D34" s="102"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4F55B59A-615F-4C72-9CE9-6130ED687701}"/>
  </hyperlinks>
  <pageMargins left="0.51181102362204722" right="0.5118110236220472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D58A-8EA1-41D5-A395-C107EA6A9FCB}">
  <sheetPr codeName="Hoja23"/>
  <dimension ref="A1:K22"/>
  <sheetViews>
    <sheetView zoomScaleNormal="100" zoomScaleSheetLayoutView="100" workbookViewId="0"/>
  </sheetViews>
  <sheetFormatPr baseColWidth="10" defaultColWidth="9.140625" defaultRowHeight="15" x14ac:dyDescent="0.2"/>
  <cols>
    <col min="1" max="1" width="29.85546875" style="27" customWidth="1"/>
    <col min="2" max="2" width="8.7109375" style="27" customWidth="1"/>
    <col min="3" max="3" width="7" style="27" customWidth="1"/>
    <col min="4" max="4" width="4.85546875" style="27" customWidth="1"/>
    <col min="5" max="5" width="7.140625" style="27" customWidth="1"/>
    <col min="6" max="6" width="4.85546875" style="27" customWidth="1"/>
    <col min="7" max="7" width="8.7109375" style="27" customWidth="1"/>
    <col min="8" max="8" width="6.7109375" style="27" customWidth="1"/>
    <col min="9" max="9" width="4.85546875" style="27" customWidth="1"/>
    <col min="10" max="10" width="6.85546875" style="27" customWidth="1"/>
    <col min="11" max="11" width="4.85546875" style="27" customWidth="1"/>
    <col min="12"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19"/>
    </row>
    <row r="3" spans="1:11" ht="17.25" customHeight="1" x14ac:dyDescent="0.2"/>
    <row r="4" spans="1:11" ht="18" hidden="1" customHeight="1" x14ac:dyDescent="0.25">
      <c r="H4" s="30"/>
      <c r="K4" s="2" t="s">
        <v>651</v>
      </c>
    </row>
    <row r="5" spans="1:11" s="32" customFormat="1" ht="55.5" customHeight="1" x14ac:dyDescent="0.25">
      <c r="A5" s="184" t="s">
        <v>27</v>
      </c>
      <c r="B5" s="184"/>
      <c r="C5" s="184"/>
      <c r="D5" s="184"/>
      <c r="E5" s="184"/>
      <c r="F5" s="184"/>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31.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269</v>
      </c>
      <c r="B10" s="131">
        <v>408959</v>
      </c>
      <c r="C10" s="131">
        <v>-24435</v>
      </c>
      <c r="D10" s="152">
        <v>-5.638056825890529</v>
      </c>
      <c r="E10" s="131">
        <v>1600</v>
      </c>
      <c r="F10" s="152">
        <v>0.39277394141285699</v>
      </c>
      <c r="G10" s="131">
        <v>278056</v>
      </c>
      <c r="H10" s="131">
        <v>-2034</v>
      </c>
      <c r="I10" s="152">
        <v>-0.72619515155842762</v>
      </c>
      <c r="J10" s="131">
        <v>-13614</v>
      </c>
      <c r="K10" s="152">
        <v>-4.6676037988137278</v>
      </c>
    </row>
    <row r="11" spans="1:11" s="32" customFormat="1" ht="15.75" customHeight="1" x14ac:dyDescent="0.2">
      <c r="A11" s="171" t="s">
        <v>361</v>
      </c>
      <c r="B11" s="134">
        <v>388016</v>
      </c>
      <c r="C11" s="134">
        <v>-24096</v>
      </c>
      <c r="D11" s="185">
        <v>-5.8469542260356411</v>
      </c>
      <c r="E11" s="134">
        <v>1537</v>
      </c>
      <c r="F11" s="185">
        <v>0.39769301824937447</v>
      </c>
      <c r="G11" s="134">
        <v>265914</v>
      </c>
      <c r="H11" s="134">
        <v>-2228</v>
      </c>
      <c r="I11" s="185">
        <v>-0.83090302899210122</v>
      </c>
      <c r="J11" s="134">
        <v>-13166</v>
      </c>
      <c r="K11" s="185">
        <v>-4.7176436863981657</v>
      </c>
    </row>
    <row r="12" spans="1:11" s="32" customFormat="1" ht="22.5" customHeight="1" x14ac:dyDescent="0.2">
      <c r="A12" s="171" t="s">
        <v>362</v>
      </c>
      <c r="B12" s="134">
        <v>20943</v>
      </c>
      <c r="C12" s="134">
        <v>-339</v>
      </c>
      <c r="D12" s="185">
        <v>-1.5928954045672399</v>
      </c>
      <c r="E12" s="134">
        <v>63</v>
      </c>
      <c r="F12" s="185">
        <v>0.30172413793103448</v>
      </c>
      <c r="G12" s="134">
        <v>12142</v>
      </c>
      <c r="H12" s="134">
        <v>194</v>
      </c>
      <c r="I12" s="185">
        <v>1.6237027117509206</v>
      </c>
      <c r="J12" s="134">
        <v>-448</v>
      </c>
      <c r="K12" s="185">
        <v>-3.5583796664019061</v>
      </c>
    </row>
    <row r="13" spans="1:11" s="32" customFormat="1" ht="15.75" customHeight="1" x14ac:dyDescent="0.2">
      <c r="A13" s="130" t="s">
        <v>270</v>
      </c>
      <c r="B13" s="131">
        <v>247093</v>
      </c>
      <c r="C13" s="131">
        <v>-20213</v>
      </c>
      <c r="D13" s="152">
        <v>-7.5617457146491285</v>
      </c>
      <c r="E13" s="131">
        <v>2576</v>
      </c>
      <c r="F13" s="152">
        <v>1.0535054822364089</v>
      </c>
      <c r="G13" s="131">
        <v>166853</v>
      </c>
      <c r="H13" s="131">
        <v>-1244</v>
      </c>
      <c r="I13" s="152">
        <v>-0.74004890033730519</v>
      </c>
      <c r="J13" s="131">
        <v>-7035</v>
      </c>
      <c r="K13" s="152">
        <v>-4.0457075818917927</v>
      </c>
    </row>
    <row r="14" spans="1:11" s="32" customFormat="1" ht="15.75" customHeight="1" x14ac:dyDescent="0.2">
      <c r="A14" s="171" t="s">
        <v>361</v>
      </c>
      <c r="B14" s="134">
        <v>235837</v>
      </c>
      <c r="C14" s="134">
        <v>-19846</v>
      </c>
      <c r="D14" s="185">
        <v>-7.7619552336291422</v>
      </c>
      <c r="E14" s="134">
        <v>2589</v>
      </c>
      <c r="F14" s="185">
        <v>1.1099773631499519</v>
      </c>
      <c r="G14" s="134">
        <v>160111</v>
      </c>
      <c r="H14" s="134">
        <v>-1333</v>
      </c>
      <c r="I14" s="185">
        <v>-0.82567329848120707</v>
      </c>
      <c r="J14" s="134">
        <v>-6779</v>
      </c>
      <c r="K14" s="185">
        <v>-4.0619569776499489</v>
      </c>
    </row>
    <row r="15" spans="1:11" s="32" customFormat="1" ht="22.5" customHeight="1" x14ac:dyDescent="0.2">
      <c r="A15" s="171" t="s">
        <v>362</v>
      </c>
      <c r="B15" s="134">
        <v>11256</v>
      </c>
      <c r="C15" s="134">
        <v>-367</v>
      </c>
      <c r="D15" s="185">
        <v>-3.1575324787060137</v>
      </c>
      <c r="E15" s="134">
        <v>-13</v>
      </c>
      <c r="F15" s="185">
        <v>-0.11536072411039133</v>
      </c>
      <c r="G15" s="134">
        <v>6742</v>
      </c>
      <c r="H15" s="134">
        <v>89</v>
      </c>
      <c r="I15" s="185">
        <v>1.3377423718623178</v>
      </c>
      <c r="J15" s="134">
        <v>-256</v>
      </c>
      <c r="K15" s="185">
        <v>-3.6581880537296372</v>
      </c>
    </row>
    <row r="16" spans="1:11" s="32" customFormat="1" ht="15.75" customHeight="1" x14ac:dyDescent="0.2">
      <c r="A16" s="130" t="s">
        <v>271</v>
      </c>
      <c r="B16" s="131">
        <v>161866</v>
      </c>
      <c r="C16" s="131">
        <v>-4222</v>
      </c>
      <c r="D16" s="152">
        <v>-2.5420259139733155</v>
      </c>
      <c r="E16" s="131">
        <v>-976</v>
      </c>
      <c r="F16" s="152">
        <v>-0.59935397501872978</v>
      </c>
      <c r="G16" s="131">
        <v>111203</v>
      </c>
      <c r="H16" s="131">
        <v>-790</v>
      </c>
      <c r="I16" s="152">
        <v>-0.70540123043404501</v>
      </c>
      <c r="J16" s="131">
        <v>-6579</v>
      </c>
      <c r="K16" s="152">
        <v>-5.5857431526039631</v>
      </c>
    </row>
    <row r="17" spans="1:11" s="32" customFormat="1" ht="15.75" customHeight="1" x14ac:dyDescent="0.2">
      <c r="A17" s="171" t="s">
        <v>361</v>
      </c>
      <c r="B17" s="134">
        <v>152179</v>
      </c>
      <c r="C17" s="134">
        <v>-4250</v>
      </c>
      <c r="D17" s="185">
        <v>-2.7168875336414602</v>
      </c>
      <c r="E17" s="134">
        <v>-1052</v>
      </c>
      <c r="F17" s="185">
        <v>-0.68654515078541545</v>
      </c>
      <c r="G17" s="134">
        <v>105803</v>
      </c>
      <c r="H17" s="134">
        <v>-895</v>
      </c>
      <c r="I17" s="185">
        <v>-0.83881609777127963</v>
      </c>
      <c r="J17" s="134">
        <v>-6387</v>
      </c>
      <c r="K17" s="185">
        <v>-5.6930207683394238</v>
      </c>
    </row>
    <row r="18" spans="1:11" s="32" customFormat="1" ht="22.5" customHeight="1" x14ac:dyDescent="0.2">
      <c r="A18" s="178" t="s">
        <v>362</v>
      </c>
      <c r="B18" s="169">
        <v>9687</v>
      </c>
      <c r="C18" s="169">
        <v>28</v>
      </c>
      <c r="D18" s="186">
        <v>0.28988508127135315</v>
      </c>
      <c r="E18" s="169">
        <v>76</v>
      </c>
      <c r="F18" s="186">
        <v>0.79076058682759343</v>
      </c>
      <c r="G18" s="169">
        <v>5400</v>
      </c>
      <c r="H18" s="169">
        <v>105</v>
      </c>
      <c r="I18" s="186">
        <v>1.9830028328611897</v>
      </c>
      <c r="J18" s="169">
        <v>-192</v>
      </c>
      <c r="K18" s="186">
        <v>-3.4334763948497855</v>
      </c>
    </row>
    <row r="19" spans="1:11" ht="9.9499999999999993" customHeight="1" x14ac:dyDescent="0.2">
      <c r="A19" s="123"/>
      <c r="B19" s="123"/>
      <c r="C19" s="123"/>
      <c r="D19" s="123"/>
      <c r="E19" s="123"/>
      <c r="F19" s="123"/>
      <c r="G19" s="123"/>
      <c r="H19" s="123"/>
      <c r="I19" s="123"/>
      <c r="J19" s="123"/>
      <c r="K19" s="123"/>
    </row>
    <row r="20" spans="1:11" x14ac:dyDescent="0.2">
      <c r="A20" s="66" t="s">
        <v>135</v>
      </c>
    </row>
    <row r="21" spans="1:11" s="85" customFormat="1" ht="12.75" x14ac:dyDescent="0.2">
      <c r="B21" s="66"/>
      <c r="C21" s="66"/>
      <c r="D21" s="66"/>
    </row>
    <row r="22" spans="1:11" x14ac:dyDescent="0.2">
      <c r="B22"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25240904-B1FF-4C14-9B8E-1BD8A5FAC201}"/>
  </hyperlinks>
  <pageMargins left="0.51181102362204722" right="0.5118110236220472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18565-E186-4281-997F-F0144B7308F9}">
  <sheetPr codeName="Hoja24"/>
  <dimension ref="A1:F41"/>
  <sheetViews>
    <sheetView zoomScaleNormal="100" zoomScaleSheetLayoutView="100" workbookViewId="0"/>
  </sheetViews>
  <sheetFormatPr baseColWidth="10" defaultColWidth="11.42578125" defaultRowHeight="15" x14ac:dyDescent="0.25"/>
  <cols>
    <col min="1" max="1" width="4.140625" style="215" customWidth="1"/>
    <col min="2" max="2" width="45.28515625" style="215" customWidth="1"/>
    <col min="3" max="5" width="13.5703125" style="215" customWidth="1"/>
    <col min="6" max="16384" width="11.42578125" style="215"/>
  </cols>
  <sheetData>
    <row r="1" spans="1:5" s="27" customFormat="1" x14ac:dyDescent="0.2">
      <c r="D1" s="28"/>
    </row>
    <row r="2" spans="1:5" s="27" customFormat="1" ht="18" customHeight="1" x14ac:dyDescent="0.2">
      <c r="D2" s="29" t="s">
        <v>61</v>
      </c>
    </row>
    <row r="3" spans="1:5" s="27" customFormat="1" ht="18.75" customHeight="1" x14ac:dyDescent="0.2"/>
    <row r="4" spans="1:5" s="27" customFormat="1" ht="16.5" customHeight="1" x14ac:dyDescent="0.25">
      <c r="D4" s="30"/>
      <c r="E4" s="2" t="s">
        <v>651</v>
      </c>
    </row>
    <row r="5" spans="1:5" s="32" customFormat="1" ht="72" customHeight="1" x14ac:dyDescent="0.2">
      <c r="A5" s="187" t="s">
        <v>363</v>
      </c>
      <c r="B5" s="187"/>
      <c r="C5" s="188"/>
      <c r="D5" s="188"/>
      <c r="E5" s="188"/>
    </row>
    <row r="6" spans="1:5" s="32" customFormat="1" ht="15.75" customHeight="1" x14ac:dyDescent="0.2">
      <c r="A6" s="189"/>
      <c r="B6" s="189"/>
      <c r="C6" s="190" t="s">
        <v>364</v>
      </c>
      <c r="D6" s="191"/>
      <c r="E6" s="191"/>
    </row>
    <row r="7" spans="1:5" s="32" customFormat="1" ht="15.75" customHeight="1" x14ac:dyDescent="0.2">
      <c r="A7" s="189"/>
      <c r="B7" s="189"/>
      <c r="C7" s="192" t="s">
        <v>365</v>
      </c>
      <c r="D7" s="193"/>
      <c r="E7" s="194"/>
    </row>
    <row r="8" spans="1:5" s="32" customFormat="1" ht="36.75" customHeight="1" x14ac:dyDescent="0.2">
      <c r="A8" s="189"/>
      <c r="B8" s="189"/>
      <c r="C8" s="195" t="s">
        <v>70</v>
      </c>
      <c r="D8" s="196" t="s">
        <v>366</v>
      </c>
      <c r="E8" s="196" t="s">
        <v>367</v>
      </c>
    </row>
    <row r="9" spans="1:5" s="32" customFormat="1" ht="14.25" customHeight="1" x14ac:dyDescent="0.2">
      <c r="A9" s="197" t="s">
        <v>368</v>
      </c>
      <c r="B9" s="198" t="s">
        <v>369</v>
      </c>
      <c r="C9" s="199">
        <v>408959</v>
      </c>
      <c r="D9" s="199">
        <v>278056</v>
      </c>
      <c r="E9" s="199">
        <v>130903</v>
      </c>
    </row>
    <row r="10" spans="1:5" s="32" customFormat="1" ht="14.1" customHeight="1" x14ac:dyDescent="0.2">
      <c r="A10" s="197"/>
      <c r="B10" s="159" t="s">
        <v>370</v>
      </c>
      <c r="C10" s="200">
        <v>354761</v>
      </c>
      <c r="D10" s="200">
        <v>242190</v>
      </c>
      <c r="E10" s="200">
        <v>112571</v>
      </c>
    </row>
    <row r="11" spans="1:5" s="32" customFormat="1" ht="12.75" customHeight="1" x14ac:dyDescent="0.2">
      <c r="A11" s="197"/>
      <c r="B11" s="201" t="s">
        <v>366</v>
      </c>
      <c r="C11" s="202">
        <v>243452</v>
      </c>
      <c r="D11" s="202">
        <v>239315</v>
      </c>
      <c r="E11" s="202">
        <v>4137</v>
      </c>
    </row>
    <row r="12" spans="1:5" s="32" customFormat="1" ht="12.75" customHeight="1" x14ac:dyDescent="0.2">
      <c r="A12" s="197"/>
      <c r="B12" s="201" t="s">
        <v>367</v>
      </c>
      <c r="C12" s="203">
        <v>111309</v>
      </c>
      <c r="D12" s="203">
        <v>2875</v>
      </c>
      <c r="E12" s="203">
        <v>108434</v>
      </c>
    </row>
    <row r="13" spans="1:5" s="32" customFormat="1" ht="14.1" customHeight="1" x14ac:dyDescent="0.2">
      <c r="A13" s="197"/>
      <c r="B13" s="46" t="s">
        <v>371</v>
      </c>
      <c r="C13" s="47">
        <v>44907</v>
      </c>
      <c r="D13" s="47">
        <v>30149</v>
      </c>
      <c r="E13" s="47">
        <v>14758</v>
      </c>
    </row>
    <row r="14" spans="1:5" s="32" customFormat="1" ht="12.75" customHeight="1" x14ac:dyDescent="0.2">
      <c r="A14" s="197"/>
      <c r="B14" s="201" t="s">
        <v>372</v>
      </c>
      <c r="C14" s="203">
        <v>8215</v>
      </c>
      <c r="D14" s="203">
        <v>6997</v>
      </c>
      <c r="E14" s="203">
        <v>1218</v>
      </c>
    </row>
    <row r="15" spans="1:5" s="32" customFormat="1" ht="12.75" customHeight="1" x14ac:dyDescent="0.2">
      <c r="A15" s="197"/>
      <c r="B15" s="201" t="s">
        <v>373</v>
      </c>
      <c r="C15" s="203">
        <v>36692</v>
      </c>
      <c r="D15" s="203">
        <v>23152</v>
      </c>
      <c r="E15" s="203">
        <v>13540</v>
      </c>
    </row>
    <row r="16" spans="1:5" s="32" customFormat="1" ht="26.1" customHeight="1" x14ac:dyDescent="0.2">
      <c r="A16" s="197"/>
      <c r="B16" s="46" t="s">
        <v>374</v>
      </c>
      <c r="C16" s="47">
        <v>454</v>
      </c>
      <c r="D16" s="47">
        <v>0</v>
      </c>
      <c r="E16" s="47">
        <v>454</v>
      </c>
    </row>
    <row r="17" spans="1:5" s="32" customFormat="1" ht="14.1" customHeight="1" x14ac:dyDescent="0.2">
      <c r="A17" s="197"/>
      <c r="B17" s="46" t="s">
        <v>375</v>
      </c>
      <c r="C17" s="47">
        <v>8837</v>
      </c>
      <c r="D17" s="47">
        <v>5717</v>
      </c>
      <c r="E17" s="47">
        <v>3120</v>
      </c>
    </row>
    <row r="18" spans="1:5" s="205" customFormat="1" ht="14.25" customHeight="1" x14ac:dyDescent="0.25">
      <c r="A18" s="197"/>
      <c r="B18" s="204" t="s">
        <v>376</v>
      </c>
      <c r="C18" s="199">
        <v>247093</v>
      </c>
      <c r="D18" s="199">
        <v>166853</v>
      </c>
      <c r="E18" s="199">
        <v>80240</v>
      </c>
    </row>
    <row r="19" spans="1:5" s="32" customFormat="1" ht="14.1" customHeight="1" x14ac:dyDescent="0.2">
      <c r="A19" s="197"/>
      <c r="B19" s="206" t="s">
        <v>370</v>
      </c>
      <c r="C19" s="207">
        <v>216963</v>
      </c>
      <c r="D19" s="207">
        <v>147203</v>
      </c>
      <c r="E19" s="207">
        <v>69760</v>
      </c>
    </row>
    <row r="20" spans="1:5" s="32" customFormat="1" ht="12.75" customHeight="1" x14ac:dyDescent="0.2">
      <c r="A20" s="197"/>
      <c r="B20" s="208" t="s">
        <v>366</v>
      </c>
      <c r="C20" s="209">
        <v>147795</v>
      </c>
      <c r="D20" s="210">
        <v>145420</v>
      </c>
      <c r="E20" s="203">
        <v>2375</v>
      </c>
    </row>
    <row r="21" spans="1:5" s="32" customFormat="1" ht="12.75" customHeight="1" x14ac:dyDescent="0.2">
      <c r="A21" s="197"/>
      <c r="B21" s="211" t="s">
        <v>367</v>
      </c>
      <c r="C21" s="212">
        <v>69168</v>
      </c>
      <c r="D21" s="213">
        <v>1783</v>
      </c>
      <c r="E21" s="202">
        <v>67385</v>
      </c>
    </row>
    <row r="22" spans="1:5" s="32" customFormat="1" ht="14.1" customHeight="1" x14ac:dyDescent="0.2">
      <c r="A22" s="197"/>
      <c r="B22" s="46" t="s">
        <v>371</v>
      </c>
      <c r="C22" s="47">
        <v>24656</v>
      </c>
      <c r="D22" s="47">
        <v>16290</v>
      </c>
      <c r="E22" s="47">
        <v>8366</v>
      </c>
    </row>
    <row r="23" spans="1:5" s="32" customFormat="1" ht="12.75" customHeight="1" x14ac:dyDescent="0.2">
      <c r="A23" s="197"/>
      <c r="B23" s="201" t="s">
        <v>372</v>
      </c>
      <c r="C23" s="203">
        <v>4281</v>
      </c>
      <c r="D23" s="203">
        <v>3591</v>
      </c>
      <c r="E23" s="203">
        <v>690</v>
      </c>
    </row>
    <row r="24" spans="1:5" s="32" customFormat="1" ht="12.75" customHeight="1" x14ac:dyDescent="0.2">
      <c r="A24" s="197"/>
      <c r="B24" s="201" t="s">
        <v>373</v>
      </c>
      <c r="C24" s="203">
        <v>20375</v>
      </c>
      <c r="D24" s="203">
        <v>12699</v>
      </c>
      <c r="E24" s="203">
        <v>7676</v>
      </c>
    </row>
    <row r="25" spans="1:5" s="32" customFormat="1" ht="26.1" customHeight="1" x14ac:dyDescent="0.2">
      <c r="A25" s="197"/>
      <c r="B25" s="46" t="s">
        <v>374</v>
      </c>
      <c r="C25" s="47">
        <v>241</v>
      </c>
      <c r="D25" s="47">
        <v>0</v>
      </c>
      <c r="E25" s="47">
        <v>241</v>
      </c>
    </row>
    <row r="26" spans="1:5" s="32" customFormat="1" ht="14.1" customHeight="1" x14ac:dyDescent="0.2">
      <c r="A26" s="197"/>
      <c r="B26" s="46" t="s">
        <v>375</v>
      </c>
      <c r="C26" s="47">
        <v>5233</v>
      </c>
      <c r="D26" s="47">
        <v>3360</v>
      </c>
      <c r="E26" s="47">
        <v>1873</v>
      </c>
    </row>
    <row r="27" spans="1:5" s="32" customFormat="1" ht="12.75" customHeight="1" x14ac:dyDescent="0.2">
      <c r="A27" s="197"/>
      <c r="B27" s="204" t="s">
        <v>377</v>
      </c>
      <c r="C27" s="199">
        <v>161866</v>
      </c>
      <c r="D27" s="199">
        <v>111203</v>
      </c>
      <c r="E27" s="199">
        <v>50663</v>
      </c>
    </row>
    <row r="28" spans="1:5" s="32" customFormat="1" ht="14.1" customHeight="1" x14ac:dyDescent="0.2">
      <c r="A28" s="197"/>
      <c r="B28" s="206" t="s">
        <v>370</v>
      </c>
      <c r="C28" s="207">
        <v>137798</v>
      </c>
      <c r="D28" s="207">
        <v>94987</v>
      </c>
      <c r="E28" s="207">
        <v>42811</v>
      </c>
    </row>
    <row r="29" spans="1:5" s="32" customFormat="1" ht="12.75" customHeight="1" x14ac:dyDescent="0.2">
      <c r="A29" s="197"/>
      <c r="B29" s="201" t="s">
        <v>366</v>
      </c>
      <c r="C29" s="203">
        <v>95657</v>
      </c>
      <c r="D29" s="203">
        <v>93895</v>
      </c>
      <c r="E29" s="203">
        <v>1762</v>
      </c>
    </row>
    <row r="30" spans="1:5" s="32" customFormat="1" ht="10.5" customHeight="1" x14ac:dyDescent="0.2">
      <c r="A30" s="197"/>
      <c r="B30" s="201" t="s">
        <v>367</v>
      </c>
      <c r="C30" s="202">
        <v>42141</v>
      </c>
      <c r="D30" s="202">
        <v>1092</v>
      </c>
      <c r="E30" s="202">
        <v>41049</v>
      </c>
    </row>
    <row r="31" spans="1:5" s="32" customFormat="1" ht="14.1" customHeight="1" x14ac:dyDescent="0.2">
      <c r="A31" s="197"/>
      <c r="B31" s="156" t="s">
        <v>371</v>
      </c>
      <c r="C31" s="214">
        <v>20251</v>
      </c>
      <c r="D31" s="214">
        <v>13859</v>
      </c>
      <c r="E31" s="214">
        <v>6392</v>
      </c>
    </row>
    <row r="32" spans="1:5" s="32" customFormat="1" ht="12.75" customHeight="1" x14ac:dyDescent="0.2">
      <c r="A32" s="197"/>
      <c r="B32" s="201" t="s">
        <v>372</v>
      </c>
      <c r="C32" s="203">
        <v>3934</v>
      </c>
      <c r="D32" s="203">
        <v>3406</v>
      </c>
      <c r="E32" s="203">
        <v>528</v>
      </c>
    </row>
    <row r="33" spans="1:6" s="32" customFormat="1" ht="12.75" customHeight="1" x14ac:dyDescent="0.2">
      <c r="A33" s="197"/>
      <c r="B33" s="201" t="s">
        <v>373</v>
      </c>
      <c r="C33" s="203">
        <v>16317</v>
      </c>
      <c r="D33" s="203">
        <v>10453</v>
      </c>
      <c r="E33" s="203">
        <v>5864</v>
      </c>
    </row>
    <row r="34" spans="1:6" ht="26.1" customHeight="1" x14ac:dyDescent="0.25">
      <c r="A34" s="197"/>
      <c r="B34" s="46" t="s">
        <v>374</v>
      </c>
      <c r="C34" s="47">
        <v>213</v>
      </c>
      <c r="D34" s="47">
        <v>0</v>
      </c>
      <c r="E34" s="47">
        <v>213</v>
      </c>
    </row>
    <row r="35" spans="1:6" ht="14.1" customHeight="1" x14ac:dyDescent="0.25">
      <c r="A35" s="216"/>
      <c r="B35" s="120" t="s">
        <v>375</v>
      </c>
      <c r="C35" s="121">
        <v>3604</v>
      </c>
      <c r="D35" s="121">
        <v>2357</v>
      </c>
      <c r="E35" s="121">
        <v>1247</v>
      </c>
    </row>
    <row r="36" spans="1:6" s="27" customFormat="1" ht="9.9499999999999993" customHeight="1" x14ac:dyDescent="0.2">
      <c r="A36" s="123"/>
      <c r="B36" s="123"/>
      <c r="C36" s="123"/>
      <c r="D36" s="123"/>
      <c r="E36" s="123"/>
      <c r="F36" s="123"/>
    </row>
    <row r="37" spans="1:6" s="27" customFormat="1" x14ac:dyDescent="0.2">
      <c r="A37" s="66" t="s">
        <v>135</v>
      </c>
    </row>
    <row r="38" spans="1:6" s="27" customFormat="1" x14ac:dyDescent="0.2">
      <c r="A38" s="66"/>
    </row>
    <row r="39" spans="1:6" s="85" customFormat="1" ht="16.5" customHeight="1" x14ac:dyDescent="0.2">
      <c r="A39" s="66"/>
      <c r="B39" s="66"/>
      <c r="C39" s="217" t="s">
        <v>60</v>
      </c>
      <c r="D39" s="118"/>
    </row>
    <row r="41" spans="1:6" x14ac:dyDescent="0.25">
      <c r="B41" s="217"/>
    </row>
  </sheetData>
  <mergeCells count="5">
    <mergeCell ref="A5:B5"/>
    <mergeCell ref="A6:B8"/>
    <mergeCell ref="C6:E6"/>
    <mergeCell ref="C7:E7"/>
    <mergeCell ref="A9:A35"/>
  </mergeCells>
  <hyperlinks>
    <hyperlink ref="D2" location="ÍNDICE!A1" display="VOLVER AL ÍNDICE" xr:uid="{26E4EC19-24A4-4747-8D7A-2361DEDE64CC}"/>
  </hyperlinks>
  <pageMargins left="0.51181102362204722" right="0.5118110236220472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A38C-52BD-4183-B5CC-31EE42528E31}">
  <sheetPr codeName="Hoja25"/>
  <dimension ref="A1:K42"/>
  <sheetViews>
    <sheetView zoomScaleNormal="100" zoomScaleSheetLayoutView="100" workbookViewId="0"/>
  </sheetViews>
  <sheetFormatPr baseColWidth="10" defaultColWidth="11.42578125" defaultRowHeight="15" x14ac:dyDescent="0.25"/>
  <cols>
    <col min="1" max="1" width="4.140625" style="215" customWidth="1"/>
    <col min="2" max="2" width="42.5703125" style="215" customWidth="1"/>
    <col min="3" max="5" width="14.85546875" style="215" customWidth="1"/>
    <col min="6" max="16384" width="11.42578125" style="215"/>
  </cols>
  <sheetData>
    <row r="1" spans="1:7" s="27" customFormat="1" x14ac:dyDescent="0.2">
      <c r="D1" s="28"/>
    </row>
    <row r="2" spans="1:7" s="27" customFormat="1" ht="18" customHeight="1" x14ac:dyDescent="0.2">
      <c r="D2" s="29" t="s">
        <v>61</v>
      </c>
    </row>
    <row r="3" spans="1:7" s="27" customFormat="1" ht="18.75" customHeight="1" x14ac:dyDescent="0.2"/>
    <row r="4" spans="1:7" s="27" customFormat="1" ht="19.5" customHeight="1" x14ac:dyDescent="0.25">
      <c r="D4" s="218" t="s">
        <v>651</v>
      </c>
      <c r="E4" s="218"/>
    </row>
    <row r="5" spans="1:7" s="32" customFormat="1" ht="67.5" customHeight="1" x14ac:dyDescent="0.2">
      <c r="A5" s="219" t="s">
        <v>378</v>
      </c>
      <c r="B5" s="219"/>
      <c r="C5" s="27"/>
      <c r="D5" s="27"/>
      <c r="E5" s="27"/>
    </row>
    <row r="6" spans="1:7" s="32" customFormat="1" ht="18" customHeight="1" x14ac:dyDescent="0.2">
      <c r="A6" s="220"/>
      <c r="B6" s="221"/>
      <c r="C6" s="222" t="s">
        <v>368</v>
      </c>
      <c r="D6" s="222"/>
      <c r="E6" s="223"/>
    </row>
    <row r="7" spans="1:7" s="32" customFormat="1" ht="18" customHeight="1" x14ac:dyDescent="0.2">
      <c r="A7" s="224"/>
      <c r="B7" s="225"/>
      <c r="C7" s="192" t="s">
        <v>365</v>
      </c>
      <c r="D7" s="193"/>
      <c r="E7" s="194"/>
    </row>
    <row r="8" spans="1:7" s="32" customFormat="1" ht="36.75" customHeight="1" x14ac:dyDescent="0.2">
      <c r="A8" s="226"/>
      <c r="B8" s="227"/>
      <c r="C8" s="195" t="s">
        <v>70</v>
      </c>
      <c r="D8" s="228" t="s">
        <v>366</v>
      </c>
      <c r="E8" s="228" t="s">
        <v>367</v>
      </c>
    </row>
    <row r="9" spans="1:7" s="32" customFormat="1" ht="14.25" customHeight="1" x14ac:dyDescent="0.2">
      <c r="A9" s="229" t="s">
        <v>364</v>
      </c>
      <c r="B9" s="230" t="s">
        <v>369</v>
      </c>
      <c r="C9" s="199">
        <v>433394</v>
      </c>
      <c r="D9" s="199">
        <v>280090</v>
      </c>
      <c r="E9" s="199">
        <v>153304</v>
      </c>
      <c r="G9" s="231"/>
    </row>
    <row r="10" spans="1:7" s="32" customFormat="1" ht="14.1" customHeight="1" x14ac:dyDescent="0.2">
      <c r="A10" s="197"/>
      <c r="B10" s="46" t="s">
        <v>370</v>
      </c>
      <c r="C10" s="47">
        <v>354761</v>
      </c>
      <c r="D10" s="47">
        <v>243452</v>
      </c>
      <c r="E10" s="47">
        <v>111309</v>
      </c>
      <c r="G10" s="231"/>
    </row>
    <row r="11" spans="1:7" s="32" customFormat="1" ht="12.75" customHeight="1" x14ac:dyDescent="0.2">
      <c r="A11" s="197"/>
      <c r="B11" s="201" t="s">
        <v>366</v>
      </c>
      <c r="C11" s="203">
        <v>242190</v>
      </c>
      <c r="D11" s="203">
        <v>239315</v>
      </c>
      <c r="E11" s="203">
        <v>2875</v>
      </c>
      <c r="G11" s="231"/>
    </row>
    <row r="12" spans="1:7" s="32" customFormat="1" ht="12.75" customHeight="1" x14ac:dyDescent="0.2">
      <c r="A12" s="197"/>
      <c r="B12" s="201" t="s">
        <v>367</v>
      </c>
      <c r="C12" s="202">
        <v>112571</v>
      </c>
      <c r="D12" s="202">
        <v>4137</v>
      </c>
      <c r="E12" s="202">
        <v>108434</v>
      </c>
      <c r="G12" s="231"/>
    </row>
    <row r="13" spans="1:7" s="32" customFormat="1" ht="14.1" customHeight="1" x14ac:dyDescent="0.2">
      <c r="A13" s="197"/>
      <c r="B13" s="46" t="s">
        <v>379</v>
      </c>
      <c r="C13" s="47">
        <f>SUM(C14:C17)</f>
        <v>77323</v>
      </c>
      <c r="D13" s="47">
        <f t="shared" ref="D13:E13" si="0">SUM(D14:D17)</f>
        <v>35812</v>
      </c>
      <c r="E13" s="47">
        <f t="shared" si="0"/>
        <v>41511</v>
      </c>
      <c r="G13" s="231"/>
    </row>
    <row r="14" spans="1:7" s="32" customFormat="1" ht="12.75" customHeight="1" x14ac:dyDescent="0.2">
      <c r="A14" s="197"/>
      <c r="B14" s="201" t="s">
        <v>380</v>
      </c>
      <c r="C14" s="203">
        <v>15454</v>
      </c>
      <c r="D14" s="203">
        <v>9079</v>
      </c>
      <c r="E14" s="203">
        <v>6375</v>
      </c>
      <c r="G14" s="231"/>
    </row>
    <row r="15" spans="1:7" s="32" customFormat="1" ht="12.75" customHeight="1" x14ac:dyDescent="0.2">
      <c r="A15" s="197"/>
      <c r="B15" s="201" t="s">
        <v>381</v>
      </c>
      <c r="C15" s="203">
        <v>54005</v>
      </c>
      <c r="D15" s="203">
        <v>25139</v>
      </c>
      <c r="E15" s="203">
        <v>28866</v>
      </c>
    </row>
    <row r="16" spans="1:7" s="32" customFormat="1" ht="12.75" customHeight="1" x14ac:dyDescent="0.2">
      <c r="A16" s="197"/>
      <c r="B16" s="201" t="s">
        <v>382</v>
      </c>
      <c r="C16" s="203">
        <f>C9-SUM(C10,C14:C15,C17:C18)</f>
        <v>768</v>
      </c>
      <c r="D16" s="203">
        <f t="shared" ref="D16:E16" si="1">D9-SUM(D10,D14:D15,D17:D18)</f>
        <v>504</v>
      </c>
      <c r="E16" s="203">
        <f t="shared" si="1"/>
        <v>264</v>
      </c>
    </row>
    <row r="17" spans="1:7" s="32" customFormat="1" ht="12.75" customHeight="1" x14ac:dyDescent="0.2">
      <c r="A17" s="197"/>
      <c r="B17" s="201" t="s">
        <v>127</v>
      </c>
      <c r="C17" s="203">
        <v>7096</v>
      </c>
      <c r="D17" s="203">
        <v>1090</v>
      </c>
      <c r="E17" s="203">
        <v>6006</v>
      </c>
    </row>
    <row r="18" spans="1:7" s="32" customFormat="1" ht="14.1" customHeight="1" x14ac:dyDescent="0.2">
      <c r="A18" s="197"/>
      <c r="B18" s="46" t="s">
        <v>383</v>
      </c>
      <c r="C18" s="47">
        <v>1310</v>
      </c>
      <c r="D18" s="47">
        <v>826</v>
      </c>
      <c r="E18" s="47">
        <v>484</v>
      </c>
    </row>
    <row r="19" spans="1:7" s="205" customFormat="1" ht="14.25" customHeight="1" x14ac:dyDescent="0.25">
      <c r="A19" s="197"/>
      <c r="B19" s="198" t="s">
        <v>376</v>
      </c>
      <c r="C19" s="199">
        <v>267306</v>
      </c>
      <c r="D19" s="199">
        <v>168097</v>
      </c>
      <c r="E19" s="199">
        <v>99209</v>
      </c>
      <c r="G19" s="231"/>
    </row>
    <row r="20" spans="1:7" s="32" customFormat="1" ht="14.1" customHeight="1" x14ac:dyDescent="0.2">
      <c r="A20" s="197"/>
      <c r="B20" s="46" t="s">
        <v>370</v>
      </c>
      <c r="C20" s="47">
        <v>216957</v>
      </c>
      <c r="D20" s="47">
        <v>147789</v>
      </c>
      <c r="E20" s="47">
        <v>69168</v>
      </c>
    </row>
    <row r="21" spans="1:7" s="32" customFormat="1" ht="12.75" customHeight="1" x14ac:dyDescent="0.2">
      <c r="A21" s="197"/>
      <c r="B21" s="208" t="s">
        <v>366</v>
      </c>
      <c r="C21" s="209">
        <v>147199</v>
      </c>
      <c r="D21" s="209">
        <v>145416</v>
      </c>
      <c r="E21" s="210">
        <v>1783</v>
      </c>
    </row>
    <row r="22" spans="1:7" s="32" customFormat="1" ht="12.75" customHeight="1" x14ac:dyDescent="0.2">
      <c r="A22" s="197"/>
      <c r="B22" s="211" t="s">
        <v>367</v>
      </c>
      <c r="C22" s="212">
        <v>69758</v>
      </c>
      <c r="D22" s="212">
        <v>2373</v>
      </c>
      <c r="E22" s="213">
        <v>67385</v>
      </c>
    </row>
    <row r="23" spans="1:7" s="32" customFormat="1" ht="14.1" customHeight="1" x14ac:dyDescent="0.2">
      <c r="A23" s="197"/>
      <c r="B23" s="46" t="s">
        <v>379</v>
      </c>
      <c r="C23" s="47">
        <f>SUM(C24:C27)</f>
        <v>49621</v>
      </c>
      <c r="D23" s="47">
        <f t="shared" ref="D23:E23" si="2">SUM(D24:D27)</f>
        <v>19843</v>
      </c>
      <c r="E23" s="47">
        <f t="shared" si="2"/>
        <v>29778</v>
      </c>
    </row>
    <row r="24" spans="1:7" s="32" customFormat="1" ht="12.75" customHeight="1" x14ac:dyDescent="0.2">
      <c r="A24" s="197"/>
      <c r="B24" s="201" t="s">
        <v>380</v>
      </c>
      <c r="C24" s="203">
        <v>8259</v>
      </c>
      <c r="D24" s="203">
        <v>4798</v>
      </c>
      <c r="E24" s="203">
        <v>3461</v>
      </c>
    </row>
    <row r="25" spans="1:7" s="32" customFormat="1" ht="12.75" customHeight="1" x14ac:dyDescent="0.2">
      <c r="A25" s="197"/>
      <c r="B25" s="201" t="s">
        <v>381</v>
      </c>
      <c r="C25" s="203">
        <v>35689</v>
      </c>
      <c r="D25" s="203">
        <v>14118</v>
      </c>
      <c r="E25" s="203">
        <v>21571</v>
      </c>
    </row>
    <row r="26" spans="1:7" s="32" customFormat="1" ht="12.75" customHeight="1" x14ac:dyDescent="0.2">
      <c r="A26" s="197"/>
      <c r="B26" s="201" t="s">
        <v>382</v>
      </c>
      <c r="C26" s="203">
        <f>C19-SUM(C20,C24:C25,C27:C28)</f>
        <v>441</v>
      </c>
      <c r="D26" s="203">
        <f t="shared" ref="D26:E26" si="3">D19-SUM(D20,D24:D25,D27:D28)</f>
        <v>294</v>
      </c>
      <c r="E26" s="203">
        <f t="shared" si="3"/>
        <v>147</v>
      </c>
    </row>
    <row r="27" spans="1:7" s="32" customFormat="1" ht="12.75" customHeight="1" x14ac:dyDescent="0.2">
      <c r="A27" s="197"/>
      <c r="B27" s="201" t="s">
        <v>127</v>
      </c>
      <c r="C27" s="203">
        <v>5232</v>
      </c>
      <c r="D27" s="203">
        <v>633</v>
      </c>
      <c r="E27" s="203">
        <v>4599</v>
      </c>
    </row>
    <row r="28" spans="1:7" s="32" customFormat="1" ht="14.1" customHeight="1" x14ac:dyDescent="0.2">
      <c r="A28" s="197"/>
      <c r="B28" s="46" t="s">
        <v>383</v>
      </c>
      <c r="C28" s="47">
        <v>728</v>
      </c>
      <c r="D28" s="47">
        <v>465</v>
      </c>
      <c r="E28" s="47">
        <v>263</v>
      </c>
    </row>
    <row r="29" spans="1:7" s="32" customFormat="1" ht="12.75" customHeight="1" x14ac:dyDescent="0.2">
      <c r="A29" s="197"/>
      <c r="B29" s="198" t="s">
        <v>377</v>
      </c>
      <c r="C29" s="199">
        <v>166088</v>
      </c>
      <c r="D29" s="199">
        <v>111993</v>
      </c>
      <c r="E29" s="199">
        <v>54095</v>
      </c>
    </row>
    <row r="30" spans="1:7" s="32" customFormat="1" ht="14.1" customHeight="1" x14ac:dyDescent="0.2">
      <c r="A30" s="197"/>
      <c r="B30" s="46" t="s">
        <v>370</v>
      </c>
      <c r="C30" s="47">
        <v>137804</v>
      </c>
      <c r="D30" s="47">
        <v>95663</v>
      </c>
      <c r="E30" s="47">
        <v>42141</v>
      </c>
    </row>
    <row r="31" spans="1:7" s="32" customFormat="1" ht="12.75" customHeight="1" x14ac:dyDescent="0.2">
      <c r="A31" s="197"/>
      <c r="B31" s="201" t="s">
        <v>366</v>
      </c>
      <c r="C31" s="203">
        <v>94991</v>
      </c>
      <c r="D31" s="203">
        <v>93899</v>
      </c>
      <c r="E31" s="203">
        <v>1092</v>
      </c>
    </row>
    <row r="32" spans="1:7" s="32" customFormat="1" ht="10.5" customHeight="1" x14ac:dyDescent="0.2">
      <c r="A32" s="197"/>
      <c r="B32" s="201" t="s">
        <v>367</v>
      </c>
      <c r="C32" s="202">
        <v>42813</v>
      </c>
      <c r="D32" s="202">
        <v>1764</v>
      </c>
      <c r="E32" s="202">
        <v>41049</v>
      </c>
    </row>
    <row r="33" spans="1:11" s="32" customFormat="1" ht="14.1" customHeight="1" x14ac:dyDescent="0.2">
      <c r="A33" s="197"/>
      <c r="B33" s="46" t="s">
        <v>379</v>
      </c>
      <c r="C33" s="214">
        <v>27375</v>
      </c>
      <c r="D33" s="214">
        <v>15759</v>
      </c>
      <c r="E33" s="214">
        <v>11616</v>
      </c>
    </row>
    <row r="34" spans="1:11" s="32" customFormat="1" ht="12.75" customHeight="1" x14ac:dyDescent="0.2">
      <c r="A34" s="197"/>
      <c r="B34" s="201" t="s">
        <v>380</v>
      </c>
      <c r="C34" s="203">
        <v>7195</v>
      </c>
      <c r="D34" s="203">
        <v>4281</v>
      </c>
      <c r="E34" s="203">
        <v>2914</v>
      </c>
    </row>
    <row r="35" spans="1:11" s="32" customFormat="1" ht="12.75" customHeight="1" x14ac:dyDescent="0.2">
      <c r="A35" s="197"/>
      <c r="B35" s="201" t="s">
        <v>381</v>
      </c>
      <c r="C35" s="203">
        <v>18316</v>
      </c>
      <c r="D35" s="203">
        <v>11021</v>
      </c>
      <c r="E35" s="203">
        <v>7295</v>
      </c>
    </row>
    <row r="36" spans="1:11" s="32" customFormat="1" ht="12.75" customHeight="1" x14ac:dyDescent="0.2">
      <c r="A36" s="197"/>
      <c r="B36" s="201" t="s">
        <v>382</v>
      </c>
      <c r="C36" s="203">
        <f>C29-SUM(C30,C33,C38)</f>
        <v>327</v>
      </c>
      <c r="D36" s="203">
        <f t="shared" ref="D36:E36" si="4">D29-SUM(D30,D33,D38)</f>
        <v>210</v>
      </c>
      <c r="E36" s="203">
        <f t="shared" si="4"/>
        <v>117</v>
      </c>
    </row>
    <row r="37" spans="1:11" s="32" customFormat="1" ht="12.75" customHeight="1" x14ac:dyDescent="0.2">
      <c r="A37" s="197"/>
      <c r="B37" s="201" t="s">
        <v>127</v>
      </c>
      <c r="C37" s="203">
        <v>1864</v>
      </c>
      <c r="D37" s="203">
        <v>457</v>
      </c>
      <c r="E37" s="203">
        <v>1407</v>
      </c>
    </row>
    <row r="38" spans="1:11" s="32" customFormat="1" ht="14.1" customHeight="1" x14ac:dyDescent="0.2">
      <c r="A38" s="216"/>
      <c r="B38" s="120" t="s">
        <v>383</v>
      </c>
      <c r="C38" s="121">
        <v>582</v>
      </c>
      <c r="D38" s="121">
        <v>361</v>
      </c>
      <c r="E38" s="121">
        <v>221</v>
      </c>
    </row>
    <row r="39" spans="1:11" s="27" customFormat="1" ht="9.9499999999999993" customHeight="1" x14ac:dyDescent="0.2">
      <c r="A39" s="123"/>
      <c r="B39" s="123"/>
      <c r="C39" s="123"/>
      <c r="D39" s="123"/>
      <c r="E39" s="123"/>
      <c r="F39" s="123"/>
      <c r="G39" s="123"/>
      <c r="H39" s="123"/>
      <c r="I39" s="123"/>
      <c r="J39" s="123"/>
      <c r="K39" s="123"/>
    </row>
    <row r="40" spans="1:11" s="27" customFormat="1" x14ac:dyDescent="0.2">
      <c r="A40" s="66" t="s">
        <v>135</v>
      </c>
    </row>
    <row r="41" spans="1:11" s="85" customFormat="1" ht="12.75" x14ac:dyDescent="0.2">
      <c r="B41" s="66"/>
      <c r="C41" s="66"/>
      <c r="D41" s="66"/>
    </row>
    <row r="42" spans="1:11" x14ac:dyDescent="0.25">
      <c r="C42" s="217" t="s">
        <v>60</v>
      </c>
    </row>
  </sheetData>
  <mergeCells count="6">
    <mergeCell ref="D4:E4"/>
    <mergeCell ref="A5:B5"/>
    <mergeCell ref="A6:B8"/>
    <mergeCell ref="C6:E6"/>
    <mergeCell ref="C7:E7"/>
    <mergeCell ref="A9:A38"/>
  </mergeCells>
  <hyperlinks>
    <hyperlink ref="D2" location="ÍNDICE!A1" display="VOLVER AL ÍNDICE" xr:uid="{FBCF6C28-4205-4F7C-8EB5-FC177E3EA9D0}"/>
  </hyperlinks>
  <pageMargins left="0.51181102362204722" right="0.5118110236220472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C7251-79AA-40A1-BFC2-703178B02436}">
  <sheetPr codeName="Hoja26"/>
  <dimension ref="A1:K193"/>
  <sheetViews>
    <sheetView zoomScaleNormal="100" zoomScaleSheetLayoutView="100" workbookViewId="0"/>
  </sheetViews>
  <sheetFormatPr baseColWidth="10" defaultColWidth="9.140625" defaultRowHeight="15" x14ac:dyDescent="0.2"/>
  <cols>
    <col min="1" max="1" width="21.85546875" style="27" customWidth="1"/>
    <col min="2" max="2" width="7.28515625" style="27" customWidth="1"/>
    <col min="3" max="3" width="8.42578125" style="27" customWidth="1"/>
    <col min="4" max="4" width="5.5703125" style="27" customWidth="1"/>
    <col min="5" max="5" width="7.7109375" style="27" customWidth="1"/>
    <col min="6" max="6" width="5.7109375" style="27" customWidth="1"/>
    <col min="7" max="7" width="7.28515625" style="27" customWidth="1"/>
    <col min="8" max="8" width="8.7109375" style="27" customWidth="1"/>
    <col min="9" max="9" width="5.140625" style="27" customWidth="1"/>
    <col min="10" max="10" width="8" style="27" customWidth="1"/>
    <col min="11" max="11" width="5.1406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24" customHeight="1" x14ac:dyDescent="0.25">
      <c r="H4" s="30"/>
      <c r="K4" s="2" t="s">
        <v>651</v>
      </c>
    </row>
    <row r="5" spans="1:11" s="32" customFormat="1" ht="49.5" customHeight="1" x14ac:dyDescent="0.25">
      <c r="A5" s="103" t="s">
        <v>32</v>
      </c>
      <c r="B5" s="103"/>
      <c r="C5" s="103"/>
      <c r="D5" s="103"/>
      <c r="E5" s="103"/>
      <c r="F5" s="103"/>
      <c r="G5" s="27"/>
      <c r="H5" s="27"/>
      <c r="I5" s="27"/>
      <c r="J5" s="27"/>
      <c r="K5" s="27"/>
    </row>
    <row r="6" spans="1:11" s="32" customFormat="1" ht="16.5" customHeight="1" x14ac:dyDescent="0.2">
      <c r="A6" s="232"/>
      <c r="B6" s="233" t="s">
        <v>149</v>
      </c>
      <c r="C6" s="234"/>
      <c r="D6" s="234"/>
      <c r="E6" s="234"/>
      <c r="F6" s="235"/>
      <c r="G6" s="236" t="s">
        <v>150</v>
      </c>
      <c r="H6" s="237"/>
      <c r="I6" s="237"/>
      <c r="J6" s="237"/>
      <c r="K6" s="238"/>
    </row>
    <row r="7" spans="1:11" s="32" customFormat="1" ht="25.5" customHeight="1" x14ac:dyDescent="0.2">
      <c r="A7" s="232"/>
      <c r="B7" s="239" t="s">
        <v>65</v>
      </c>
      <c r="C7" s="240" t="s">
        <v>66</v>
      </c>
      <c r="D7" s="241"/>
      <c r="E7" s="240" t="s">
        <v>137</v>
      </c>
      <c r="F7" s="241"/>
      <c r="G7" s="242" t="s">
        <v>65</v>
      </c>
      <c r="H7" s="240" t="s">
        <v>66</v>
      </c>
      <c r="I7" s="241"/>
      <c r="J7" s="240" t="s">
        <v>137</v>
      </c>
      <c r="K7" s="241"/>
    </row>
    <row r="8" spans="1:11" s="32" customFormat="1" ht="15" customHeight="1" x14ac:dyDescent="0.2">
      <c r="A8" s="243"/>
      <c r="B8" s="244"/>
      <c r="C8" s="40" t="s">
        <v>151</v>
      </c>
      <c r="D8" s="41" t="s">
        <v>69</v>
      </c>
      <c r="E8" s="40" t="s">
        <v>151</v>
      </c>
      <c r="F8" s="41" t="s">
        <v>69</v>
      </c>
      <c r="G8" s="245"/>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384</v>
      </c>
      <c r="B10" s="131">
        <v>408959</v>
      </c>
      <c r="C10" s="131">
        <v>-24435</v>
      </c>
      <c r="D10" s="132">
        <v>-5.638056825890529</v>
      </c>
      <c r="E10" s="131">
        <v>1600</v>
      </c>
      <c r="F10" s="132">
        <v>0.39277394141285699</v>
      </c>
      <c r="G10" s="131">
        <v>278056</v>
      </c>
      <c r="H10" s="131">
        <v>-2034</v>
      </c>
      <c r="I10" s="132">
        <v>-0.72619515155842762</v>
      </c>
      <c r="J10" s="131">
        <v>-13614</v>
      </c>
      <c r="K10" s="132">
        <v>-4.6676037988137278</v>
      </c>
    </row>
    <row r="11" spans="1:11" s="32" customFormat="1" ht="12.95" customHeight="1" x14ac:dyDescent="0.2">
      <c r="A11" s="136" t="s">
        <v>385</v>
      </c>
      <c r="B11" s="134">
        <v>3</v>
      </c>
      <c r="C11" s="134">
        <v>0</v>
      </c>
      <c r="D11" s="135">
        <v>0</v>
      </c>
      <c r="E11" s="134">
        <v>2</v>
      </c>
      <c r="F11" s="135">
        <v>200</v>
      </c>
      <c r="G11" s="134">
        <v>1</v>
      </c>
      <c r="H11" s="134">
        <v>0</v>
      </c>
      <c r="I11" s="135">
        <v>0</v>
      </c>
      <c r="J11" s="134">
        <v>0</v>
      </c>
      <c r="K11" s="135">
        <v>0</v>
      </c>
    </row>
    <row r="12" spans="1:11" s="32" customFormat="1" ht="12.95" customHeight="1" x14ac:dyDescent="0.2">
      <c r="A12" s="136" t="s">
        <v>386</v>
      </c>
      <c r="B12" s="134">
        <v>272</v>
      </c>
      <c r="C12" s="134">
        <v>-17</v>
      </c>
      <c r="D12" s="135">
        <v>-5.882352941176471</v>
      </c>
      <c r="E12" s="134">
        <v>36</v>
      </c>
      <c r="F12" s="135">
        <v>15.254237288135593</v>
      </c>
      <c r="G12" s="134">
        <v>192</v>
      </c>
      <c r="H12" s="134">
        <v>0</v>
      </c>
      <c r="I12" s="135">
        <v>0</v>
      </c>
      <c r="J12" s="134">
        <v>24</v>
      </c>
      <c r="K12" s="135">
        <v>14.285714285714286</v>
      </c>
    </row>
    <row r="13" spans="1:11" s="32" customFormat="1" ht="12.95" customHeight="1" x14ac:dyDescent="0.2">
      <c r="A13" s="136" t="s">
        <v>387</v>
      </c>
      <c r="B13" s="134">
        <v>24</v>
      </c>
      <c r="C13" s="134">
        <v>4</v>
      </c>
      <c r="D13" s="135">
        <v>20</v>
      </c>
      <c r="E13" s="134">
        <v>15</v>
      </c>
      <c r="F13" s="135">
        <v>166.66666666666666</v>
      </c>
      <c r="G13" s="134">
        <v>24</v>
      </c>
      <c r="H13" s="134">
        <v>4</v>
      </c>
      <c r="I13" s="135">
        <v>20</v>
      </c>
      <c r="J13" s="134">
        <v>16</v>
      </c>
      <c r="K13" s="135">
        <v>200</v>
      </c>
    </row>
    <row r="14" spans="1:11" s="32" customFormat="1" ht="12.95" customHeight="1" x14ac:dyDescent="0.2">
      <c r="A14" s="136" t="s">
        <v>388</v>
      </c>
      <c r="B14" s="134">
        <v>728</v>
      </c>
      <c r="C14" s="134">
        <v>-20</v>
      </c>
      <c r="D14" s="135">
        <v>-2.6737967914438503</v>
      </c>
      <c r="E14" s="134">
        <v>80</v>
      </c>
      <c r="F14" s="135">
        <v>12.345679012345679</v>
      </c>
      <c r="G14" s="134">
        <v>490</v>
      </c>
      <c r="H14" s="134">
        <v>22</v>
      </c>
      <c r="I14" s="135">
        <v>4.700854700854701</v>
      </c>
      <c r="J14" s="134">
        <v>7</v>
      </c>
      <c r="K14" s="135">
        <v>1.4492753623188406</v>
      </c>
    </row>
    <row r="15" spans="1:11" s="32" customFormat="1" ht="12.95" customHeight="1" x14ac:dyDescent="0.2">
      <c r="A15" s="136" t="s">
        <v>389</v>
      </c>
      <c r="B15" s="134">
        <v>13389</v>
      </c>
      <c r="C15" s="134">
        <v>-497</v>
      </c>
      <c r="D15" s="135">
        <v>-3.5791444620481059</v>
      </c>
      <c r="E15" s="134">
        <v>-217</v>
      </c>
      <c r="F15" s="135">
        <v>-1.594884609731001</v>
      </c>
      <c r="G15" s="134">
        <v>9314</v>
      </c>
      <c r="H15" s="134">
        <v>1</v>
      </c>
      <c r="I15" s="135">
        <v>1.0737678513905294E-2</v>
      </c>
      <c r="J15" s="134">
        <v>-520</v>
      </c>
      <c r="K15" s="135">
        <v>-5.287777099857637</v>
      </c>
    </row>
    <row r="16" spans="1:11" s="32" customFormat="1" ht="12.95" customHeight="1" x14ac:dyDescent="0.2">
      <c r="A16" s="136" t="s">
        <v>390</v>
      </c>
      <c r="B16" s="134">
        <v>5360</v>
      </c>
      <c r="C16" s="134">
        <v>-448</v>
      </c>
      <c r="D16" s="135">
        <v>-7.7134986225895315</v>
      </c>
      <c r="E16" s="134">
        <v>-223</v>
      </c>
      <c r="F16" s="135">
        <v>-3.9942683145262405</v>
      </c>
      <c r="G16" s="134">
        <v>3716</v>
      </c>
      <c r="H16" s="134">
        <v>-29</v>
      </c>
      <c r="I16" s="135">
        <v>-0.77436582109479302</v>
      </c>
      <c r="J16" s="134">
        <v>-270</v>
      </c>
      <c r="K16" s="135">
        <v>-6.7737079779227294</v>
      </c>
    </row>
    <row r="17" spans="1:11" s="32" customFormat="1" ht="12.95" customHeight="1" x14ac:dyDescent="0.2">
      <c r="A17" s="136" t="s">
        <v>391</v>
      </c>
      <c r="B17" s="134">
        <v>10490</v>
      </c>
      <c r="C17" s="134">
        <v>-834</v>
      </c>
      <c r="D17" s="135">
        <v>-7.3648887318968566</v>
      </c>
      <c r="E17" s="134">
        <v>-36</v>
      </c>
      <c r="F17" s="135">
        <v>-0.34201026030780923</v>
      </c>
      <c r="G17" s="134">
        <v>6989</v>
      </c>
      <c r="H17" s="134">
        <v>-68</v>
      </c>
      <c r="I17" s="135">
        <v>-0.96358225875017711</v>
      </c>
      <c r="J17" s="134">
        <v>-304</v>
      </c>
      <c r="K17" s="135">
        <v>-4.1683806389688742</v>
      </c>
    </row>
    <row r="18" spans="1:11" s="32" customFormat="1" ht="12.95" customHeight="1" x14ac:dyDescent="0.2">
      <c r="A18" s="136" t="s">
        <v>392</v>
      </c>
      <c r="B18" s="134">
        <v>299</v>
      </c>
      <c r="C18" s="134">
        <v>3</v>
      </c>
      <c r="D18" s="135">
        <v>1.0135135135135136</v>
      </c>
      <c r="E18" s="134">
        <v>38</v>
      </c>
      <c r="F18" s="135">
        <v>14.559386973180077</v>
      </c>
      <c r="G18" s="134">
        <v>208</v>
      </c>
      <c r="H18" s="134">
        <v>15</v>
      </c>
      <c r="I18" s="135">
        <v>7.7720207253886011</v>
      </c>
      <c r="J18" s="134">
        <v>6</v>
      </c>
      <c r="K18" s="135">
        <v>2.9702970297029703</v>
      </c>
    </row>
    <row r="19" spans="1:11" s="32" customFormat="1" ht="12.95" customHeight="1" x14ac:dyDescent="0.2">
      <c r="A19" s="136" t="s">
        <v>393</v>
      </c>
      <c r="B19" s="134">
        <v>1023</v>
      </c>
      <c r="C19" s="134">
        <v>-77</v>
      </c>
      <c r="D19" s="135">
        <v>-7</v>
      </c>
      <c r="E19" s="134">
        <v>-14</v>
      </c>
      <c r="F19" s="135">
        <v>-1.3500482160077145</v>
      </c>
      <c r="G19" s="134">
        <v>717</v>
      </c>
      <c r="H19" s="134">
        <v>-9</v>
      </c>
      <c r="I19" s="135">
        <v>-1.2396694214876034</v>
      </c>
      <c r="J19" s="134">
        <v>-47</v>
      </c>
      <c r="K19" s="135">
        <v>-6.151832460732984</v>
      </c>
    </row>
    <row r="20" spans="1:11" s="32" customFormat="1" ht="12.95" customHeight="1" x14ac:dyDescent="0.2">
      <c r="A20" s="136" t="s">
        <v>394</v>
      </c>
      <c r="B20" s="134">
        <v>856</v>
      </c>
      <c r="C20" s="134">
        <v>-52</v>
      </c>
      <c r="D20" s="135">
        <v>-5.7268722466960353</v>
      </c>
      <c r="E20" s="134">
        <v>26</v>
      </c>
      <c r="F20" s="135">
        <v>3.1325301204819276</v>
      </c>
      <c r="G20" s="134">
        <v>610</v>
      </c>
      <c r="H20" s="134">
        <v>14</v>
      </c>
      <c r="I20" s="135">
        <v>2.348993288590604</v>
      </c>
      <c r="J20" s="134">
        <v>16</v>
      </c>
      <c r="K20" s="135">
        <v>2.6936026936026938</v>
      </c>
    </row>
    <row r="21" spans="1:11" s="32" customFormat="1" ht="12.95" customHeight="1" x14ac:dyDescent="0.2">
      <c r="A21" s="136" t="s">
        <v>395</v>
      </c>
      <c r="B21" s="134">
        <v>72</v>
      </c>
      <c r="C21" s="134">
        <v>3</v>
      </c>
      <c r="D21" s="135">
        <v>4.3478260869565215</v>
      </c>
      <c r="E21" s="134">
        <v>5</v>
      </c>
      <c r="F21" s="135">
        <v>7.4626865671641793</v>
      </c>
      <c r="G21" s="134">
        <v>48</v>
      </c>
      <c r="H21" s="134">
        <v>-2</v>
      </c>
      <c r="I21" s="135">
        <v>-4</v>
      </c>
      <c r="J21" s="134">
        <v>-9</v>
      </c>
      <c r="K21" s="135">
        <v>-15.789473684210526</v>
      </c>
    </row>
    <row r="22" spans="1:11" s="32" customFormat="1" ht="12.95" customHeight="1" x14ac:dyDescent="0.2">
      <c r="A22" s="136" t="s">
        <v>396</v>
      </c>
      <c r="B22" s="134">
        <v>80</v>
      </c>
      <c r="C22" s="134">
        <v>3</v>
      </c>
      <c r="D22" s="135">
        <v>3.8961038961038961</v>
      </c>
      <c r="E22" s="134">
        <v>1</v>
      </c>
      <c r="F22" s="135">
        <v>1.2658227848101267</v>
      </c>
      <c r="G22" s="134">
        <v>58</v>
      </c>
      <c r="H22" s="134">
        <v>1</v>
      </c>
      <c r="I22" s="135">
        <v>1.7543859649122806</v>
      </c>
      <c r="J22" s="134">
        <v>-5</v>
      </c>
      <c r="K22" s="135">
        <v>-7.9365079365079367</v>
      </c>
    </row>
    <row r="23" spans="1:11" s="32" customFormat="1" ht="12.95" customHeight="1" x14ac:dyDescent="0.2">
      <c r="A23" s="136" t="s">
        <v>397</v>
      </c>
      <c r="B23" s="134">
        <v>4522</v>
      </c>
      <c r="C23" s="134">
        <v>-222</v>
      </c>
      <c r="D23" s="135">
        <v>-4.6795952782462056</v>
      </c>
      <c r="E23" s="134">
        <v>-78</v>
      </c>
      <c r="F23" s="135">
        <v>-1.6956521739130435</v>
      </c>
      <c r="G23" s="134">
        <v>2956</v>
      </c>
      <c r="H23" s="134">
        <v>-44</v>
      </c>
      <c r="I23" s="135">
        <v>-1.4666666666666666</v>
      </c>
      <c r="J23" s="134">
        <v>-190</v>
      </c>
      <c r="K23" s="135">
        <v>-6.0394151303242216</v>
      </c>
    </row>
    <row r="24" spans="1:11" s="32" customFormat="1" ht="12.95" customHeight="1" x14ac:dyDescent="0.2">
      <c r="A24" s="136" t="s">
        <v>398</v>
      </c>
      <c r="B24" s="134">
        <v>4560</v>
      </c>
      <c r="C24" s="134">
        <v>-322</v>
      </c>
      <c r="D24" s="135">
        <v>-6.5956575174108973</v>
      </c>
      <c r="E24" s="134">
        <v>62</v>
      </c>
      <c r="F24" s="135">
        <v>1.3783903957314363</v>
      </c>
      <c r="G24" s="134">
        <v>3197</v>
      </c>
      <c r="H24" s="134">
        <v>-46</v>
      </c>
      <c r="I24" s="135">
        <v>-1.4184397163120568</v>
      </c>
      <c r="J24" s="134">
        <v>-148</v>
      </c>
      <c r="K24" s="135">
        <v>-4.4245142002989537</v>
      </c>
    </row>
    <row r="25" spans="1:11" s="32" customFormat="1" ht="12.95" customHeight="1" x14ac:dyDescent="0.2">
      <c r="A25" s="136" t="s">
        <v>399</v>
      </c>
      <c r="B25" s="134">
        <v>1725</v>
      </c>
      <c r="C25" s="134">
        <v>-147</v>
      </c>
      <c r="D25" s="135">
        <v>-7.8525641025641022</v>
      </c>
      <c r="E25" s="134">
        <v>-29</v>
      </c>
      <c r="F25" s="135">
        <v>-1.653363740022805</v>
      </c>
      <c r="G25" s="134">
        <v>1230</v>
      </c>
      <c r="H25" s="134">
        <v>-1</v>
      </c>
      <c r="I25" s="135">
        <v>-8.1234768480909825E-2</v>
      </c>
      <c r="J25" s="134">
        <v>-65</v>
      </c>
      <c r="K25" s="135">
        <v>-5.019305019305019</v>
      </c>
    </row>
    <row r="26" spans="1:11" s="32" customFormat="1" ht="12.95" customHeight="1" x14ac:dyDescent="0.2">
      <c r="A26" s="136" t="s">
        <v>400</v>
      </c>
      <c r="B26" s="134">
        <v>5</v>
      </c>
      <c r="C26" s="134">
        <v>-4</v>
      </c>
      <c r="D26" s="135">
        <v>-44.444444444444443</v>
      </c>
      <c r="E26" s="134">
        <v>-3</v>
      </c>
      <c r="F26" s="135">
        <v>-37.5</v>
      </c>
      <c r="G26" s="134">
        <v>5</v>
      </c>
      <c r="H26" s="134">
        <v>-4</v>
      </c>
      <c r="I26" s="135">
        <v>-44.444444444444443</v>
      </c>
      <c r="J26" s="134">
        <v>-1</v>
      </c>
      <c r="K26" s="135">
        <v>-16.666666666666668</v>
      </c>
    </row>
    <row r="27" spans="1:11" s="32" customFormat="1" ht="12.95" customHeight="1" x14ac:dyDescent="0.2">
      <c r="A27" s="136" t="s">
        <v>401</v>
      </c>
      <c r="B27" s="134">
        <v>106</v>
      </c>
      <c r="C27" s="134">
        <v>-8</v>
      </c>
      <c r="D27" s="135">
        <v>-7.0175438596491224</v>
      </c>
      <c r="E27" s="134">
        <v>-3</v>
      </c>
      <c r="F27" s="135">
        <v>-2.7522935779816513</v>
      </c>
      <c r="G27" s="134">
        <v>85</v>
      </c>
      <c r="H27" s="134">
        <v>2</v>
      </c>
      <c r="I27" s="135">
        <v>2.4096385542168677</v>
      </c>
      <c r="J27" s="134">
        <v>1</v>
      </c>
      <c r="K27" s="135">
        <v>1.1904761904761905</v>
      </c>
    </row>
    <row r="28" spans="1:11" s="32" customFormat="1" ht="12.95" customHeight="1" x14ac:dyDescent="0.2">
      <c r="A28" s="136" t="s">
        <v>402</v>
      </c>
      <c r="B28" s="134">
        <v>470</v>
      </c>
      <c r="C28" s="134">
        <v>-16</v>
      </c>
      <c r="D28" s="135">
        <v>-3.2921810699588478</v>
      </c>
      <c r="E28" s="134">
        <v>17</v>
      </c>
      <c r="F28" s="135">
        <v>3.7527593818984548</v>
      </c>
      <c r="G28" s="134">
        <v>322</v>
      </c>
      <c r="H28" s="134">
        <v>11</v>
      </c>
      <c r="I28" s="135">
        <v>3.536977491961415</v>
      </c>
      <c r="J28" s="134">
        <v>-2</v>
      </c>
      <c r="K28" s="135">
        <v>-0.61728395061728392</v>
      </c>
    </row>
    <row r="29" spans="1:11" s="32" customFormat="1" ht="12.95" customHeight="1" x14ac:dyDescent="0.2">
      <c r="A29" s="136" t="s">
        <v>403</v>
      </c>
      <c r="B29" s="134">
        <v>151</v>
      </c>
      <c r="C29" s="134">
        <v>-9</v>
      </c>
      <c r="D29" s="135">
        <v>-5.625</v>
      </c>
      <c r="E29" s="134">
        <v>-12</v>
      </c>
      <c r="F29" s="135">
        <v>-7.3619631901840492</v>
      </c>
      <c r="G29" s="134">
        <v>111</v>
      </c>
      <c r="H29" s="134">
        <v>-4</v>
      </c>
      <c r="I29" s="135">
        <v>-3.4782608695652173</v>
      </c>
      <c r="J29" s="134">
        <v>-18</v>
      </c>
      <c r="K29" s="135">
        <v>-13.953488372093023</v>
      </c>
    </row>
    <row r="30" spans="1:11" s="32" customFormat="1" ht="12.95" customHeight="1" x14ac:dyDescent="0.2">
      <c r="A30" s="136" t="s">
        <v>404</v>
      </c>
      <c r="B30" s="134">
        <v>8</v>
      </c>
      <c r="C30" s="134">
        <v>-1</v>
      </c>
      <c r="D30" s="135">
        <v>-11.111111111111111</v>
      </c>
      <c r="E30" s="134">
        <v>-6</v>
      </c>
      <c r="F30" s="135">
        <v>-42.857142857142854</v>
      </c>
      <c r="G30" s="134">
        <v>5</v>
      </c>
      <c r="H30" s="134">
        <v>-1</v>
      </c>
      <c r="I30" s="135">
        <v>-16.666666666666668</v>
      </c>
      <c r="J30" s="134">
        <v>-5</v>
      </c>
      <c r="K30" s="135">
        <v>-50</v>
      </c>
    </row>
    <row r="31" spans="1:11" s="32" customFormat="1" ht="12.95" customHeight="1" x14ac:dyDescent="0.2">
      <c r="A31" s="136" t="s">
        <v>405</v>
      </c>
      <c r="B31" s="134">
        <v>52</v>
      </c>
      <c r="C31" s="134">
        <v>2</v>
      </c>
      <c r="D31" s="135">
        <v>4</v>
      </c>
      <c r="E31" s="134">
        <v>-6</v>
      </c>
      <c r="F31" s="135">
        <v>-10.344827586206897</v>
      </c>
      <c r="G31" s="134">
        <v>34</v>
      </c>
      <c r="H31" s="134">
        <v>1</v>
      </c>
      <c r="I31" s="135">
        <v>3.0303030303030303</v>
      </c>
      <c r="J31" s="134">
        <v>-4</v>
      </c>
      <c r="K31" s="135">
        <v>-10.526315789473685</v>
      </c>
    </row>
    <row r="32" spans="1:11" s="32" customFormat="1" ht="12.95" customHeight="1" x14ac:dyDescent="0.2">
      <c r="A32" s="136" t="s">
        <v>406</v>
      </c>
      <c r="B32" s="134">
        <v>2004</v>
      </c>
      <c r="C32" s="134">
        <v>-205</v>
      </c>
      <c r="D32" s="135">
        <v>-9.2802172928927114</v>
      </c>
      <c r="E32" s="134">
        <v>-29</v>
      </c>
      <c r="F32" s="135">
        <v>-1.426463354648303</v>
      </c>
      <c r="G32" s="134">
        <v>1397</v>
      </c>
      <c r="H32" s="134">
        <v>-37</v>
      </c>
      <c r="I32" s="135">
        <v>-2.580195258019526</v>
      </c>
      <c r="J32" s="134">
        <v>-57</v>
      </c>
      <c r="K32" s="135">
        <v>-3.9202200825309492</v>
      </c>
    </row>
    <row r="33" spans="1:11" s="32" customFormat="1" ht="12.95" customHeight="1" x14ac:dyDescent="0.2">
      <c r="A33" s="136" t="s">
        <v>407</v>
      </c>
      <c r="B33" s="134">
        <v>523</v>
      </c>
      <c r="C33" s="134">
        <v>-48</v>
      </c>
      <c r="D33" s="135">
        <v>-8.4063047285464094</v>
      </c>
      <c r="E33" s="134">
        <v>19</v>
      </c>
      <c r="F33" s="135">
        <v>3.7698412698412698</v>
      </c>
      <c r="G33" s="134">
        <v>368</v>
      </c>
      <c r="H33" s="134">
        <v>-8</v>
      </c>
      <c r="I33" s="135">
        <v>-2.1276595744680851</v>
      </c>
      <c r="J33" s="134">
        <v>-14</v>
      </c>
      <c r="K33" s="135">
        <v>-3.6649214659685865</v>
      </c>
    </row>
    <row r="34" spans="1:11" s="32" customFormat="1" ht="12.95" customHeight="1" x14ac:dyDescent="0.2">
      <c r="A34" s="136" t="s">
        <v>408</v>
      </c>
      <c r="B34" s="134">
        <v>11</v>
      </c>
      <c r="C34" s="134">
        <v>1</v>
      </c>
      <c r="D34" s="135">
        <v>10</v>
      </c>
      <c r="E34" s="134">
        <v>-1</v>
      </c>
      <c r="F34" s="135">
        <v>-8.3333333333333339</v>
      </c>
      <c r="G34" s="134">
        <v>8</v>
      </c>
      <c r="H34" s="134">
        <v>1</v>
      </c>
      <c r="I34" s="135">
        <v>14.285714285714286</v>
      </c>
      <c r="J34" s="134">
        <v>-1</v>
      </c>
      <c r="K34" s="135">
        <v>-11.111111111111111</v>
      </c>
    </row>
    <row r="35" spans="1:11" s="32" customFormat="1" ht="12.95" customHeight="1" x14ac:dyDescent="0.2">
      <c r="A35" s="136" t="s">
        <v>409</v>
      </c>
      <c r="B35" s="134">
        <v>52</v>
      </c>
      <c r="C35" s="134">
        <v>-6</v>
      </c>
      <c r="D35" s="135">
        <v>-10.344827586206897</v>
      </c>
      <c r="E35" s="134">
        <v>15</v>
      </c>
      <c r="F35" s="135">
        <v>40.54054054054054</v>
      </c>
      <c r="G35" s="134">
        <v>34</v>
      </c>
      <c r="H35" s="134">
        <v>-1</v>
      </c>
      <c r="I35" s="135">
        <v>-2.8571428571428572</v>
      </c>
      <c r="J35" s="134">
        <v>6</v>
      </c>
      <c r="K35" s="135">
        <v>21.428571428571427</v>
      </c>
    </row>
    <row r="36" spans="1:11" s="32" customFormat="1" ht="12.95" customHeight="1" x14ac:dyDescent="0.2">
      <c r="A36" s="136" t="s">
        <v>410</v>
      </c>
      <c r="B36" s="134">
        <v>580</v>
      </c>
      <c r="C36" s="134">
        <v>-59</v>
      </c>
      <c r="D36" s="135">
        <v>-9.2331768388106408</v>
      </c>
      <c r="E36" s="134">
        <v>34</v>
      </c>
      <c r="F36" s="135">
        <v>6.2271062271062272</v>
      </c>
      <c r="G36" s="134">
        <v>402</v>
      </c>
      <c r="H36" s="134">
        <v>10</v>
      </c>
      <c r="I36" s="135">
        <v>2.5510204081632653</v>
      </c>
      <c r="J36" s="134">
        <v>22</v>
      </c>
      <c r="K36" s="135">
        <v>5.7894736842105265</v>
      </c>
    </row>
    <row r="37" spans="1:11" s="32" customFormat="1" ht="12.95" customHeight="1" x14ac:dyDescent="0.2">
      <c r="A37" s="136" t="s">
        <v>411</v>
      </c>
      <c r="B37" s="134">
        <v>102</v>
      </c>
      <c r="C37" s="134">
        <v>-9</v>
      </c>
      <c r="D37" s="135">
        <v>-8.1081081081081088</v>
      </c>
      <c r="E37" s="134">
        <v>9</v>
      </c>
      <c r="F37" s="135">
        <v>9.67741935483871</v>
      </c>
      <c r="G37" s="134">
        <v>64</v>
      </c>
      <c r="H37" s="134">
        <v>-3</v>
      </c>
      <c r="I37" s="135">
        <v>-4.4776119402985071</v>
      </c>
      <c r="J37" s="134">
        <v>2</v>
      </c>
      <c r="K37" s="135">
        <v>3.225806451612903</v>
      </c>
    </row>
    <row r="38" spans="1:11" s="32" customFormat="1" ht="12.95" customHeight="1" x14ac:dyDescent="0.2">
      <c r="A38" s="136" t="s">
        <v>412</v>
      </c>
      <c r="B38" s="134">
        <v>216</v>
      </c>
      <c r="C38" s="134">
        <v>10</v>
      </c>
      <c r="D38" s="135">
        <v>4.8543689320388346</v>
      </c>
      <c r="E38" s="134">
        <v>25</v>
      </c>
      <c r="F38" s="135">
        <v>13.089005235602095</v>
      </c>
      <c r="G38" s="134">
        <v>142</v>
      </c>
      <c r="H38" s="134">
        <v>3</v>
      </c>
      <c r="I38" s="135">
        <v>2.1582733812949639</v>
      </c>
      <c r="J38" s="134">
        <v>8</v>
      </c>
      <c r="K38" s="135">
        <v>5.9701492537313436</v>
      </c>
    </row>
    <row r="39" spans="1:11" s="32" customFormat="1" ht="12.95" customHeight="1" x14ac:dyDescent="0.2">
      <c r="A39" s="136" t="s">
        <v>413</v>
      </c>
      <c r="B39" s="134">
        <v>50</v>
      </c>
      <c r="C39" s="134">
        <v>-12</v>
      </c>
      <c r="D39" s="135">
        <v>-19.35483870967742</v>
      </c>
      <c r="E39" s="134">
        <v>-2</v>
      </c>
      <c r="F39" s="135">
        <v>-3.8461538461538463</v>
      </c>
      <c r="G39" s="134">
        <v>30</v>
      </c>
      <c r="H39" s="134">
        <v>-9</v>
      </c>
      <c r="I39" s="135">
        <v>-23.076923076923077</v>
      </c>
      <c r="J39" s="134">
        <v>-4</v>
      </c>
      <c r="K39" s="135">
        <v>-11.764705882352942</v>
      </c>
    </row>
    <row r="40" spans="1:11" s="32" customFormat="1" ht="12.95" customHeight="1" x14ac:dyDescent="0.2">
      <c r="A40" s="136" t="s">
        <v>414</v>
      </c>
      <c r="B40" s="134">
        <v>208</v>
      </c>
      <c r="C40" s="134">
        <v>1</v>
      </c>
      <c r="D40" s="135">
        <v>0.48309178743961351</v>
      </c>
      <c r="E40" s="134">
        <v>5</v>
      </c>
      <c r="F40" s="135">
        <v>2.4630541871921183</v>
      </c>
      <c r="G40" s="134">
        <v>153</v>
      </c>
      <c r="H40" s="134">
        <v>7</v>
      </c>
      <c r="I40" s="135">
        <v>4.7945205479452051</v>
      </c>
      <c r="J40" s="134">
        <v>-2</v>
      </c>
      <c r="K40" s="135">
        <v>-1.2903225806451613</v>
      </c>
    </row>
    <row r="41" spans="1:11" s="32" customFormat="1" ht="12.95" customHeight="1" x14ac:dyDescent="0.2">
      <c r="A41" s="136" t="s">
        <v>415</v>
      </c>
      <c r="B41" s="134">
        <v>346</v>
      </c>
      <c r="C41" s="134">
        <v>23</v>
      </c>
      <c r="D41" s="135">
        <v>7.1207430340557272</v>
      </c>
      <c r="E41" s="134">
        <v>19</v>
      </c>
      <c r="F41" s="135">
        <v>5.81039755351682</v>
      </c>
      <c r="G41" s="134">
        <v>237</v>
      </c>
      <c r="H41" s="134">
        <v>11</v>
      </c>
      <c r="I41" s="135">
        <v>4.8672566371681416</v>
      </c>
      <c r="J41" s="134">
        <v>-3</v>
      </c>
      <c r="K41" s="135">
        <v>-1.25</v>
      </c>
    </row>
    <row r="42" spans="1:11" s="32" customFormat="1" ht="12.95" customHeight="1" x14ac:dyDescent="0.2">
      <c r="A42" s="136" t="s">
        <v>416</v>
      </c>
      <c r="B42" s="134">
        <v>593</v>
      </c>
      <c r="C42" s="134">
        <v>-23</v>
      </c>
      <c r="D42" s="135">
        <v>-3.7337662337662336</v>
      </c>
      <c r="E42" s="134">
        <v>25</v>
      </c>
      <c r="F42" s="135">
        <v>4.401408450704225</v>
      </c>
      <c r="G42" s="134">
        <v>420</v>
      </c>
      <c r="H42" s="134">
        <v>9</v>
      </c>
      <c r="I42" s="135">
        <v>2.1897810218978102</v>
      </c>
      <c r="J42" s="134">
        <v>11</v>
      </c>
      <c r="K42" s="135">
        <v>2.6894865525672373</v>
      </c>
    </row>
    <row r="43" spans="1:11" s="32" customFormat="1" ht="12.95" customHeight="1" x14ac:dyDescent="0.2">
      <c r="A43" s="136" t="s">
        <v>417</v>
      </c>
      <c r="B43" s="134">
        <v>465</v>
      </c>
      <c r="C43" s="134">
        <v>-40</v>
      </c>
      <c r="D43" s="135">
        <v>-7.9207920792079207</v>
      </c>
      <c r="E43" s="134">
        <v>-14</v>
      </c>
      <c r="F43" s="135">
        <v>-2.9227557411273488</v>
      </c>
      <c r="G43" s="134">
        <v>328</v>
      </c>
      <c r="H43" s="134">
        <v>-14</v>
      </c>
      <c r="I43" s="135">
        <v>-4.0935672514619883</v>
      </c>
      <c r="J43" s="134">
        <v>-35</v>
      </c>
      <c r="K43" s="135">
        <v>-9.6418732782369148</v>
      </c>
    </row>
    <row r="44" spans="1:11" ht="12.95" customHeight="1" x14ac:dyDescent="0.2">
      <c r="A44" s="136" t="s">
        <v>418</v>
      </c>
      <c r="B44" s="134">
        <v>34</v>
      </c>
      <c r="C44" s="134">
        <v>-1</v>
      </c>
      <c r="D44" s="135">
        <v>-2.8571428571428572</v>
      </c>
      <c r="E44" s="134">
        <v>-2</v>
      </c>
      <c r="F44" s="135">
        <v>-5.5555555555555554</v>
      </c>
      <c r="G44" s="134">
        <v>26</v>
      </c>
      <c r="H44" s="134">
        <v>0</v>
      </c>
      <c r="I44" s="135">
        <v>0</v>
      </c>
      <c r="J44" s="134">
        <v>-1</v>
      </c>
      <c r="K44" s="135">
        <v>-3.7037037037037037</v>
      </c>
    </row>
    <row r="45" spans="1:11" ht="12.95" customHeight="1" x14ac:dyDescent="0.2">
      <c r="A45" s="123" t="s">
        <v>419</v>
      </c>
      <c r="B45" s="134">
        <v>171</v>
      </c>
      <c r="C45" s="134">
        <v>-1</v>
      </c>
      <c r="D45" s="135">
        <v>-0.58139534883720934</v>
      </c>
      <c r="E45" s="134">
        <v>-13</v>
      </c>
      <c r="F45" s="135">
        <v>-7.0652173913043477</v>
      </c>
      <c r="G45" s="134">
        <v>113</v>
      </c>
      <c r="H45" s="134">
        <v>-6</v>
      </c>
      <c r="I45" s="135">
        <v>-5.0420168067226889</v>
      </c>
      <c r="J45" s="134">
        <v>-30</v>
      </c>
      <c r="K45" s="135">
        <v>-20.97902097902098</v>
      </c>
    </row>
    <row r="46" spans="1:11" ht="12.95" customHeight="1" x14ac:dyDescent="0.2">
      <c r="A46" s="136" t="s">
        <v>420</v>
      </c>
      <c r="B46" s="134">
        <v>283</v>
      </c>
      <c r="C46" s="134">
        <v>-17</v>
      </c>
      <c r="D46" s="135">
        <v>-5.666666666666667</v>
      </c>
      <c r="E46" s="134">
        <v>3</v>
      </c>
      <c r="F46" s="135">
        <v>1.0714285714285714</v>
      </c>
      <c r="G46" s="134">
        <v>189</v>
      </c>
      <c r="H46" s="134">
        <v>4</v>
      </c>
      <c r="I46" s="135">
        <v>2.1621621621621623</v>
      </c>
      <c r="J46" s="134">
        <v>-16</v>
      </c>
      <c r="K46" s="135">
        <v>-7.8048780487804876</v>
      </c>
    </row>
    <row r="47" spans="1:11" ht="12.95" customHeight="1" x14ac:dyDescent="0.2">
      <c r="A47" s="136" t="s">
        <v>421</v>
      </c>
      <c r="B47" s="134">
        <v>239</v>
      </c>
      <c r="C47" s="134">
        <v>4</v>
      </c>
      <c r="D47" s="135">
        <v>1.7021276595744681</v>
      </c>
      <c r="E47" s="134">
        <v>37</v>
      </c>
      <c r="F47" s="135">
        <v>18.316831683168317</v>
      </c>
      <c r="G47" s="134">
        <v>173</v>
      </c>
      <c r="H47" s="134">
        <v>6</v>
      </c>
      <c r="I47" s="135">
        <v>3.5928143712574849</v>
      </c>
      <c r="J47" s="134">
        <v>22</v>
      </c>
      <c r="K47" s="135">
        <v>14.569536423841059</v>
      </c>
    </row>
    <row r="48" spans="1:11" ht="12.95" customHeight="1" x14ac:dyDescent="0.2">
      <c r="A48" s="136" t="s">
        <v>422</v>
      </c>
      <c r="B48" s="134">
        <v>467</v>
      </c>
      <c r="C48" s="134">
        <v>-27</v>
      </c>
      <c r="D48" s="135">
        <v>-5.4655870445344128</v>
      </c>
      <c r="E48" s="134">
        <v>-1</v>
      </c>
      <c r="F48" s="135">
        <v>-0.21367521367521367</v>
      </c>
      <c r="G48" s="134">
        <v>334</v>
      </c>
      <c r="H48" s="134">
        <v>6</v>
      </c>
      <c r="I48" s="135">
        <v>1.8292682926829269</v>
      </c>
      <c r="J48" s="134">
        <v>-6</v>
      </c>
      <c r="K48" s="135">
        <v>-1.7647058823529411</v>
      </c>
    </row>
    <row r="49" spans="1:11" ht="12.95" customHeight="1" x14ac:dyDescent="0.2">
      <c r="A49" s="136" t="s">
        <v>423</v>
      </c>
      <c r="B49" s="134">
        <v>13</v>
      </c>
      <c r="C49" s="134">
        <v>-2</v>
      </c>
      <c r="D49" s="135">
        <v>-13.333333333333334</v>
      </c>
      <c r="E49" s="134">
        <v>2</v>
      </c>
      <c r="F49" s="135">
        <v>18.181818181818183</v>
      </c>
      <c r="G49" s="134">
        <v>9</v>
      </c>
      <c r="H49" s="134">
        <v>-1</v>
      </c>
      <c r="I49" s="135">
        <v>-10</v>
      </c>
      <c r="J49" s="134">
        <v>-2</v>
      </c>
      <c r="K49" s="135">
        <v>-18.181818181818183</v>
      </c>
    </row>
    <row r="50" spans="1:11" ht="12.95" customHeight="1" x14ac:dyDescent="0.2">
      <c r="A50" s="136" t="s">
        <v>424</v>
      </c>
      <c r="B50" s="134">
        <v>1710</v>
      </c>
      <c r="C50" s="134">
        <v>-50</v>
      </c>
      <c r="D50" s="135">
        <v>-2.8409090909090908</v>
      </c>
      <c r="E50" s="134">
        <v>27</v>
      </c>
      <c r="F50" s="135">
        <v>1.6042780748663101</v>
      </c>
      <c r="G50" s="134">
        <v>1176</v>
      </c>
      <c r="H50" s="134">
        <v>21</v>
      </c>
      <c r="I50" s="135">
        <v>1.8181818181818181</v>
      </c>
      <c r="J50" s="134">
        <v>-57</v>
      </c>
      <c r="K50" s="135">
        <v>-4.6228710462287106</v>
      </c>
    </row>
    <row r="51" spans="1:11" ht="12.95" customHeight="1" x14ac:dyDescent="0.2">
      <c r="A51" s="136" t="s">
        <v>425</v>
      </c>
      <c r="B51" s="134">
        <v>326</v>
      </c>
      <c r="C51" s="134">
        <v>-27</v>
      </c>
      <c r="D51" s="135">
        <v>-7.6487252124645888</v>
      </c>
      <c r="E51" s="134">
        <v>4</v>
      </c>
      <c r="F51" s="135">
        <v>1.2422360248447204</v>
      </c>
      <c r="G51" s="134">
        <v>230</v>
      </c>
      <c r="H51" s="134">
        <v>-8</v>
      </c>
      <c r="I51" s="135">
        <v>-3.3613445378151261</v>
      </c>
      <c r="J51" s="134">
        <v>-14</v>
      </c>
      <c r="K51" s="135">
        <v>-5.7377049180327866</v>
      </c>
    </row>
    <row r="52" spans="1:11" ht="12.95" customHeight="1" x14ac:dyDescent="0.2">
      <c r="A52" s="136" t="s">
        <v>426</v>
      </c>
      <c r="B52" s="134">
        <v>155</v>
      </c>
      <c r="C52" s="134">
        <v>22</v>
      </c>
      <c r="D52" s="135">
        <v>16.541353383458645</v>
      </c>
      <c r="E52" s="134">
        <v>21</v>
      </c>
      <c r="F52" s="135">
        <v>15.671641791044776</v>
      </c>
      <c r="G52" s="134">
        <v>119</v>
      </c>
      <c r="H52" s="134">
        <v>13</v>
      </c>
      <c r="I52" s="135">
        <v>12.264150943396226</v>
      </c>
      <c r="J52" s="134">
        <v>9</v>
      </c>
      <c r="K52" s="135">
        <v>8.1818181818181817</v>
      </c>
    </row>
    <row r="53" spans="1:11" ht="12.95" customHeight="1" x14ac:dyDescent="0.2">
      <c r="A53" s="136" t="s">
        <v>427</v>
      </c>
      <c r="B53" s="134">
        <v>667</v>
      </c>
      <c r="C53" s="134">
        <v>-27</v>
      </c>
      <c r="D53" s="135">
        <v>-3.8904899135446684</v>
      </c>
      <c r="E53" s="134">
        <v>-42</v>
      </c>
      <c r="F53" s="135">
        <v>-5.9238363892806767</v>
      </c>
      <c r="G53" s="134">
        <v>465</v>
      </c>
      <c r="H53" s="134">
        <v>-8</v>
      </c>
      <c r="I53" s="135">
        <v>-1.6913319238900635</v>
      </c>
      <c r="J53" s="134">
        <v>-56</v>
      </c>
      <c r="K53" s="135">
        <v>-10.748560460652591</v>
      </c>
    </row>
    <row r="54" spans="1:11" ht="12.95" customHeight="1" x14ac:dyDescent="0.2">
      <c r="A54" s="136" t="s">
        <v>428</v>
      </c>
      <c r="B54" s="134">
        <v>584</v>
      </c>
      <c r="C54" s="134">
        <v>-57</v>
      </c>
      <c r="D54" s="135">
        <v>-8.8923556942277688</v>
      </c>
      <c r="E54" s="134">
        <v>-7</v>
      </c>
      <c r="F54" s="135">
        <v>-1.1844331641285957</v>
      </c>
      <c r="G54" s="134">
        <v>424</v>
      </c>
      <c r="H54" s="134">
        <v>-20</v>
      </c>
      <c r="I54" s="135">
        <v>-4.5045045045045047</v>
      </c>
      <c r="J54" s="134">
        <v>-35</v>
      </c>
      <c r="K54" s="135">
        <v>-7.6252723311546839</v>
      </c>
    </row>
    <row r="55" spans="1:11" ht="12.95" customHeight="1" x14ac:dyDescent="0.2">
      <c r="A55" s="136" t="s">
        <v>429</v>
      </c>
      <c r="B55" s="134">
        <v>3026</v>
      </c>
      <c r="C55" s="134">
        <v>-286</v>
      </c>
      <c r="D55" s="135">
        <v>-8.6352657004830924</v>
      </c>
      <c r="E55" s="134">
        <v>-16</v>
      </c>
      <c r="F55" s="135">
        <v>-0.52596975673898749</v>
      </c>
      <c r="G55" s="134">
        <v>2007</v>
      </c>
      <c r="H55" s="134">
        <v>-46</v>
      </c>
      <c r="I55" s="135">
        <v>-2.2406234778373113</v>
      </c>
      <c r="J55" s="134">
        <v>-79</v>
      </c>
      <c r="K55" s="135">
        <v>-3.7871524448705656</v>
      </c>
    </row>
    <row r="56" spans="1:11" ht="12.95" customHeight="1" x14ac:dyDescent="0.2">
      <c r="A56" s="136" t="s">
        <v>430</v>
      </c>
      <c r="B56" s="134">
        <v>493</v>
      </c>
      <c r="C56" s="134">
        <v>-7</v>
      </c>
      <c r="D56" s="135">
        <v>-1.4</v>
      </c>
      <c r="E56" s="134">
        <v>8</v>
      </c>
      <c r="F56" s="135">
        <v>1.6494845360824741</v>
      </c>
      <c r="G56" s="134">
        <v>342</v>
      </c>
      <c r="H56" s="134">
        <v>2</v>
      </c>
      <c r="I56" s="135">
        <v>0.58823529411764708</v>
      </c>
      <c r="J56" s="134">
        <v>-24</v>
      </c>
      <c r="K56" s="135">
        <v>-6.557377049180328</v>
      </c>
    </row>
    <row r="57" spans="1:11" ht="12.95" customHeight="1" x14ac:dyDescent="0.2">
      <c r="A57" s="136" t="s">
        <v>431</v>
      </c>
      <c r="B57" s="134">
        <v>4673</v>
      </c>
      <c r="C57" s="134">
        <v>-402</v>
      </c>
      <c r="D57" s="135">
        <v>-7.9211822660098523</v>
      </c>
      <c r="E57" s="134">
        <v>59</v>
      </c>
      <c r="F57" s="135">
        <v>1.2787169484178587</v>
      </c>
      <c r="G57" s="134">
        <v>3144</v>
      </c>
      <c r="H57" s="134">
        <v>-19</v>
      </c>
      <c r="I57" s="135">
        <v>-0.60069554220676569</v>
      </c>
      <c r="J57" s="134">
        <v>-157</v>
      </c>
      <c r="K57" s="135">
        <v>-4.756134504695547</v>
      </c>
    </row>
    <row r="58" spans="1:11" ht="12.95" customHeight="1" x14ac:dyDescent="0.2">
      <c r="A58" s="136" t="s">
        <v>432</v>
      </c>
      <c r="B58" s="134">
        <v>66</v>
      </c>
      <c r="C58" s="134">
        <v>-2</v>
      </c>
      <c r="D58" s="135">
        <v>-2.9411764705882355</v>
      </c>
      <c r="E58" s="134">
        <v>14</v>
      </c>
      <c r="F58" s="135">
        <v>26.923076923076923</v>
      </c>
      <c r="G58" s="134">
        <v>44</v>
      </c>
      <c r="H58" s="134">
        <v>-1</v>
      </c>
      <c r="I58" s="135">
        <v>-2.2222222222222223</v>
      </c>
      <c r="J58" s="134">
        <v>8</v>
      </c>
      <c r="K58" s="135">
        <v>22.222222222222221</v>
      </c>
    </row>
    <row r="59" spans="1:11" ht="12.95" customHeight="1" x14ac:dyDescent="0.2">
      <c r="A59" s="136" t="s">
        <v>433</v>
      </c>
      <c r="B59" s="134">
        <v>4725</v>
      </c>
      <c r="C59" s="134">
        <v>-338</v>
      </c>
      <c r="D59" s="135">
        <v>-6.6758838633221407</v>
      </c>
      <c r="E59" s="134">
        <v>-204</v>
      </c>
      <c r="F59" s="135">
        <v>-4.1387705416920264</v>
      </c>
      <c r="G59" s="134">
        <v>3232</v>
      </c>
      <c r="H59" s="134">
        <v>-37</v>
      </c>
      <c r="I59" s="135">
        <v>-1.1318446007953502</v>
      </c>
      <c r="J59" s="134">
        <v>-294</v>
      </c>
      <c r="K59" s="135">
        <v>-8.3380601247872939</v>
      </c>
    </row>
    <row r="60" spans="1:11" ht="12.95" customHeight="1" x14ac:dyDescent="0.2">
      <c r="A60" s="136" t="s">
        <v>434</v>
      </c>
      <c r="B60" s="134">
        <v>360</v>
      </c>
      <c r="C60" s="134">
        <v>-26</v>
      </c>
      <c r="D60" s="135">
        <v>-6.7357512953367875</v>
      </c>
      <c r="E60" s="134">
        <v>18</v>
      </c>
      <c r="F60" s="135">
        <v>5.2631578947368425</v>
      </c>
      <c r="G60" s="134">
        <v>269</v>
      </c>
      <c r="H60" s="134">
        <v>6</v>
      </c>
      <c r="I60" s="135">
        <v>2.2813688212927756</v>
      </c>
      <c r="J60" s="134">
        <v>17</v>
      </c>
      <c r="K60" s="135">
        <v>6.746031746031746</v>
      </c>
    </row>
    <row r="61" spans="1:11" ht="12.95" customHeight="1" x14ac:dyDescent="0.2">
      <c r="A61" s="136" t="s">
        <v>435</v>
      </c>
      <c r="B61" s="134">
        <v>211</v>
      </c>
      <c r="C61" s="134">
        <v>-14</v>
      </c>
      <c r="D61" s="135">
        <v>-6.2222222222222223</v>
      </c>
      <c r="E61" s="134">
        <v>-5</v>
      </c>
      <c r="F61" s="135">
        <v>-2.3148148148148149</v>
      </c>
      <c r="G61" s="134">
        <v>131</v>
      </c>
      <c r="H61" s="134">
        <v>-7</v>
      </c>
      <c r="I61" s="135">
        <v>-5.0724637681159424</v>
      </c>
      <c r="J61" s="134">
        <v>-17</v>
      </c>
      <c r="K61" s="135">
        <v>-11.486486486486486</v>
      </c>
    </row>
    <row r="62" spans="1:11" ht="12.95" customHeight="1" x14ac:dyDescent="0.2">
      <c r="A62" s="136" t="s">
        <v>436</v>
      </c>
      <c r="B62" s="134">
        <v>464</v>
      </c>
      <c r="C62" s="134">
        <v>5</v>
      </c>
      <c r="D62" s="135">
        <v>1.0893246187363834</v>
      </c>
      <c r="E62" s="134">
        <v>-3</v>
      </c>
      <c r="F62" s="135">
        <v>-0.64239828693790146</v>
      </c>
      <c r="G62" s="134">
        <v>325</v>
      </c>
      <c r="H62" s="134">
        <v>11</v>
      </c>
      <c r="I62" s="135">
        <v>3.5031847133757963</v>
      </c>
      <c r="J62" s="134">
        <v>-33</v>
      </c>
      <c r="K62" s="135">
        <v>-9.2178770949720672</v>
      </c>
    </row>
    <row r="63" spans="1:11" ht="12.95" customHeight="1" x14ac:dyDescent="0.2">
      <c r="A63" s="136" t="s">
        <v>437</v>
      </c>
      <c r="B63" s="134">
        <v>569</v>
      </c>
      <c r="C63" s="134">
        <v>-71</v>
      </c>
      <c r="D63" s="135">
        <v>-11.09375</v>
      </c>
      <c r="E63" s="134">
        <v>2</v>
      </c>
      <c r="F63" s="135">
        <v>0.35273368606701938</v>
      </c>
      <c r="G63" s="134">
        <v>425</v>
      </c>
      <c r="H63" s="134">
        <v>-28</v>
      </c>
      <c r="I63" s="135">
        <v>-6.1810154525386309</v>
      </c>
      <c r="J63" s="134">
        <v>2</v>
      </c>
      <c r="K63" s="135">
        <v>0.4728132387706856</v>
      </c>
    </row>
    <row r="64" spans="1:11" ht="12.95" customHeight="1" x14ac:dyDescent="0.2">
      <c r="A64" s="136" t="s">
        <v>438</v>
      </c>
      <c r="B64" s="134">
        <v>935</v>
      </c>
      <c r="C64" s="134">
        <v>-89</v>
      </c>
      <c r="D64" s="135">
        <v>-8.69140625</v>
      </c>
      <c r="E64" s="134">
        <v>-39</v>
      </c>
      <c r="F64" s="135">
        <v>-4.0041067761806985</v>
      </c>
      <c r="G64" s="134">
        <v>624</v>
      </c>
      <c r="H64" s="134">
        <v>-21</v>
      </c>
      <c r="I64" s="135">
        <v>-3.2558139534883721</v>
      </c>
      <c r="J64" s="134">
        <v>-63</v>
      </c>
      <c r="K64" s="135">
        <v>-9.1703056768558948</v>
      </c>
    </row>
    <row r="65" spans="1:11" ht="12.95" customHeight="1" x14ac:dyDescent="0.2">
      <c r="A65" s="136" t="s">
        <v>439</v>
      </c>
      <c r="B65" s="134">
        <v>114</v>
      </c>
      <c r="C65" s="134">
        <v>4</v>
      </c>
      <c r="D65" s="135">
        <v>3.6363636363636362</v>
      </c>
      <c r="E65" s="134">
        <v>11</v>
      </c>
      <c r="F65" s="135">
        <v>10.679611650485437</v>
      </c>
      <c r="G65" s="134">
        <v>89</v>
      </c>
      <c r="H65" s="134">
        <v>7</v>
      </c>
      <c r="I65" s="135">
        <v>8.536585365853659</v>
      </c>
      <c r="J65" s="134">
        <v>11</v>
      </c>
      <c r="K65" s="135">
        <v>14.102564102564102</v>
      </c>
    </row>
    <row r="66" spans="1:11" ht="12.95" customHeight="1" x14ac:dyDescent="0.2">
      <c r="A66" s="136" t="s">
        <v>440</v>
      </c>
      <c r="B66" s="134">
        <v>163</v>
      </c>
      <c r="C66" s="134">
        <v>-10</v>
      </c>
      <c r="D66" s="135">
        <v>-5.7803468208092488</v>
      </c>
      <c r="E66" s="134">
        <v>-7</v>
      </c>
      <c r="F66" s="135">
        <v>-4.117647058823529</v>
      </c>
      <c r="G66" s="134">
        <v>112</v>
      </c>
      <c r="H66" s="134">
        <v>-5</v>
      </c>
      <c r="I66" s="135">
        <v>-4.2735042735042734</v>
      </c>
      <c r="J66" s="134">
        <v>-15</v>
      </c>
      <c r="K66" s="135">
        <v>-11.811023622047244</v>
      </c>
    </row>
    <row r="67" spans="1:11" ht="12.95" customHeight="1" x14ac:dyDescent="0.2">
      <c r="A67" s="136" t="s">
        <v>441</v>
      </c>
      <c r="B67" s="134">
        <v>150</v>
      </c>
      <c r="C67" s="134">
        <v>-16</v>
      </c>
      <c r="D67" s="135">
        <v>-9.6385542168674707</v>
      </c>
      <c r="E67" s="134">
        <v>3</v>
      </c>
      <c r="F67" s="135">
        <v>2.0408163265306123</v>
      </c>
      <c r="G67" s="134">
        <v>121</v>
      </c>
      <c r="H67" s="134">
        <v>-5</v>
      </c>
      <c r="I67" s="135">
        <v>-3.9682539682539684</v>
      </c>
      <c r="J67" s="134">
        <v>3</v>
      </c>
      <c r="K67" s="135">
        <v>2.5423728813559321</v>
      </c>
    </row>
    <row r="68" spans="1:11" ht="12.95" customHeight="1" x14ac:dyDescent="0.2">
      <c r="A68" s="136" t="s">
        <v>442</v>
      </c>
      <c r="B68" s="134">
        <v>13544</v>
      </c>
      <c r="C68" s="134">
        <v>-1097</v>
      </c>
      <c r="D68" s="135">
        <v>-7.4926576053548253</v>
      </c>
      <c r="E68" s="134">
        <v>-116</v>
      </c>
      <c r="F68" s="135">
        <v>-0.84919472913616401</v>
      </c>
      <c r="G68" s="134">
        <v>9108</v>
      </c>
      <c r="H68" s="134">
        <v>-24</v>
      </c>
      <c r="I68" s="135">
        <v>-0.26281208935611039</v>
      </c>
      <c r="J68" s="134">
        <v>-629</v>
      </c>
      <c r="K68" s="135">
        <v>-6.4598952449419738</v>
      </c>
    </row>
    <row r="69" spans="1:11" ht="12.95" customHeight="1" x14ac:dyDescent="0.2">
      <c r="A69" s="136" t="s">
        <v>443</v>
      </c>
      <c r="B69" s="134">
        <v>407</v>
      </c>
      <c r="C69" s="134">
        <v>-38</v>
      </c>
      <c r="D69" s="135">
        <v>-8.5393258426966288</v>
      </c>
      <c r="E69" s="134">
        <v>-41</v>
      </c>
      <c r="F69" s="135">
        <v>-9.1517857142857135</v>
      </c>
      <c r="G69" s="134">
        <v>294</v>
      </c>
      <c r="H69" s="134">
        <v>-13</v>
      </c>
      <c r="I69" s="135">
        <v>-4.234527687296417</v>
      </c>
      <c r="J69" s="134">
        <v>-62</v>
      </c>
      <c r="K69" s="135">
        <v>-17.415730337078653</v>
      </c>
    </row>
    <row r="70" spans="1:11" ht="12.95" customHeight="1" x14ac:dyDescent="0.2">
      <c r="A70" s="136" t="s">
        <v>444</v>
      </c>
      <c r="B70" s="134">
        <v>191</v>
      </c>
      <c r="C70" s="134">
        <v>-18</v>
      </c>
      <c r="D70" s="135">
        <v>-8.6124401913875595</v>
      </c>
      <c r="E70" s="134">
        <v>14</v>
      </c>
      <c r="F70" s="135">
        <v>7.9096045197740112</v>
      </c>
      <c r="G70" s="134">
        <v>145</v>
      </c>
      <c r="H70" s="134">
        <v>-10</v>
      </c>
      <c r="I70" s="135">
        <v>-6.4516129032258061</v>
      </c>
      <c r="J70" s="134">
        <v>7</v>
      </c>
      <c r="K70" s="135">
        <v>5.0724637681159424</v>
      </c>
    </row>
    <row r="71" spans="1:11" ht="12.95" customHeight="1" x14ac:dyDescent="0.2">
      <c r="A71" s="136" t="s">
        <v>445</v>
      </c>
      <c r="B71" s="134">
        <v>2132</v>
      </c>
      <c r="C71" s="134">
        <v>-181</v>
      </c>
      <c r="D71" s="135">
        <v>-7.825335062689148</v>
      </c>
      <c r="E71" s="134">
        <v>1</v>
      </c>
      <c r="F71" s="135">
        <v>4.6926325668700142E-2</v>
      </c>
      <c r="G71" s="134">
        <v>1501</v>
      </c>
      <c r="H71" s="134">
        <v>-4</v>
      </c>
      <c r="I71" s="135">
        <v>-0.26578073089700999</v>
      </c>
      <c r="J71" s="134">
        <v>-60</v>
      </c>
      <c r="K71" s="135">
        <v>-3.8436899423446507</v>
      </c>
    </row>
    <row r="72" spans="1:11" ht="12.95" customHeight="1" x14ac:dyDescent="0.2">
      <c r="A72" s="136" t="s">
        <v>446</v>
      </c>
      <c r="B72" s="134">
        <v>27</v>
      </c>
      <c r="C72" s="134">
        <v>-2</v>
      </c>
      <c r="D72" s="135">
        <v>-6.8965517241379306</v>
      </c>
      <c r="E72" s="134">
        <v>-5</v>
      </c>
      <c r="F72" s="135">
        <v>-15.625</v>
      </c>
      <c r="G72" s="134">
        <v>22</v>
      </c>
      <c r="H72" s="134">
        <v>2</v>
      </c>
      <c r="I72" s="135">
        <v>10</v>
      </c>
      <c r="J72" s="134">
        <v>1</v>
      </c>
      <c r="K72" s="135">
        <v>4.7619047619047619</v>
      </c>
    </row>
    <row r="73" spans="1:11" ht="12.95" customHeight="1" x14ac:dyDescent="0.2">
      <c r="A73" s="136" t="s">
        <v>447</v>
      </c>
      <c r="B73" s="134">
        <v>30</v>
      </c>
      <c r="C73" s="134">
        <v>-5</v>
      </c>
      <c r="D73" s="135">
        <v>-14.285714285714286</v>
      </c>
      <c r="E73" s="134">
        <v>6</v>
      </c>
      <c r="F73" s="135">
        <v>25</v>
      </c>
      <c r="G73" s="134">
        <v>21</v>
      </c>
      <c r="H73" s="134">
        <v>-4</v>
      </c>
      <c r="I73" s="135">
        <v>-16</v>
      </c>
      <c r="J73" s="134">
        <v>4</v>
      </c>
      <c r="K73" s="135">
        <v>23.529411764705884</v>
      </c>
    </row>
    <row r="74" spans="1:11" ht="12.95" customHeight="1" x14ac:dyDescent="0.2">
      <c r="A74" s="136" t="s">
        <v>448</v>
      </c>
      <c r="B74" s="134">
        <v>12</v>
      </c>
      <c r="C74" s="134">
        <v>-2</v>
      </c>
      <c r="D74" s="135">
        <v>-14.285714285714286</v>
      </c>
      <c r="E74" s="134">
        <v>-1</v>
      </c>
      <c r="F74" s="135">
        <v>-7.6923076923076925</v>
      </c>
      <c r="G74" s="134">
        <v>11</v>
      </c>
      <c r="H74" s="134">
        <v>-1</v>
      </c>
      <c r="I74" s="135">
        <v>-8.3333333333333339</v>
      </c>
      <c r="J74" s="134">
        <v>0</v>
      </c>
      <c r="K74" s="135">
        <v>0</v>
      </c>
    </row>
    <row r="75" spans="1:11" ht="12.95" customHeight="1" x14ac:dyDescent="0.2">
      <c r="A75" s="136" t="s">
        <v>449</v>
      </c>
      <c r="B75" s="134">
        <v>12517</v>
      </c>
      <c r="C75" s="134">
        <v>-632</v>
      </c>
      <c r="D75" s="135">
        <v>-4.806449159631911</v>
      </c>
      <c r="E75" s="134">
        <v>30</v>
      </c>
      <c r="F75" s="135">
        <v>0.24024985985424843</v>
      </c>
      <c r="G75" s="134">
        <v>8217</v>
      </c>
      <c r="H75" s="134">
        <v>-3</v>
      </c>
      <c r="I75" s="135">
        <v>-3.6496350364963501E-2</v>
      </c>
      <c r="J75" s="134">
        <v>-450</v>
      </c>
      <c r="K75" s="135">
        <v>-5.1921079958463139</v>
      </c>
    </row>
    <row r="76" spans="1:11" ht="12.95" customHeight="1" x14ac:dyDescent="0.2">
      <c r="A76" s="136" t="s">
        <v>450</v>
      </c>
      <c r="B76" s="134">
        <v>544</v>
      </c>
      <c r="C76" s="134">
        <v>-24</v>
      </c>
      <c r="D76" s="135">
        <v>-4.225352112676056</v>
      </c>
      <c r="E76" s="134">
        <v>12</v>
      </c>
      <c r="F76" s="135">
        <v>2.255639097744361</v>
      </c>
      <c r="G76" s="134">
        <v>379</v>
      </c>
      <c r="H76" s="134">
        <v>22</v>
      </c>
      <c r="I76" s="135">
        <v>6.1624649859943981</v>
      </c>
      <c r="J76" s="134">
        <v>-8</v>
      </c>
      <c r="K76" s="135">
        <v>-2.0671834625322996</v>
      </c>
    </row>
    <row r="77" spans="1:11" ht="12.95" customHeight="1" x14ac:dyDescent="0.2">
      <c r="A77" s="136" t="s">
        <v>451</v>
      </c>
      <c r="B77" s="134">
        <v>456</v>
      </c>
      <c r="C77" s="134">
        <v>-14</v>
      </c>
      <c r="D77" s="135">
        <v>-2.978723404255319</v>
      </c>
      <c r="E77" s="134">
        <v>15</v>
      </c>
      <c r="F77" s="135">
        <v>3.4013605442176869</v>
      </c>
      <c r="G77" s="134">
        <v>347</v>
      </c>
      <c r="H77" s="134">
        <v>11</v>
      </c>
      <c r="I77" s="135">
        <v>3.2738095238095237</v>
      </c>
      <c r="J77" s="134">
        <v>15</v>
      </c>
      <c r="K77" s="135">
        <v>4.5180722891566267</v>
      </c>
    </row>
    <row r="78" spans="1:11" ht="12.95" customHeight="1" x14ac:dyDescent="0.2">
      <c r="A78" s="136" t="s">
        <v>452</v>
      </c>
      <c r="B78" s="134">
        <v>892</v>
      </c>
      <c r="C78" s="134">
        <v>-72</v>
      </c>
      <c r="D78" s="135">
        <v>-7.4688796680497926</v>
      </c>
      <c r="E78" s="134">
        <v>-29</v>
      </c>
      <c r="F78" s="135">
        <v>-3.1487513572204127</v>
      </c>
      <c r="G78" s="134">
        <v>619</v>
      </c>
      <c r="H78" s="134">
        <v>-14</v>
      </c>
      <c r="I78" s="135">
        <v>-2.2116903633491312</v>
      </c>
      <c r="J78" s="134">
        <v>-62</v>
      </c>
      <c r="K78" s="135">
        <v>-9.1042584434654916</v>
      </c>
    </row>
    <row r="79" spans="1:11" ht="12.95" customHeight="1" x14ac:dyDescent="0.2">
      <c r="A79" s="136" t="s">
        <v>453</v>
      </c>
      <c r="B79" s="134">
        <v>2</v>
      </c>
      <c r="C79" s="134">
        <v>0</v>
      </c>
      <c r="D79" s="135">
        <v>0</v>
      </c>
      <c r="E79" s="134">
        <v>-2</v>
      </c>
      <c r="F79" s="135">
        <v>-50</v>
      </c>
      <c r="G79" s="134">
        <v>2</v>
      </c>
      <c r="H79" s="134">
        <v>1</v>
      </c>
      <c r="I79" s="135">
        <v>100</v>
      </c>
      <c r="J79" s="134">
        <v>-2</v>
      </c>
      <c r="K79" s="135">
        <v>-50</v>
      </c>
    </row>
    <row r="80" spans="1:11" ht="12.95" customHeight="1" x14ac:dyDescent="0.2">
      <c r="A80" s="136" t="s">
        <v>454</v>
      </c>
      <c r="B80" s="134">
        <v>16</v>
      </c>
      <c r="C80" s="134">
        <v>5</v>
      </c>
      <c r="D80" s="135">
        <v>45.454545454545453</v>
      </c>
      <c r="E80" s="134">
        <v>4</v>
      </c>
      <c r="F80" s="135">
        <v>33.333333333333336</v>
      </c>
      <c r="G80" s="134">
        <v>14</v>
      </c>
      <c r="H80" s="134">
        <v>5</v>
      </c>
      <c r="I80" s="135">
        <v>55.555555555555557</v>
      </c>
      <c r="J80" s="134">
        <v>3</v>
      </c>
      <c r="K80" s="135">
        <v>27.272727272727273</v>
      </c>
    </row>
    <row r="81" spans="1:11" ht="12.95" customHeight="1" x14ac:dyDescent="0.2">
      <c r="A81" s="136" t="s">
        <v>455</v>
      </c>
      <c r="B81" s="134">
        <v>4</v>
      </c>
      <c r="C81" s="134">
        <v>1</v>
      </c>
      <c r="D81" s="135">
        <v>33.333333333333336</v>
      </c>
      <c r="E81" s="134">
        <v>0</v>
      </c>
      <c r="F81" s="135">
        <v>0</v>
      </c>
      <c r="G81" s="134">
        <v>2</v>
      </c>
      <c r="H81" s="134">
        <v>0</v>
      </c>
      <c r="I81" s="135">
        <v>0</v>
      </c>
      <c r="J81" s="134">
        <v>-1</v>
      </c>
      <c r="K81" s="135">
        <v>-33.333333333333336</v>
      </c>
    </row>
    <row r="82" spans="1:11" ht="12.95" customHeight="1" x14ac:dyDescent="0.2">
      <c r="A82" s="136" t="s">
        <v>456</v>
      </c>
      <c r="B82" s="134">
        <v>427</v>
      </c>
      <c r="C82" s="134">
        <v>-71</v>
      </c>
      <c r="D82" s="135">
        <v>-14.257028112449799</v>
      </c>
      <c r="E82" s="134">
        <v>3</v>
      </c>
      <c r="F82" s="135">
        <v>0.70754716981132071</v>
      </c>
      <c r="G82" s="134">
        <v>290</v>
      </c>
      <c r="H82" s="134">
        <v>-17</v>
      </c>
      <c r="I82" s="135">
        <v>-5.5374592833876219</v>
      </c>
      <c r="J82" s="134">
        <v>-11</v>
      </c>
      <c r="K82" s="135">
        <v>-3.654485049833887</v>
      </c>
    </row>
    <row r="83" spans="1:11" ht="12.95" customHeight="1" x14ac:dyDescent="0.2">
      <c r="A83" s="136" t="s">
        <v>457</v>
      </c>
      <c r="B83" s="134">
        <v>1493</v>
      </c>
      <c r="C83" s="134">
        <v>-123</v>
      </c>
      <c r="D83" s="135">
        <v>-7.6113861386138613</v>
      </c>
      <c r="E83" s="134">
        <v>10</v>
      </c>
      <c r="F83" s="135">
        <v>0.67430883344571813</v>
      </c>
      <c r="G83" s="134">
        <v>1038</v>
      </c>
      <c r="H83" s="134">
        <v>-27</v>
      </c>
      <c r="I83" s="135">
        <v>-2.535211267605634</v>
      </c>
      <c r="J83" s="134">
        <v>-80</v>
      </c>
      <c r="K83" s="135">
        <v>-7.1556350626118066</v>
      </c>
    </row>
    <row r="84" spans="1:11" ht="12.95" customHeight="1" x14ac:dyDescent="0.2">
      <c r="A84" s="136" t="s">
        <v>458</v>
      </c>
      <c r="B84" s="134">
        <v>12446</v>
      </c>
      <c r="C84" s="134">
        <v>-821</v>
      </c>
      <c r="D84" s="135">
        <v>-6.1882867264641588</v>
      </c>
      <c r="E84" s="134">
        <v>-68</v>
      </c>
      <c r="F84" s="135">
        <v>-0.54339140163017419</v>
      </c>
      <c r="G84" s="134">
        <v>8336</v>
      </c>
      <c r="H84" s="134">
        <v>-15</v>
      </c>
      <c r="I84" s="135">
        <v>-0.17961920728056521</v>
      </c>
      <c r="J84" s="134">
        <v>-581</v>
      </c>
      <c r="K84" s="135">
        <v>-6.5156442749803745</v>
      </c>
    </row>
    <row r="85" spans="1:11" ht="12.95" customHeight="1" x14ac:dyDescent="0.2">
      <c r="A85" s="136" t="s">
        <v>459</v>
      </c>
      <c r="B85" s="134">
        <v>574</v>
      </c>
      <c r="C85" s="134">
        <v>-30</v>
      </c>
      <c r="D85" s="135">
        <v>-4.9668874172185431</v>
      </c>
      <c r="E85" s="134">
        <v>-9</v>
      </c>
      <c r="F85" s="135">
        <v>-1.5437392795883362</v>
      </c>
      <c r="G85" s="134">
        <v>401</v>
      </c>
      <c r="H85" s="134">
        <v>-2</v>
      </c>
      <c r="I85" s="135">
        <v>-0.49627791563275436</v>
      </c>
      <c r="J85" s="134">
        <v>-27</v>
      </c>
      <c r="K85" s="135">
        <v>-6.3084112149532707</v>
      </c>
    </row>
    <row r="86" spans="1:11" ht="12.95" customHeight="1" x14ac:dyDescent="0.2">
      <c r="A86" s="136" t="s">
        <v>460</v>
      </c>
      <c r="B86" s="134">
        <v>53</v>
      </c>
      <c r="C86" s="134">
        <v>7</v>
      </c>
      <c r="D86" s="135">
        <v>15.217391304347826</v>
      </c>
      <c r="E86" s="134">
        <v>8</v>
      </c>
      <c r="F86" s="135">
        <v>17.777777777777779</v>
      </c>
      <c r="G86" s="134">
        <v>40</v>
      </c>
      <c r="H86" s="134">
        <v>7</v>
      </c>
      <c r="I86" s="135">
        <v>21.212121212121211</v>
      </c>
      <c r="J86" s="134">
        <v>3</v>
      </c>
      <c r="K86" s="135">
        <v>8.1081081081081088</v>
      </c>
    </row>
    <row r="87" spans="1:11" ht="12.95" customHeight="1" x14ac:dyDescent="0.2">
      <c r="A87" s="136" t="s">
        <v>461</v>
      </c>
      <c r="B87" s="134">
        <v>8</v>
      </c>
      <c r="C87" s="134">
        <v>4</v>
      </c>
      <c r="D87" s="135">
        <v>100</v>
      </c>
      <c r="E87" s="134">
        <v>7</v>
      </c>
      <c r="F87" s="135">
        <v>700</v>
      </c>
      <c r="G87" s="134">
        <v>4</v>
      </c>
      <c r="H87" s="134">
        <v>2</v>
      </c>
      <c r="I87" s="135">
        <v>100</v>
      </c>
      <c r="J87" s="134">
        <v>3</v>
      </c>
      <c r="K87" s="135">
        <v>300</v>
      </c>
    </row>
    <row r="88" spans="1:11" ht="12.95" customHeight="1" x14ac:dyDescent="0.2">
      <c r="A88" s="136" t="s">
        <v>462</v>
      </c>
      <c r="B88" s="134">
        <v>196983</v>
      </c>
      <c r="C88" s="134">
        <v>-10015</v>
      </c>
      <c r="D88" s="135">
        <v>-4.8382109972077023</v>
      </c>
      <c r="E88" s="134">
        <v>1794</v>
      </c>
      <c r="F88" s="135">
        <v>0.91910917111107693</v>
      </c>
      <c r="G88" s="134">
        <v>132823</v>
      </c>
      <c r="H88" s="134">
        <v>-1112</v>
      </c>
      <c r="I88" s="135">
        <v>-0.83025348116623732</v>
      </c>
      <c r="J88" s="134">
        <v>-5928</v>
      </c>
      <c r="K88" s="135">
        <v>-4.2724016403485381</v>
      </c>
    </row>
    <row r="89" spans="1:11" ht="12.95" customHeight="1" x14ac:dyDescent="0.2">
      <c r="A89" s="136" t="s">
        <v>463</v>
      </c>
      <c r="B89" s="134">
        <v>2635</v>
      </c>
      <c r="C89" s="134">
        <v>-256</v>
      </c>
      <c r="D89" s="135">
        <v>-8.8550674507090967</v>
      </c>
      <c r="E89" s="134">
        <v>-87</v>
      </c>
      <c r="F89" s="135">
        <v>-3.1961792799412199</v>
      </c>
      <c r="G89" s="134">
        <v>1795</v>
      </c>
      <c r="H89" s="134">
        <v>-30</v>
      </c>
      <c r="I89" s="135">
        <v>-1.6438356164383561</v>
      </c>
      <c r="J89" s="134">
        <v>-82</v>
      </c>
      <c r="K89" s="135">
        <v>-4.3686734150239745</v>
      </c>
    </row>
    <row r="90" spans="1:11" ht="12.95" customHeight="1" x14ac:dyDescent="0.2">
      <c r="A90" s="136" t="s">
        <v>464</v>
      </c>
      <c r="B90" s="134">
        <v>590</v>
      </c>
      <c r="C90" s="134">
        <v>-39</v>
      </c>
      <c r="D90" s="135">
        <v>-6.2003179650238476</v>
      </c>
      <c r="E90" s="134">
        <v>27</v>
      </c>
      <c r="F90" s="135">
        <v>4.7957371225577266</v>
      </c>
      <c r="G90" s="134">
        <v>391</v>
      </c>
      <c r="H90" s="134">
        <v>-5</v>
      </c>
      <c r="I90" s="135">
        <v>-1.2626262626262625</v>
      </c>
      <c r="J90" s="134">
        <v>1</v>
      </c>
      <c r="K90" s="135">
        <v>0.25641025641025639</v>
      </c>
    </row>
    <row r="91" spans="1:11" ht="12.95" customHeight="1" x14ac:dyDescent="0.2">
      <c r="A91" s="136" t="s">
        <v>465</v>
      </c>
      <c r="B91" s="134">
        <v>894</v>
      </c>
      <c r="C91" s="134">
        <v>-36</v>
      </c>
      <c r="D91" s="135">
        <v>-3.870967741935484</v>
      </c>
      <c r="E91" s="134">
        <v>-2</v>
      </c>
      <c r="F91" s="135">
        <v>-0.22321428571428573</v>
      </c>
      <c r="G91" s="134">
        <v>628</v>
      </c>
      <c r="H91" s="134">
        <v>6</v>
      </c>
      <c r="I91" s="135">
        <v>0.96463022508038587</v>
      </c>
      <c r="J91" s="134">
        <v>-61</v>
      </c>
      <c r="K91" s="135">
        <v>-8.8534107402031932</v>
      </c>
    </row>
    <row r="92" spans="1:11" ht="12.95" customHeight="1" x14ac:dyDescent="0.2">
      <c r="A92" s="136" t="s">
        <v>466</v>
      </c>
      <c r="B92" s="134">
        <v>1674</v>
      </c>
      <c r="C92" s="134">
        <v>-149</v>
      </c>
      <c r="D92" s="135">
        <v>-8.1733406472846948</v>
      </c>
      <c r="E92" s="134">
        <v>-25</v>
      </c>
      <c r="F92" s="135">
        <v>-1.4714537963507945</v>
      </c>
      <c r="G92" s="134">
        <v>1133</v>
      </c>
      <c r="H92" s="134">
        <v>-47</v>
      </c>
      <c r="I92" s="135">
        <v>-3.9830508474576272</v>
      </c>
      <c r="J92" s="134">
        <v>-136</v>
      </c>
      <c r="K92" s="135">
        <v>-10.717100078802206</v>
      </c>
    </row>
    <row r="93" spans="1:11" ht="12.95" customHeight="1" x14ac:dyDescent="0.2">
      <c r="A93" s="136" t="s">
        <v>467</v>
      </c>
      <c r="B93" s="134">
        <v>450</v>
      </c>
      <c r="C93" s="134">
        <v>-33</v>
      </c>
      <c r="D93" s="135">
        <v>-6.8322981366459627</v>
      </c>
      <c r="E93" s="134">
        <v>-2</v>
      </c>
      <c r="F93" s="135">
        <v>-0.44247787610619471</v>
      </c>
      <c r="G93" s="134">
        <v>298</v>
      </c>
      <c r="H93" s="134">
        <v>-9</v>
      </c>
      <c r="I93" s="135">
        <v>-2.9315960912052117</v>
      </c>
      <c r="J93" s="134">
        <v>-16</v>
      </c>
      <c r="K93" s="135">
        <v>-5.0955414012738851</v>
      </c>
    </row>
    <row r="94" spans="1:11" ht="12.95" customHeight="1" x14ac:dyDescent="0.2">
      <c r="A94" s="136" t="s">
        <v>468</v>
      </c>
      <c r="B94" s="134">
        <v>586</v>
      </c>
      <c r="C94" s="134">
        <v>-32</v>
      </c>
      <c r="D94" s="135">
        <v>-5.1779935275080904</v>
      </c>
      <c r="E94" s="134">
        <v>11</v>
      </c>
      <c r="F94" s="135">
        <v>1.9130434782608696</v>
      </c>
      <c r="G94" s="134">
        <v>426</v>
      </c>
      <c r="H94" s="134">
        <v>0</v>
      </c>
      <c r="I94" s="135">
        <v>0</v>
      </c>
      <c r="J94" s="134">
        <v>-16</v>
      </c>
      <c r="K94" s="135">
        <v>-3.6199095022624435</v>
      </c>
    </row>
    <row r="95" spans="1:11" ht="12.95" customHeight="1" x14ac:dyDescent="0.2">
      <c r="A95" s="136" t="s">
        <v>469</v>
      </c>
      <c r="B95" s="134">
        <v>270</v>
      </c>
      <c r="C95" s="134">
        <v>-8</v>
      </c>
      <c r="D95" s="135">
        <v>-2.8776978417266186</v>
      </c>
      <c r="E95" s="134">
        <v>-15</v>
      </c>
      <c r="F95" s="135">
        <v>-5.2631578947368425</v>
      </c>
      <c r="G95" s="134">
        <v>195</v>
      </c>
      <c r="H95" s="134">
        <v>-1</v>
      </c>
      <c r="I95" s="135">
        <v>-0.51020408163265307</v>
      </c>
      <c r="J95" s="134">
        <v>-13</v>
      </c>
      <c r="K95" s="135">
        <v>-6.25</v>
      </c>
    </row>
    <row r="96" spans="1:11" ht="12.95" customHeight="1" x14ac:dyDescent="0.2">
      <c r="A96" s="136" t="s">
        <v>470</v>
      </c>
      <c r="B96" s="134">
        <v>12</v>
      </c>
      <c r="C96" s="134">
        <v>-5</v>
      </c>
      <c r="D96" s="135">
        <v>-29.411764705882351</v>
      </c>
      <c r="E96" s="134">
        <v>-8</v>
      </c>
      <c r="F96" s="135">
        <v>-40</v>
      </c>
      <c r="G96" s="134">
        <v>6</v>
      </c>
      <c r="H96" s="134">
        <v>-2</v>
      </c>
      <c r="I96" s="135">
        <v>-25</v>
      </c>
      <c r="J96" s="134">
        <v>-7</v>
      </c>
      <c r="K96" s="135">
        <v>-53.846153846153847</v>
      </c>
    </row>
    <row r="97" spans="1:11" ht="12.95" customHeight="1" x14ac:dyDescent="0.2">
      <c r="A97" s="136" t="s">
        <v>471</v>
      </c>
      <c r="B97" s="134">
        <v>294</v>
      </c>
      <c r="C97" s="134">
        <v>-39</v>
      </c>
      <c r="D97" s="135">
        <v>-11.711711711711711</v>
      </c>
      <c r="E97" s="134">
        <v>-20</v>
      </c>
      <c r="F97" s="135">
        <v>-6.369426751592357</v>
      </c>
      <c r="G97" s="134">
        <v>206</v>
      </c>
      <c r="H97" s="134">
        <v>-8</v>
      </c>
      <c r="I97" s="135">
        <v>-3.7383177570093458</v>
      </c>
      <c r="J97" s="134">
        <v>-22</v>
      </c>
      <c r="K97" s="135">
        <v>-9.6491228070175445</v>
      </c>
    </row>
    <row r="98" spans="1:11" ht="12.95" customHeight="1" x14ac:dyDescent="0.2">
      <c r="A98" s="136" t="s">
        <v>472</v>
      </c>
      <c r="B98" s="134">
        <v>723</v>
      </c>
      <c r="C98" s="134">
        <v>-97</v>
      </c>
      <c r="D98" s="135">
        <v>-11.829268292682928</v>
      </c>
      <c r="E98" s="134">
        <v>9</v>
      </c>
      <c r="F98" s="135">
        <v>1.2605042016806722</v>
      </c>
      <c r="G98" s="134">
        <v>507</v>
      </c>
      <c r="H98" s="134">
        <v>-20</v>
      </c>
      <c r="I98" s="135">
        <v>-3.795066413662239</v>
      </c>
      <c r="J98" s="134">
        <v>-2</v>
      </c>
      <c r="K98" s="135">
        <v>-0.39292730844793711</v>
      </c>
    </row>
    <row r="99" spans="1:11" ht="12.95" customHeight="1" x14ac:dyDescent="0.2">
      <c r="A99" s="136" t="s">
        <v>473</v>
      </c>
      <c r="B99" s="134">
        <v>595</v>
      </c>
      <c r="C99" s="134">
        <v>-31</v>
      </c>
      <c r="D99" s="135">
        <v>-4.9520766773162936</v>
      </c>
      <c r="E99" s="134">
        <v>31</v>
      </c>
      <c r="F99" s="135">
        <v>5.4964539007092199</v>
      </c>
      <c r="G99" s="134">
        <v>434</v>
      </c>
      <c r="H99" s="134">
        <v>-3</v>
      </c>
      <c r="I99" s="135">
        <v>-0.68649885583524028</v>
      </c>
      <c r="J99" s="134">
        <v>13</v>
      </c>
      <c r="K99" s="135">
        <v>3.0878859857482186</v>
      </c>
    </row>
    <row r="100" spans="1:11" ht="12.95" customHeight="1" x14ac:dyDescent="0.2">
      <c r="A100" s="136" t="s">
        <v>474</v>
      </c>
      <c r="B100" s="134">
        <v>13736</v>
      </c>
      <c r="C100" s="134">
        <v>-904</v>
      </c>
      <c r="D100" s="135">
        <v>-6.1748633879781423</v>
      </c>
      <c r="E100" s="134">
        <v>-56</v>
      </c>
      <c r="F100" s="135">
        <v>-0.40603248259860791</v>
      </c>
      <c r="G100" s="134">
        <v>9293</v>
      </c>
      <c r="H100" s="134">
        <v>32</v>
      </c>
      <c r="I100" s="135">
        <v>0.34553503941259045</v>
      </c>
      <c r="J100" s="134">
        <v>-604</v>
      </c>
      <c r="K100" s="135">
        <v>-6.1028594523593007</v>
      </c>
    </row>
    <row r="101" spans="1:11" ht="12.95" customHeight="1" x14ac:dyDescent="0.2">
      <c r="A101" s="136" t="s">
        <v>475</v>
      </c>
      <c r="B101" s="134">
        <v>174</v>
      </c>
      <c r="C101" s="134">
        <v>-8</v>
      </c>
      <c r="D101" s="135">
        <v>-4.395604395604396</v>
      </c>
      <c r="E101" s="134">
        <v>-14</v>
      </c>
      <c r="F101" s="135">
        <v>-7.4468085106382977</v>
      </c>
      <c r="G101" s="134">
        <v>108</v>
      </c>
      <c r="H101" s="134">
        <v>4</v>
      </c>
      <c r="I101" s="135">
        <v>3.8461538461538463</v>
      </c>
      <c r="J101" s="134">
        <v>-28</v>
      </c>
      <c r="K101" s="135">
        <v>-20.588235294117649</v>
      </c>
    </row>
    <row r="102" spans="1:11" ht="12.95" customHeight="1" x14ac:dyDescent="0.2">
      <c r="A102" s="136" t="s">
        <v>476</v>
      </c>
      <c r="B102" s="134">
        <v>139</v>
      </c>
      <c r="C102" s="134">
        <v>-1</v>
      </c>
      <c r="D102" s="135">
        <v>-0.7142857142857143</v>
      </c>
      <c r="E102" s="134">
        <v>6</v>
      </c>
      <c r="F102" s="135">
        <v>4.511278195488722</v>
      </c>
      <c r="G102" s="134">
        <v>92</v>
      </c>
      <c r="H102" s="134">
        <v>2</v>
      </c>
      <c r="I102" s="135">
        <v>2.2222222222222223</v>
      </c>
      <c r="J102" s="134">
        <v>-10</v>
      </c>
      <c r="K102" s="135">
        <v>-9.8039215686274517</v>
      </c>
    </row>
    <row r="103" spans="1:11" ht="12.95" customHeight="1" x14ac:dyDescent="0.2">
      <c r="A103" s="136" t="s">
        <v>477</v>
      </c>
      <c r="B103" s="134">
        <v>253</v>
      </c>
      <c r="C103" s="134">
        <v>-7</v>
      </c>
      <c r="D103" s="135">
        <v>-2.6923076923076925</v>
      </c>
      <c r="E103" s="134">
        <v>9</v>
      </c>
      <c r="F103" s="135">
        <v>3.6885245901639343</v>
      </c>
      <c r="G103" s="134">
        <v>177</v>
      </c>
      <c r="H103" s="134">
        <v>1</v>
      </c>
      <c r="I103" s="135">
        <v>0.56818181818181823</v>
      </c>
      <c r="J103" s="134">
        <v>-8</v>
      </c>
      <c r="K103" s="135">
        <v>-4.3243243243243246</v>
      </c>
    </row>
    <row r="104" spans="1:11" ht="12.95" customHeight="1" x14ac:dyDescent="0.2">
      <c r="A104" s="136" t="s">
        <v>478</v>
      </c>
      <c r="B104" s="134">
        <v>2154</v>
      </c>
      <c r="C104" s="134">
        <v>-121</v>
      </c>
      <c r="D104" s="135">
        <v>-5.3186813186813184</v>
      </c>
      <c r="E104" s="134">
        <v>30</v>
      </c>
      <c r="F104" s="135">
        <v>1.4124293785310735</v>
      </c>
      <c r="G104" s="134">
        <v>1418</v>
      </c>
      <c r="H104" s="134">
        <v>12</v>
      </c>
      <c r="I104" s="135">
        <v>0.8534850640113798</v>
      </c>
      <c r="J104" s="134">
        <v>-123</v>
      </c>
      <c r="K104" s="135">
        <v>-7.9818299805321216</v>
      </c>
    </row>
    <row r="105" spans="1:11" ht="12.95" customHeight="1" x14ac:dyDescent="0.2">
      <c r="A105" s="136" t="s">
        <v>479</v>
      </c>
      <c r="B105" s="134">
        <v>8</v>
      </c>
      <c r="C105" s="134">
        <v>-1</v>
      </c>
      <c r="D105" s="135">
        <v>-11.111111111111111</v>
      </c>
      <c r="E105" s="134">
        <v>-5</v>
      </c>
      <c r="F105" s="135">
        <v>-38.46153846153846</v>
      </c>
      <c r="G105" s="134">
        <v>6</v>
      </c>
      <c r="H105" s="134">
        <v>0</v>
      </c>
      <c r="I105" s="135">
        <v>0</v>
      </c>
      <c r="J105" s="134">
        <v>-3</v>
      </c>
      <c r="K105" s="135">
        <v>-33.333333333333336</v>
      </c>
    </row>
    <row r="106" spans="1:11" ht="12.95" customHeight="1" x14ac:dyDescent="0.2">
      <c r="A106" s="136" t="s">
        <v>480</v>
      </c>
      <c r="B106" s="134">
        <v>278</v>
      </c>
      <c r="C106" s="134">
        <v>-1</v>
      </c>
      <c r="D106" s="135">
        <v>-0.35842293906810035</v>
      </c>
      <c r="E106" s="134">
        <v>30</v>
      </c>
      <c r="F106" s="135">
        <v>12.096774193548388</v>
      </c>
      <c r="G106" s="134">
        <v>200</v>
      </c>
      <c r="H106" s="134">
        <v>5</v>
      </c>
      <c r="I106" s="135">
        <v>2.5641025641025643</v>
      </c>
      <c r="J106" s="134">
        <v>1</v>
      </c>
      <c r="K106" s="135">
        <v>0.50251256281407031</v>
      </c>
    </row>
    <row r="107" spans="1:11" ht="12.95" customHeight="1" x14ac:dyDescent="0.2">
      <c r="A107" s="136" t="s">
        <v>481</v>
      </c>
      <c r="B107" s="134">
        <v>503</v>
      </c>
      <c r="C107" s="134">
        <v>-24</v>
      </c>
      <c r="D107" s="135">
        <v>-4.5540796963946866</v>
      </c>
      <c r="E107" s="134">
        <v>18</v>
      </c>
      <c r="F107" s="135">
        <v>3.7113402061855671</v>
      </c>
      <c r="G107" s="134">
        <v>380</v>
      </c>
      <c r="H107" s="134">
        <v>-14</v>
      </c>
      <c r="I107" s="135">
        <v>-3.5532994923857868</v>
      </c>
      <c r="J107" s="134">
        <v>-8</v>
      </c>
      <c r="K107" s="135">
        <v>-2.0618556701030926</v>
      </c>
    </row>
    <row r="108" spans="1:11" ht="12.95" customHeight="1" x14ac:dyDescent="0.2">
      <c r="A108" s="136" t="s">
        <v>482</v>
      </c>
      <c r="B108" s="134">
        <v>28</v>
      </c>
      <c r="C108" s="134">
        <v>-5</v>
      </c>
      <c r="D108" s="135">
        <v>-15.151515151515152</v>
      </c>
      <c r="E108" s="134">
        <v>6</v>
      </c>
      <c r="F108" s="135">
        <v>27.272727272727273</v>
      </c>
      <c r="G108" s="134">
        <v>23</v>
      </c>
      <c r="H108" s="134">
        <v>-4</v>
      </c>
      <c r="I108" s="135">
        <v>-14.814814814814815</v>
      </c>
      <c r="J108" s="134">
        <v>9</v>
      </c>
      <c r="K108" s="135">
        <v>64.285714285714292</v>
      </c>
    </row>
    <row r="109" spans="1:11" ht="12.95" customHeight="1" x14ac:dyDescent="0.2">
      <c r="A109" s="136" t="s">
        <v>483</v>
      </c>
      <c r="B109" s="134">
        <v>151</v>
      </c>
      <c r="C109" s="134">
        <v>8</v>
      </c>
      <c r="D109" s="135">
        <v>5.5944055944055942</v>
      </c>
      <c r="E109" s="134">
        <v>18</v>
      </c>
      <c r="F109" s="135">
        <v>13.533834586466165</v>
      </c>
      <c r="G109" s="134">
        <v>102</v>
      </c>
      <c r="H109" s="134">
        <v>3</v>
      </c>
      <c r="I109" s="135">
        <v>3.0303030303030303</v>
      </c>
      <c r="J109" s="134">
        <v>2</v>
      </c>
      <c r="K109" s="135">
        <v>2</v>
      </c>
    </row>
    <row r="110" spans="1:11" ht="12.95" customHeight="1" x14ac:dyDescent="0.2">
      <c r="A110" s="136" t="s">
        <v>484</v>
      </c>
      <c r="B110" s="134">
        <v>1094</v>
      </c>
      <c r="C110" s="134">
        <v>-103</v>
      </c>
      <c r="D110" s="135">
        <v>-8.6048454469507103</v>
      </c>
      <c r="E110" s="134">
        <v>65</v>
      </c>
      <c r="F110" s="135">
        <v>6.3168124392614189</v>
      </c>
      <c r="G110" s="134">
        <v>797</v>
      </c>
      <c r="H110" s="134">
        <v>-8</v>
      </c>
      <c r="I110" s="135">
        <v>-0.99378881987577639</v>
      </c>
      <c r="J110" s="134">
        <v>20</v>
      </c>
      <c r="K110" s="135">
        <v>2.574002574002574</v>
      </c>
    </row>
    <row r="111" spans="1:11" ht="12.95" customHeight="1" x14ac:dyDescent="0.2">
      <c r="A111" s="136" t="s">
        <v>485</v>
      </c>
      <c r="B111" s="134">
        <v>10080</v>
      </c>
      <c r="C111" s="134">
        <v>-580</v>
      </c>
      <c r="D111" s="135">
        <v>-5.4409005628517821</v>
      </c>
      <c r="E111" s="134">
        <v>415</v>
      </c>
      <c r="F111" s="135">
        <v>4.2938437661665807</v>
      </c>
      <c r="G111" s="134">
        <v>6941</v>
      </c>
      <c r="H111" s="134">
        <v>10</v>
      </c>
      <c r="I111" s="135">
        <v>0.14427932477276006</v>
      </c>
      <c r="J111" s="134">
        <v>-204</v>
      </c>
      <c r="K111" s="135">
        <v>-2.8551434569629111</v>
      </c>
    </row>
    <row r="112" spans="1:11" ht="12.95" customHeight="1" x14ac:dyDescent="0.2">
      <c r="A112" s="136" t="s">
        <v>486</v>
      </c>
      <c r="B112" s="134">
        <v>22</v>
      </c>
      <c r="C112" s="134">
        <v>-2</v>
      </c>
      <c r="D112" s="135">
        <v>-8.3333333333333339</v>
      </c>
      <c r="E112" s="134">
        <v>-7</v>
      </c>
      <c r="F112" s="135">
        <v>-24.137931034482758</v>
      </c>
      <c r="G112" s="134">
        <v>15</v>
      </c>
      <c r="H112" s="134">
        <v>-2</v>
      </c>
      <c r="I112" s="135">
        <v>-11.764705882352942</v>
      </c>
      <c r="J112" s="134">
        <v>-7</v>
      </c>
      <c r="K112" s="135">
        <v>-31.818181818181817</v>
      </c>
    </row>
    <row r="113" spans="1:11" ht="12.95" customHeight="1" x14ac:dyDescent="0.2">
      <c r="A113" s="136" t="s">
        <v>487</v>
      </c>
      <c r="B113" s="134">
        <v>379</v>
      </c>
      <c r="C113" s="134">
        <v>-14</v>
      </c>
      <c r="D113" s="135">
        <v>-3.5623409669211195</v>
      </c>
      <c r="E113" s="134">
        <v>7</v>
      </c>
      <c r="F113" s="135">
        <v>1.881720430107527</v>
      </c>
      <c r="G113" s="134">
        <v>273</v>
      </c>
      <c r="H113" s="134">
        <v>6</v>
      </c>
      <c r="I113" s="135">
        <v>2.2471910112359552</v>
      </c>
      <c r="J113" s="134">
        <v>-1</v>
      </c>
      <c r="K113" s="135">
        <v>-0.36496350364963503</v>
      </c>
    </row>
    <row r="114" spans="1:11" ht="12.95" customHeight="1" x14ac:dyDescent="0.2">
      <c r="A114" s="136" t="s">
        <v>488</v>
      </c>
      <c r="B114" s="134">
        <v>319</v>
      </c>
      <c r="C114" s="134">
        <v>15</v>
      </c>
      <c r="D114" s="135">
        <v>4.9342105263157894</v>
      </c>
      <c r="E114" s="134">
        <v>19</v>
      </c>
      <c r="F114" s="135">
        <v>6.333333333333333</v>
      </c>
      <c r="G114" s="134">
        <v>227</v>
      </c>
      <c r="H114" s="134">
        <v>2</v>
      </c>
      <c r="I114" s="135">
        <v>0.88888888888888884</v>
      </c>
      <c r="J114" s="134">
        <v>-13</v>
      </c>
      <c r="K114" s="135">
        <v>-5.416666666666667</v>
      </c>
    </row>
    <row r="115" spans="1:11" ht="12.95" customHeight="1" x14ac:dyDescent="0.2">
      <c r="A115" s="136" t="s">
        <v>489</v>
      </c>
      <c r="B115" s="134">
        <v>293</v>
      </c>
      <c r="C115" s="134">
        <v>-7</v>
      </c>
      <c r="D115" s="135">
        <v>-2.3333333333333335</v>
      </c>
      <c r="E115" s="134">
        <v>-9</v>
      </c>
      <c r="F115" s="135">
        <v>-2.9801324503311259</v>
      </c>
      <c r="G115" s="134">
        <v>195</v>
      </c>
      <c r="H115" s="134">
        <v>-1</v>
      </c>
      <c r="I115" s="135">
        <v>-0.51020408163265307</v>
      </c>
      <c r="J115" s="134">
        <v>-30</v>
      </c>
      <c r="K115" s="135">
        <v>-13.333333333333334</v>
      </c>
    </row>
    <row r="116" spans="1:11" ht="12.95" customHeight="1" x14ac:dyDescent="0.2">
      <c r="A116" s="136" t="s">
        <v>490</v>
      </c>
      <c r="B116" s="134">
        <v>62</v>
      </c>
      <c r="C116" s="134">
        <v>2</v>
      </c>
      <c r="D116" s="135">
        <v>3.3333333333333335</v>
      </c>
      <c r="E116" s="134">
        <v>-4</v>
      </c>
      <c r="F116" s="135">
        <v>-6.0606060606060606</v>
      </c>
      <c r="G116" s="134">
        <v>32</v>
      </c>
      <c r="H116" s="134">
        <v>1</v>
      </c>
      <c r="I116" s="135">
        <v>3.225806451612903</v>
      </c>
      <c r="J116" s="134">
        <v>-13</v>
      </c>
      <c r="K116" s="135">
        <v>-28.888888888888889</v>
      </c>
    </row>
    <row r="117" spans="1:11" ht="12.95" customHeight="1" x14ac:dyDescent="0.2">
      <c r="A117" s="136" t="s">
        <v>491</v>
      </c>
      <c r="B117" s="134">
        <v>8</v>
      </c>
      <c r="C117" s="134">
        <v>-2</v>
      </c>
      <c r="D117" s="135">
        <v>-20</v>
      </c>
      <c r="E117" s="134">
        <v>-7</v>
      </c>
      <c r="F117" s="135">
        <v>-46.666666666666664</v>
      </c>
      <c r="G117" s="134">
        <v>5</v>
      </c>
      <c r="H117" s="134">
        <v>2</v>
      </c>
      <c r="I117" s="135">
        <v>66.666666666666671</v>
      </c>
      <c r="J117" s="134">
        <v>-1</v>
      </c>
      <c r="K117" s="135">
        <v>-16.666666666666668</v>
      </c>
    </row>
    <row r="118" spans="1:11" ht="12.95" customHeight="1" x14ac:dyDescent="0.2">
      <c r="A118" s="136" t="s">
        <v>492</v>
      </c>
      <c r="B118" s="134">
        <v>3635</v>
      </c>
      <c r="C118" s="134">
        <v>-251</v>
      </c>
      <c r="D118" s="135">
        <v>-6.4590838908903754</v>
      </c>
      <c r="E118" s="134">
        <v>-4</v>
      </c>
      <c r="F118" s="135">
        <v>-0.10992030777686178</v>
      </c>
      <c r="G118" s="134">
        <v>2397</v>
      </c>
      <c r="H118" s="134">
        <v>-55</v>
      </c>
      <c r="I118" s="135">
        <v>-2.2430668841761827</v>
      </c>
      <c r="J118" s="134">
        <v>-153</v>
      </c>
      <c r="K118" s="135">
        <v>-6</v>
      </c>
    </row>
    <row r="119" spans="1:11" ht="12.95" customHeight="1" x14ac:dyDescent="0.2">
      <c r="A119" s="136" t="s">
        <v>493</v>
      </c>
      <c r="B119" s="134">
        <v>16</v>
      </c>
      <c r="C119" s="134">
        <v>-3</v>
      </c>
      <c r="D119" s="135">
        <v>-15.789473684210526</v>
      </c>
      <c r="E119" s="134">
        <v>3</v>
      </c>
      <c r="F119" s="135">
        <v>23.076923076923077</v>
      </c>
      <c r="G119" s="134">
        <v>11</v>
      </c>
      <c r="H119" s="134">
        <v>0</v>
      </c>
      <c r="I119" s="135">
        <v>0</v>
      </c>
      <c r="J119" s="134">
        <v>4</v>
      </c>
      <c r="K119" s="135">
        <v>57.142857142857146</v>
      </c>
    </row>
    <row r="120" spans="1:11" ht="12.95" customHeight="1" x14ac:dyDescent="0.2">
      <c r="A120" s="136" t="s">
        <v>494</v>
      </c>
      <c r="B120" s="134">
        <v>2679</v>
      </c>
      <c r="C120" s="134">
        <v>-239</v>
      </c>
      <c r="D120" s="135">
        <v>-8.1905414667580541</v>
      </c>
      <c r="E120" s="134">
        <v>-212</v>
      </c>
      <c r="F120" s="135">
        <v>-7.333102732618471</v>
      </c>
      <c r="G120" s="134">
        <v>1892</v>
      </c>
      <c r="H120" s="134">
        <v>-33</v>
      </c>
      <c r="I120" s="135">
        <v>-1.7142857142857142</v>
      </c>
      <c r="J120" s="134">
        <v>-193</v>
      </c>
      <c r="K120" s="135">
        <v>-9.2565947242206228</v>
      </c>
    </row>
    <row r="121" spans="1:11" ht="12.95" customHeight="1" x14ac:dyDescent="0.2">
      <c r="A121" s="136" t="s">
        <v>495</v>
      </c>
      <c r="B121" s="134">
        <v>93</v>
      </c>
      <c r="C121" s="134">
        <v>-9</v>
      </c>
      <c r="D121" s="135">
        <v>-8.8235294117647065</v>
      </c>
      <c r="E121" s="134">
        <v>-8</v>
      </c>
      <c r="F121" s="135">
        <v>-7.9207920792079207</v>
      </c>
      <c r="G121" s="134">
        <v>70</v>
      </c>
      <c r="H121" s="134">
        <v>-3</v>
      </c>
      <c r="I121" s="135">
        <v>-4.1095890410958908</v>
      </c>
      <c r="J121" s="134">
        <v>-5</v>
      </c>
      <c r="K121" s="135">
        <v>-6.666666666666667</v>
      </c>
    </row>
    <row r="122" spans="1:11" ht="12.95" customHeight="1" x14ac:dyDescent="0.2">
      <c r="A122" s="136" t="s">
        <v>496</v>
      </c>
      <c r="B122" s="134">
        <v>9</v>
      </c>
      <c r="C122" s="134">
        <v>0</v>
      </c>
      <c r="D122" s="135">
        <v>0</v>
      </c>
      <c r="E122" s="134">
        <v>5</v>
      </c>
      <c r="F122" s="135">
        <v>125</v>
      </c>
      <c r="G122" s="134">
        <v>7</v>
      </c>
      <c r="H122" s="134">
        <v>0</v>
      </c>
      <c r="I122" s="135">
        <v>0</v>
      </c>
      <c r="J122" s="134">
        <v>4</v>
      </c>
      <c r="K122" s="135">
        <v>133.33333333333334</v>
      </c>
    </row>
    <row r="123" spans="1:11" ht="12.95" customHeight="1" x14ac:dyDescent="0.2">
      <c r="A123" s="136" t="s">
        <v>497</v>
      </c>
      <c r="B123" s="134">
        <v>7</v>
      </c>
      <c r="C123" s="134">
        <v>3</v>
      </c>
      <c r="D123" s="135">
        <v>75</v>
      </c>
      <c r="E123" s="134">
        <v>-3</v>
      </c>
      <c r="F123" s="135">
        <v>-30</v>
      </c>
      <c r="G123" s="134">
        <v>5</v>
      </c>
      <c r="H123" s="134">
        <v>4</v>
      </c>
      <c r="I123" s="135">
        <v>400</v>
      </c>
      <c r="J123" s="134">
        <v>0</v>
      </c>
      <c r="K123" s="135">
        <v>0</v>
      </c>
    </row>
    <row r="124" spans="1:11" ht="12.95" customHeight="1" x14ac:dyDescent="0.2">
      <c r="A124" s="136" t="s">
        <v>498</v>
      </c>
      <c r="B124" s="134">
        <v>195</v>
      </c>
      <c r="C124" s="134">
        <v>-29</v>
      </c>
      <c r="D124" s="135">
        <v>-12.946428571428571</v>
      </c>
      <c r="E124" s="134">
        <v>-11</v>
      </c>
      <c r="F124" s="135">
        <v>-5.3398058252427187</v>
      </c>
      <c r="G124" s="134">
        <v>137</v>
      </c>
      <c r="H124" s="134">
        <v>-9</v>
      </c>
      <c r="I124" s="135">
        <v>-6.1643835616438354</v>
      </c>
      <c r="J124" s="134">
        <v>-11</v>
      </c>
      <c r="K124" s="135">
        <v>-7.4324324324324325</v>
      </c>
    </row>
    <row r="125" spans="1:11" ht="12.95" customHeight="1" x14ac:dyDescent="0.2">
      <c r="A125" s="136" t="s">
        <v>499</v>
      </c>
      <c r="B125" s="134">
        <v>93</v>
      </c>
      <c r="C125" s="134">
        <v>7</v>
      </c>
      <c r="D125" s="135">
        <v>8.1395348837209305</v>
      </c>
      <c r="E125" s="134">
        <v>4</v>
      </c>
      <c r="F125" s="135">
        <v>4.4943820224719104</v>
      </c>
      <c r="G125" s="134">
        <v>62</v>
      </c>
      <c r="H125" s="134">
        <v>6</v>
      </c>
      <c r="I125" s="135">
        <v>10.714285714285714</v>
      </c>
      <c r="J125" s="134">
        <v>1</v>
      </c>
      <c r="K125" s="135">
        <v>1.639344262295082</v>
      </c>
    </row>
    <row r="126" spans="1:11" ht="12.95" customHeight="1" x14ac:dyDescent="0.2">
      <c r="A126" s="136" t="s">
        <v>500</v>
      </c>
      <c r="B126" s="134">
        <v>20</v>
      </c>
      <c r="C126" s="134">
        <v>6</v>
      </c>
      <c r="D126" s="135">
        <v>42.857142857142854</v>
      </c>
      <c r="E126" s="134">
        <v>3</v>
      </c>
      <c r="F126" s="135">
        <v>17.647058823529413</v>
      </c>
      <c r="G126" s="134">
        <v>13</v>
      </c>
      <c r="H126" s="134">
        <v>6</v>
      </c>
      <c r="I126" s="135">
        <v>85.714285714285708</v>
      </c>
      <c r="J126" s="134">
        <v>3</v>
      </c>
      <c r="K126" s="135">
        <v>30</v>
      </c>
    </row>
    <row r="127" spans="1:11" ht="12.95" customHeight="1" x14ac:dyDescent="0.2">
      <c r="A127" s="136" t="s">
        <v>501</v>
      </c>
      <c r="B127" s="134">
        <v>76</v>
      </c>
      <c r="C127" s="134">
        <v>-7</v>
      </c>
      <c r="D127" s="135">
        <v>-8.4337349397590362</v>
      </c>
      <c r="E127" s="134">
        <v>7</v>
      </c>
      <c r="F127" s="135">
        <v>10.144927536231885</v>
      </c>
      <c r="G127" s="134">
        <v>51</v>
      </c>
      <c r="H127" s="134">
        <v>-5</v>
      </c>
      <c r="I127" s="135">
        <v>-8.9285714285714288</v>
      </c>
      <c r="J127" s="134">
        <v>-5</v>
      </c>
      <c r="K127" s="135">
        <v>-8.9285714285714288</v>
      </c>
    </row>
    <row r="128" spans="1:11" ht="12.95" customHeight="1" x14ac:dyDescent="0.2">
      <c r="A128" s="136" t="s">
        <v>502</v>
      </c>
      <c r="B128" s="134">
        <v>5485</v>
      </c>
      <c r="C128" s="134">
        <v>-620</v>
      </c>
      <c r="D128" s="135">
        <v>-10.155610155610155</v>
      </c>
      <c r="E128" s="134">
        <v>137</v>
      </c>
      <c r="F128" s="135">
        <v>2.5617053103964098</v>
      </c>
      <c r="G128" s="134">
        <v>3748</v>
      </c>
      <c r="H128" s="134">
        <v>-70</v>
      </c>
      <c r="I128" s="135">
        <v>-1.8334206390780514</v>
      </c>
      <c r="J128" s="134">
        <v>-54</v>
      </c>
      <c r="K128" s="135">
        <v>-1.4203051025775908</v>
      </c>
    </row>
    <row r="129" spans="1:11" ht="12.95" customHeight="1" x14ac:dyDescent="0.2">
      <c r="A129" s="136" t="s">
        <v>503</v>
      </c>
      <c r="B129" s="134">
        <v>11</v>
      </c>
      <c r="C129" s="134">
        <v>3</v>
      </c>
      <c r="D129" s="135">
        <v>37.5</v>
      </c>
      <c r="E129" s="134">
        <v>3</v>
      </c>
      <c r="F129" s="135">
        <v>37.5</v>
      </c>
      <c r="G129" s="134">
        <v>8</v>
      </c>
      <c r="H129" s="134">
        <v>1</v>
      </c>
      <c r="I129" s="135">
        <v>14.285714285714286</v>
      </c>
      <c r="J129" s="134">
        <v>0</v>
      </c>
      <c r="K129" s="135">
        <v>0</v>
      </c>
    </row>
    <row r="130" spans="1:11" ht="12.95" customHeight="1" x14ac:dyDescent="0.2">
      <c r="A130" s="136" t="s">
        <v>504</v>
      </c>
      <c r="B130" s="134">
        <v>330</v>
      </c>
      <c r="C130" s="134">
        <v>-26</v>
      </c>
      <c r="D130" s="135">
        <v>-7.3033707865168536</v>
      </c>
      <c r="E130" s="134">
        <v>-28</v>
      </c>
      <c r="F130" s="135">
        <v>-7.8212290502793298</v>
      </c>
      <c r="G130" s="134">
        <v>212</v>
      </c>
      <c r="H130" s="134">
        <v>-11</v>
      </c>
      <c r="I130" s="135">
        <v>-4.9327354260089686</v>
      </c>
      <c r="J130" s="134">
        <v>-43</v>
      </c>
      <c r="K130" s="135">
        <v>-16.862745098039216</v>
      </c>
    </row>
    <row r="131" spans="1:11" ht="12.95" customHeight="1" x14ac:dyDescent="0.2">
      <c r="A131" s="136" t="s">
        <v>505</v>
      </c>
      <c r="B131" s="134">
        <v>10</v>
      </c>
      <c r="C131" s="134">
        <v>4</v>
      </c>
      <c r="D131" s="135">
        <v>66.666666666666671</v>
      </c>
      <c r="E131" s="134">
        <v>5</v>
      </c>
      <c r="F131" s="135">
        <v>100</v>
      </c>
      <c r="G131" s="134">
        <v>8</v>
      </c>
      <c r="H131" s="134">
        <v>3</v>
      </c>
      <c r="I131" s="135">
        <v>60</v>
      </c>
      <c r="J131" s="134">
        <v>4</v>
      </c>
      <c r="K131" s="135">
        <v>100</v>
      </c>
    </row>
    <row r="132" spans="1:11" ht="12.95" customHeight="1" x14ac:dyDescent="0.2">
      <c r="A132" s="136" t="s">
        <v>506</v>
      </c>
      <c r="B132" s="134">
        <v>3534</v>
      </c>
      <c r="C132" s="134">
        <v>-298</v>
      </c>
      <c r="D132" s="135">
        <v>-7.7766179540709812</v>
      </c>
      <c r="E132" s="134">
        <v>-34</v>
      </c>
      <c r="F132" s="135">
        <v>-0.952914798206278</v>
      </c>
      <c r="G132" s="134">
        <v>2457</v>
      </c>
      <c r="H132" s="134">
        <v>-5</v>
      </c>
      <c r="I132" s="135">
        <v>-0.20308692120227456</v>
      </c>
      <c r="J132" s="134">
        <v>-92</v>
      </c>
      <c r="K132" s="135">
        <v>-3.6092585327579445</v>
      </c>
    </row>
    <row r="133" spans="1:11" ht="12.95" customHeight="1" x14ac:dyDescent="0.2">
      <c r="A133" s="136" t="s">
        <v>507</v>
      </c>
      <c r="B133" s="134">
        <v>53</v>
      </c>
      <c r="C133" s="134">
        <v>3</v>
      </c>
      <c r="D133" s="135">
        <v>6</v>
      </c>
      <c r="E133" s="134">
        <v>11</v>
      </c>
      <c r="F133" s="135">
        <v>26.19047619047619</v>
      </c>
      <c r="G133" s="134">
        <v>40</v>
      </c>
      <c r="H133" s="134">
        <v>1</v>
      </c>
      <c r="I133" s="135">
        <v>2.5641025641025643</v>
      </c>
      <c r="J133" s="134">
        <v>8</v>
      </c>
      <c r="K133" s="135">
        <v>25</v>
      </c>
    </row>
    <row r="134" spans="1:11" ht="12.95" customHeight="1" x14ac:dyDescent="0.2">
      <c r="A134" s="136" t="s">
        <v>508</v>
      </c>
      <c r="B134" s="134">
        <v>634</v>
      </c>
      <c r="C134" s="134">
        <v>-41</v>
      </c>
      <c r="D134" s="135">
        <v>-6.0740740740740744</v>
      </c>
      <c r="E134" s="134">
        <v>-9</v>
      </c>
      <c r="F134" s="135">
        <v>-1.3996889580093312</v>
      </c>
      <c r="G134" s="134">
        <v>444</v>
      </c>
      <c r="H134" s="134">
        <v>-3</v>
      </c>
      <c r="I134" s="135">
        <v>-0.67114093959731547</v>
      </c>
      <c r="J134" s="134">
        <v>-28</v>
      </c>
      <c r="K134" s="135">
        <v>-5.9322033898305087</v>
      </c>
    </row>
    <row r="135" spans="1:11" ht="12.95" customHeight="1" x14ac:dyDescent="0.2">
      <c r="A135" s="136" t="s">
        <v>509</v>
      </c>
      <c r="B135" s="134">
        <v>2482</v>
      </c>
      <c r="C135" s="134">
        <v>-233</v>
      </c>
      <c r="D135" s="135">
        <v>-8.5819521178637199</v>
      </c>
      <c r="E135" s="134">
        <v>-59</v>
      </c>
      <c r="F135" s="135">
        <v>-2.3219205037386854</v>
      </c>
      <c r="G135" s="134">
        <v>1740</v>
      </c>
      <c r="H135" s="134">
        <v>-18</v>
      </c>
      <c r="I135" s="135">
        <v>-1.0238907849829351</v>
      </c>
      <c r="J135" s="134">
        <v>-89</v>
      </c>
      <c r="K135" s="135">
        <v>-4.866047020229634</v>
      </c>
    </row>
    <row r="136" spans="1:11" ht="12.95" customHeight="1" x14ac:dyDescent="0.2">
      <c r="A136" s="136" t="s">
        <v>510</v>
      </c>
      <c r="B136" s="134">
        <v>991</v>
      </c>
      <c r="C136" s="134">
        <v>-72</v>
      </c>
      <c r="D136" s="135">
        <v>-6.7732831608654749</v>
      </c>
      <c r="E136" s="134">
        <v>-9</v>
      </c>
      <c r="F136" s="135">
        <v>-0.9</v>
      </c>
      <c r="G136" s="134">
        <v>653</v>
      </c>
      <c r="H136" s="134">
        <v>-13</v>
      </c>
      <c r="I136" s="135">
        <v>-1.9519519519519519</v>
      </c>
      <c r="J136" s="134">
        <v>-48</v>
      </c>
      <c r="K136" s="135">
        <v>-6.847360912981455</v>
      </c>
    </row>
    <row r="137" spans="1:11" ht="12.95" customHeight="1" x14ac:dyDescent="0.2">
      <c r="A137" s="136" t="s">
        <v>511</v>
      </c>
      <c r="B137" s="134">
        <v>1578</v>
      </c>
      <c r="C137" s="134">
        <v>-60</v>
      </c>
      <c r="D137" s="135">
        <v>-3.6630036630036629</v>
      </c>
      <c r="E137" s="134">
        <v>35</v>
      </c>
      <c r="F137" s="135">
        <v>2.268308489954634</v>
      </c>
      <c r="G137" s="134">
        <v>1096</v>
      </c>
      <c r="H137" s="134">
        <v>6</v>
      </c>
      <c r="I137" s="135">
        <v>0.55045871559633031</v>
      </c>
      <c r="J137" s="134">
        <v>-51</v>
      </c>
      <c r="K137" s="135">
        <v>-4.4463818657367042</v>
      </c>
    </row>
    <row r="138" spans="1:11" ht="12.95" customHeight="1" x14ac:dyDescent="0.2">
      <c r="A138" s="136" t="s">
        <v>512</v>
      </c>
      <c r="B138" s="134">
        <v>829</v>
      </c>
      <c r="C138" s="134">
        <v>16</v>
      </c>
      <c r="D138" s="135">
        <v>1.968019680196802</v>
      </c>
      <c r="E138" s="134">
        <v>78</v>
      </c>
      <c r="F138" s="135">
        <v>10.386151797603196</v>
      </c>
      <c r="G138" s="134">
        <v>543</v>
      </c>
      <c r="H138" s="134">
        <v>21</v>
      </c>
      <c r="I138" s="135">
        <v>4.0229885057471266</v>
      </c>
      <c r="J138" s="134">
        <v>-5</v>
      </c>
      <c r="K138" s="135">
        <v>-0.91240875912408759</v>
      </c>
    </row>
    <row r="139" spans="1:11" ht="12.95" customHeight="1" x14ac:dyDescent="0.2">
      <c r="A139" s="136" t="s">
        <v>513</v>
      </c>
      <c r="B139" s="134">
        <v>4619</v>
      </c>
      <c r="C139" s="134">
        <v>-485</v>
      </c>
      <c r="D139" s="135">
        <v>-9.5023510971786838</v>
      </c>
      <c r="E139" s="134">
        <v>25</v>
      </c>
      <c r="F139" s="135">
        <v>0.54418807139747494</v>
      </c>
      <c r="G139" s="134">
        <v>3286</v>
      </c>
      <c r="H139" s="134">
        <v>-87</v>
      </c>
      <c r="I139" s="135">
        <v>-2.5793062555588495</v>
      </c>
      <c r="J139" s="134">
        <v>-17</v>
      </c>
      <c r="K139" s="135">
        <v>-0.5146836209506509</v>
      </c>
    </row>
    <row r="140" spans="1:11" ht="12.95" customHeight="1" x14ac:dyDescent="0.2">
      <c r="A140" s="136" t="s">
        <v>514</v>
      </c>
      <c r="B140" s="134">
        <v>154</v>
      </c>
      <c r="C140" s="134">
        <v>5</v>
      </c>
      <c r="D140" s="135">
        <v>3.3557046979865772</v>
      </c>
      <c r="E140" s="134">
        <v>5</v>
      </c>
      <c r="F140" s="135">
        <v>3.3557046979865772</v>
      </c>
      <c r="G140" s="134">
        <v>108</v>
      </c>
      <c r="H140" s="134">
        <v>2</v>
      </c>
      <c r="I140" s="135">
        <v>1.8867924528301887</v>
      </c>
      <c r="J140" s="134">
        <v>4</v>
      </c>
      <c r="K140" s="135">
        <v>3.8461538461538463</v>
      </c>
    </row>
    <row r="141" spans="1:11" ht="12.95" customHeight="1" x14ac:dyDescent="0.2">
      <c r="A141" s="136" t="s">
        <v>515</v>
      </c>
      <c r="B141" s="134">
        <v>58</v>
      </c>
      <c r="C141" s="134">
        <v>-8</v>
      </c>
      <c r="D141" s="135">
        <v>-12.121212121212121</v>
      </c>
      <c r="E141" s="134">
        <v>-4</v>
      </c>
      <c r="F141" s="135">
        <v>-6.4516129032258061</v>
      </c>
      <c r="G141" s="134">
        <v>45</v>
      </c>
      <c r="H141" s="134">
        <v>0</v>
      </c>
      <c r="I141" s="135">
        <v>0</v>
      </c>
      <c r="J141" s="134">
        <v>-1</v>
      </c>
      <c r="K141" s="135">
        <v>-2.1739130434782608</v>
      </c>
    </row>
    <row r="142" spans="1:11" ht="12.95" customHeight="1" x14ac:dyDescent="0.2">
      <c r="A142" s="136" t="s">
        <v>516</v>
      </c>
      <c r="B142" s="134">
        <v>162</v>
      </c>
      <c r="C142" s="134">
        <v>-16</v>
      </c>
      <c r="D142" s="135">
        <v>-8.9887640449438209</v>
      </c>
      <c r="E142" s="134">
        <v>-6</v>
      </c>
      <c r="F142" s="135">
        <v>-3.5714285714285716</v>
      </c>
      <c r="G142" s="134">
        <v>121</v>
      </c>
      <c r="H142" s="134">
        <v>-3</v>
      </c>
      <c r="I142" s="135">
        <v>-2.4193548387096775</v>
      </c>
      <c r="J142" s="134">
        <v>-3</v>
      </c>
      <c r="K142" s="135">
        <v>-2.4193548387096775</v>
      </c>
    </row>
    <row r="143" spans="1:11" ht="12.95" customHeight="1" x14ac:dyDescent="0.2">
      <c r="A143" s="136" t="s">
        <v>517</v>
      </c>
      <c r="B143" s="134">
        <v>8</v>
      </c>
      <c r="C143" s="134">
        <v>0</v>
      </c>
      <c r="D143" s="135">
        <v>0</v>
      </c>
      <c r="E143" s="134">
        <v>-3</v>
      </c>
      <c r="F143" s="135">
        <v>-27.272727272727273</v>
      </c>
      <c r="G143" s="134">
        <v>4</v>
      </c>
      <c r="H143" s="134">
        <v>0</v>
      </c>
      <c r="I143" s="135">
        <v>0</v>
      </c>
      <c r="J143" s="134">
        <v>-5</v>
      </c>
      <c r="K143" s="135">
        <v>-55.555555555555557</v>
      </c>
    </row>
    <row r="144" spans="1:11" ht="12.95" customHeight="1" x14ac:dyDescent="0.2">
      <c r="A144" s="136" t="s">
        <v>518</v>
      </c>
      <c r="B144" s="134">
        <v>280</v>
      </c>
      <c r="C144" s="134">
        <v>-2</v>
      </c>
      <c r="D144" s="135">
        <v>-0.70921985815602839</v>
      </c>
      <c r="E144" s="134">
        <v>14</v>
      </c>
      <c r="F144" s="135">
        <v>5.2631578947368425</v>
      </c>
      <c r="G144" s="134">
        <v>196</v>
      </c>
      <c r="H144" s="134">
        <v>-1</v>
      </c>
      <c r="I144" s="135">
        <v>-0.50761421319796951</v>
      </c>
      <c r="J144" s="134">
        <v>3</v>
      </c>
      <c r="K144" s="135">
        <v>1.5544041450777202</v>
      </c>
    </row>
    <row r="145" spans="1:11" ht="12.95" customHeight="1" x14ac:dyDescent="0.2">
      <c r="A145" s="136" t="s">
        <v>519</v>
      </c>
      <c r="B145" s="134">
        <v>490</v>
      </c>
      <c r="C145" s="134">
        <v>-44</v>
      </c>
      <c r="D145" s="135">
        <v>-8.2397003745318358</v>
      </c>
      <c r="E145" s="134">
        <v>-45</v>
      </c>
      <c r="F145" s="135">
        <v>-8.4112149532710276</v>
      </c>
      <c r="G145" s="134">
        <v>361</v>
      </c>
      <c r="H145" s="134">
        <v>-18</v>
      </c>
      <c r="I145" s="135">
        <v>-4.7493403693931402</v>
      </c>
      <c r="J145" s="134">
        <v>-50</v>
      </c>
      <c r="K145" s="135">
        <v>-12.165450121654501</v>
      </c>
    </row>
    <row r="146" spans="1:11" ht="12.95" customHeight="1" x14ac:dyDescent="0.2">
      <c r="A146" s="136" t="s">
        <v>520</v>
      </c>
      <c r="B146" s="134">
        <v>7</v>
      </c>
      <c r="C146" s="134">
        <v>3</v>
      </c>
      <c r="D146" s="135">
        <v>75</v>
      </c>
      <c r="E146" s="134">
        <v>3</v>
      </c>
      <c r="F146" s="135">
        <v>75</v>
      </c>
      <c r="G146" s="134">
        <v>4</v>
      </c>
      <c r="H146" s="134">
        <v>1</v>
      </c>
      <c r="I146" s="135">
        <v>33.333333333333336</v>
      </c>
      <c r="J146" s="134">
        <v>0</v>
      </c>
      <c r="K146" s="135">
        <v>0</v>
      </c>
    </row>
    <row r="147" spans="1:11" ht="12.95" customHeight="1" x14ac:dyDescent="0.2">
      <c r="A147" s="136" t="s">
        <v>521</v>
      </c>
      <c r="B147" s="134">
        <v>453</v>
      </c>
      <c r="C147" s="134">
        <v>-36</v>
      </c>
      <c r="D147" s="135">
        <v>-7.3619631901840492</v>
      </c>
      <c r="E147" s="134">
        <v>-28</v>
      </c>
      <c r="F147" s="135">
        <v>-5.8212058212058215</v>
      </c>
      <c r="G147" s="134">
        <v>299</v>
      </c>
      <c r="H147" s="134">
        <v>-2</v>
      </c>
      <c r="I147" s="135">
        <v>-0.66445182724252494</v>
      </c>
      <c r="J147" s="134">
        <v>-39</v>
      </c>
      <c r="K147" s="135">
        <v>-11.538461538461538</v>
      </c>
    </row>
    <row r="148" spans="1:11" ht="12.95" customHeight="1" x14ac:dyDescent="0.2">
      <c r="A148" s="136" t="s">
        <v>522</v>
      </c>
      <c r="B148" s="134">
        <v>259</v>
      </c>
      <c r="C148" s="134">
        <v>-17</v>
      </c>
      <c r="D148" s="135">
        <v>-6.1594202898550723</v>
      </c>
      <c r="E148" s="134">
        <v>11</v>
      </c>
      <c r="F148" s="135">
        <v>4.435483870967742</v>
      </c>
      <c r="G148" s="134">
        <v>170</v>
      </c>
      <c r="H148" s="134">
        <v>-2</v>
      </c>
      <c r="I148" s="135">
        <v>-1.1627906976744187</v>
      </c>
      <c r="J148" s="134">
        <v>-9</v>
      </c>
      <c r="K148" s="135">
        <v>-5.027932960893855</v>
      </c>
    </row>
    <row r="149" spans="1:11" ht="12.95" customHeight="1" x14ac:dyDescent="0.2">
      <c r="A149" s="136" t="s">
        <v>523</v>
      </c>
      <c r="B149" s="134">
        <v>265</v>
      </c>
      <c r="C149" s="134">
        <v>-1</v>
      </c>
      <c r="D149" s="135">
        <v>-0.37593984962406013</v>
      </c>
      <c r="E149" s="134">
        <v>17</v>
      </c>
      <c r="F149" s="135">
        <v>6.854838709677419</v>
      </c>
      <c r="G149" s="134">
        <v>192</v>
      </c>
      <c r="H149" s="134">
        <v>2</v>
      </c>
      <c r="I149" s="135">
        <v>1.0526315789473684</v>
      </c>
      <c r="J149" s="134">
        <v>-9</v>
      </c>
      <c r="K149" s="135">
        <v>-4.4776119402985071</v>
      </c>
    </row>
    <row r="150" spans="1:11" ht="12.95" customHeight="1" x14ac:dyDescent="0.2">
      <c r="A150" s="136" t="s">
        <v>524</v>
      </c>
      <c r="B150" s="134">
        <v>124</v>
      </c>
      <c r="C150" s="134">
        <v>-5</v>
      </c>
      <c r="D150" s="135">
        <v>-3.8759689922480618</v>
      </c>
      <c r="E150" s="134">
        <v>14</v>
      </c>
      <c r="F150" s="135">
        <v>12.727272727272727</v>
      </c>
      <c r="G150" s="134">
        <v>92</v>
      </c>
      <c r="H150" s="134">
        <v>-6</v>
      </c>
      <c r="I150" s="135">
        <v>-6.1224489795918364</v>
      </c>
      <c r="J150" s="134">
        <v>3</v>
      </c>
      <c r="K150" s="135">
        <v>3.3707865168539324</v>
      </c>
    </row>
    <row r="151" spans="1:11" ht="12.95" customHeight="1" x14ac:dyDescent="0.2">
      <c r="A151" s="136" t="s">
        <v>525</v>
      </c>
      <c r="B151" s="134">
        <v>9086</v>
      </c>
      <c r="C151" s="134">
        <v>-503</v>
      </c>
      <c r="D151" s="135">
        <v>-5.2455939096881847</v>
      </c>
      <c r="E151" s="134">
        <v>-57</v>
      </c>
      <c r="F151" s="135">
        <v>-0.62342775894126656</v>
      </c>
      <c r="G151" s="134">
        <v>6290</v>
      </c>
      <c r="H151" s="134">
        <v>-21</v>
      </c>
      <c r="I151" s="135">
        <v>-0.33275233718903502</v>
      </c>
      <c r="J151" s="134">
        <v>-438</v>
      </c>
      <c r="K151" s="135">
        <v>-6.5101070154577885</v>
      </c>
    </row>
    <row r="152" spans="1:11" ht="12.95" customHeight="1" x14ac:dyDescent="0.2">
      <c r="A152" s="136" t="s">
        <v>526</v>
      </c>
      <c r="B152" s="134">
        <v>553</v>
      </c>
      <c r="C152" s="134">
        <v>-47</v>
      </c>
      <c r="D152" s="135">
        <v>-7.833333333333333</v>
      </c>
      <c r="E152" s="134">
        <v>-22</v>
      </c>
      <c r="F152" s="135">
        <v>-3.8260869565217392</v>
      </c>
      <c r="G152" s="134">
        <v>374</v>
      </c>
      <c r="H152" s="134">
        <v>7</v>
      </c>
      <c r="I152" s="135">
        <v>1.9073569482288828</v>
      </c>
      <c r="J152" s="134">
        <v>-50</v>
      </c>
      <c r="K152" s="135">
        <v>-11.79245283018868</v>
      </c>
    </row>
    <row r="153" spans="1:11" ht="12.95" customHeight="1" x14ac:dyDescent="0.2">
      <c r="A153" s="136" t="s">
        <v>527</v>
      </c>
      <c r="B153" s="134">
        <v>255</v>
      </c>
      <c r="C153" s="134">
        <v>-41</v>
      </c>
      <c r="D153" s="135">
        <v>-13.851351351351351</v>
      </c>
      <c r="E153" s="134">
        <v>-22</v>
      </c>
      <c r="F153" s="135">
        <v>-7.9422382671480145</v>
      </c>
      <c r="G153" s="134">
        <v>175</v>
      </c>
      <c r="H153" s="134">
        <v>-10</v>
      </c>
      <c r="I153" s="135">
        <v>-5.4054054054054053</v>
      </c>
      <c r="J153" s="134">
        <v>-10</v>
      </c>
      <c r="K153" s="135">
        <v>-5.4054054054054053</v>
      </c>
    </row>
    <row r="154" spans="1:11" ht="12.95" customHeight="1" x14ac:dyDescent="0.2">
      <c r="A154" s="136" t="s">
        <v>528</v>
      </c>
      <c r="B154" s="134">
        <v>330</v>
      </c>
      <c r="C154" s="134">
        <v>-12</v>
      </c>
      <c r="D154" s="135">
        <v>-3.5087719298245612</v>
      </c>
      <c r="E154" s="134">
        <v>14</v>
      </c>
      <c r="F154" s="135">
        <v>4.4303797468354427</v>
      </c>
      <c r="G154" s="134">
        <v>226</v>
      </c>
      <c r="H154" s="134">
        <v>-5</v>
      </c>
      <c r="I154" s="135">
        <v>-2.1645021645021645</v>
      </c>
      <c r="J154" s="134">
        <v>-5</v>
      </c>
      <c r="K154" s="135">
        <v>-2.1645021645021645</v>
      </c>
    </row>
    <row r="155" spans="1:11" ht="12.95" customHeight="1" x14ac:dyDescent="0.2">
      <c r="A155" s="136" t="s">
        <v>529</v>
      </c>
      <c r="B155" s="134">
        <v>915</v>
      </c>
      <c r="C155" s="134">
        <v>-65</v>
      </c>
      <c r="D155" s="135">
        <v>-6.6326530612244898</v>
      </c>
      <c r="E155" s="134">
        <v>26</v>
      </c>
      <c r="F155" s="135">
        <v>2.9246344206974126</v>
      </c>
      <c r="G155" s="134">
        <v>640</v>
      </c>
      <c r="H155" s="134">
        <v>0</v>
      </c>
      <c r="I155" s="135">
        <v>0</v>
      </c>
      <c r="J155" s="134">
        <v>-17</v>
      </c>
      <c r="K155" s="135">
        <v>-2.5875190258751903</v>
      </c>
    </row>
    <row r="156" spans="1:11" ht="12.95" customHeight="1" x14ac:dyDescent="0.2">
      <c r="A156" s="136" t="s">
        <v>530</v>
      </c>
      <c r="B156" s="134">
        <v>67</v>
      </c>
      <c r="C156" s="134">
        <v>-8</v>
      </c>
      <c r="D156" s="135">
        <v>-10.666666666666666</v>
      </c>
      <c r="E156" s="134">
        <v>-8</v>
      </c>
      <c r="F156" s="135">
        <v>-10.666666666666666</v>
      </c>
      <c r="G156" s="134">
        <v>41</v>
      </c>
      <c r="H156" s="134">
        <v>-5</v>
      </c>
      <c r="I156" s="135">
        <v>-10.869565217391305</v>
      </c>
      <c r="J156" s="134">
        <v>-9</v>
      </c>
      <c r="K156" s="135">
        <v>-18</v>
      </c>
    </row>
    <row r="157" spans="1:11" ht="12.95" customHeight="1" x14ac:dyDescent="0.2">
      <c r="A157" s="136" t="s">
        <v>531</v>
      </c>
      <c r="B157" s="134">
        <v>558</v>
      </c>
      <c r="C157" s="134">
        <v>-8</v>
      </c>
      <c r="D157" s="135">
        <v>-1.4134275618374559</v>
      </c>
      <c r="E157" s="134">
        <v>-14</v>
      </c>
      <c r="F157" s="135">
        <v>-2.4475524475524475</v>
      </c>
      <c r="G157" s="134">
        <v>406</v>
      </c>
      <c r="H157" s="134">
        <v>17</v>
      </c>
      <c r="I157" s="135">
        <v>4.3701799485861184</v>
      </c>
      <c r="J157" s="134">
        <v>-31</v>
      </c>
      <c r="K157" s="135">
        <v>-7.0938215102974826</v>
      </c>
    </row>
    <row r="158" spans="1:11" ht="12.95" customHeight="1" x14ac:dyDescent="0.2">
      <c r="A158" s="136" t="s">
        <v>532</v>
      </c>
      <c r="B158" s="134">
        <v>51</v>
      </c>
      <c r="C158" s="134">
        <v>1</v>
      </c>
      <c r="D158" s="135">
        <v>2</v>
      </c>
      <c r="E158" s="134">
        <v>-6</v>
      </c>
      <c r="F158" s="135">
        <v>-10.526315789473685</v>
      </c>
      <c r="G158" s="134">
        <v>40</v>
      </c>
      <c r="H158" s="134">
        <v>1</v>
      </c>
      <c r="I158" s="135">
        <v>2.5641025641025643</v>
      </c>
      <c r="J158" s="134">
        <v>-9</v>
      </c>
      <c r="K158" s="135">
        <v>-18.367346938775512</v>
      </c>
    </row>
    <row r="159" spans="1:11" ht="12.95" customHeight="1" x14ac:dyDescent="0.2">
      <c r="A159" s="136" t="s">
        <v>533</v>
      </c>
      <c r="B159" s="134">
        <v>133</v>
      </c>
      <c r="C159" s="134">
        <v>-3</v>
      </c>
      <c r="D159" s="135">
        <v>-2.2058823529411766</v>
      </c>
      <c r="E159" s="134">
        <v>16</v>
      </c>
      <c r="F159" s="135">
        <v>13.675213675213675</v>
      </c>
      <c r="G159" s="134">
        <v>100</v>
      </c>
      <c r="H159" s="134">
        <v>5</v>
      </c>
      <c r="I159" s="135">
        <v>5.2631578947368425</v>
      </c>
      <c r="J159" s="134">
        <v>11</v>
      </c>
      <c r="K159" s="135">
        <v>12.359550561797754</v>
      </c>
    </row>
    <row r="160" spans="1:11" ht="12.95" customHeight="1" x14ac:dyDescent="0.2">
      <c r="A160" s="136" t="s">
        <v>534</v>
      </c>
      <c r="B160" s="134">
        <v>109</v>
      </c>
      <c r="C160" s="134">
        <v>5</v>
      </c>
      <c r="D160" s="135">
        <v>4.8076923076923075</v>
      </c>
      <c r="E160" s="134">
        <v>23</v>
      </c>
      <c r="F160" s="135">
        <v>26.744186046511629</v>
      </c>
      <c r="G160" s="134">
        <v>73</v>
      </c>
      <c r="H160" s="134">
        <v>-3</v>
      </c>
      <c r="I160" s="135">
        <v>-3.9473684210526314</v>
      </c>
      <c r="J160" s="134">
        <v>14</v>
      </c>
      <c r="K160" s="135">
        <v>23.728813559322035</v>
      </c>
    </row>
    <row r="161" spans="1:11" ht="12.95" customHeight="1" x14ac:dyDescent="0.2">
      <c r="A161" s="136" t="s">
        <v>535</v>
      </c>
      <c r="B161" s="134">
        <v>54</v>
      </c>
      <c r="C161" s="134">
        <v>2</v>
      </c>
      <c r="D161" s="135">
        <v>3.8461538461538463</v>
      </c>
      <c r="E161" s="134">
        <v>-10</v>
      </c>
      <c r="F161" s="135">
        <v>-15.625</v>
      </c>
      <c r="G161" s="134">
        <v>41</v>
      </c>
      <c r="H161" s="134">
        <v>4</v>
      </c>
      <c r="I161" s="135">
        <v>10.810810810810811</v>
      </c>
      <c r="J161" s="134">
        <v>-7</v>
      </c>
      <c r="K161" s="135">
        <v>-14.583333333333334</v>
      </c>
    </row>
    <row r="162" spans="1:11" ht="12.95" customHeight="1" x14ac:dyDescent="0.2">
      <c r="A162" s="136" t="s">
        <v>536</v>
      </c>
      <c r="B162" s="134">
        <v>96</v>
      </c>
      <c r="C162" s="134">
        <v>-3</v>
      </c>
      <c r="D162" s="135">
        <v>-3.0303030303030303</v>
      </c>
      <c r="E162" s="134">
        <v>8</v>
      </c>
      <c r="F162" s="135">
        <v>9.0909090909090917</v>
      </c>
      <c r="G162" s="134">
        <v>60</v>
      </c>
      <c r="H162" s="134">
        <v>-9</v>
      </c>
      <c r="I162" s="135">
        <v>-13.043478260869565</v>
      </c>
      <c r="J162" s="134">
        <v>-10</v>
      </c>
      <c r="K162" s="135">
        <v>-14.285714285714286</v>
      </c>
    </row>
    <row r="163" spans="1:11" ht="12.95" customHeight="1" x14ac:dyDescent="0.2">
      <c r="A163" s="136" t="s">
        <v>537</v>
      </c>
      <c r="B163" s="134">
        <v>816</v>
      </c>
      <c r="C163" s="134">
        <v>-66</v>
      </c>
      <c r="D163" s="135">
        <v>-7.4829931972789119</v>
      </c>
      <c r="E163" s="134">
        <v>9</v>
      </c>
      <c r="F163" s="135">
        <v>1.1152416356877324</v>
      </c>
      <c r="G163" s="134">
        <v>584</v>
      </c>
      <c r="H163" s="134">
        <v>-9</v>
      </c>
      <c r="I163" s="135">
        <v>-1.5177065767284992</v>
      </c>
      <c r="J163" s="134">
        <v>-42</v>
      </c>
      <c r="K163" s="135">
        <v>-6.7092651757188495</v>
      </c>
    </row>
    <row r="164" spans="1:11" ht="12.95" customHeight="1" x14ac:dyDescent="0.2">
      <c r="A164" s="136" t="s">
        <v>538</v>
      </c>
      <c r="B164" s="134">
        <v>5119</v>
      </c>
      <c r="C164" s="134">
        <v>-406</v>
      </c>
      <c r="D164" s="135">
        <v>-7.3484162895927598</v>
      </c>
      <c r="E164" s="134">
        <v>-105</v>
      </c>
      <c r="F164" s="135">
        <v>-2.0099540581929558</v>
      </c>
      <c r="G164" s="134">
        <v>3526</v>
      </c>
      <c r="H164" s="134">
        <v>-55</v>
      </c>
      <c r="I164" s="135">
        <v>-1.5358838313320302</v>
      </c>
      <c r="J164" s="134">
        <v>-240</v>
      </c>
      <c r="K164" s="135">
        <v>-6.3728093467870419</v>
      </c>
    </row>
    <row r="165" spans="1:11" ht="12.95" customHeight="1" x14ac:dyDescent="0.2">
      <c r="A165" s="136" t="s">
        <v>539</v>
      </c>
      <c r="B165" s="134">
        <v>200</v>
      </c>
      <c r="C165" s="134">
        <v>-12</v>
      </c>
      <c r="D165" s="135">
        <v>-5.6603773584905657</v>
      </c>
      <c r="E165" s="134">
        <v>14</v>
      </c>
      <c r="F165" s="135">
        <v>7.5268817204301079</v>
      </c>
      <c r="G165" s="134">
        <v>147</v>
      </c>
      <c r="H165" s="134">
        <v>12</v>
      </c>
      <c r="I165" s="135">
        <v>8.8888888888888893</v>
      </c>
      <c r="J165" s="134">
        <v>6</v>
      </c>
      <c r="K165" s="135">
        <v>4.2553191489361701</v>
      </c>
    </row>
    <row r="166" spans="1:11" ht="12.95" customHeight="1" x14ac:dyDescent="0.2">
      <c r="A166" s="136" t="s">
        <v>540</v>
      </c>
      <c r="B166" s="134">
        <v>51</v>
      </c>
      <c r="C166" s="134">
        <v>3</v>
      </c>
      <c r="D166" s="135">
        <v>6.25</v>
      </c>
      <c r="E166" s="134">
        <v>8</v>
      </c>
      <c r="F166" s="135">
        <v>18.604651162790699</v>
      </c>
      <c r="G166" s="134">
        <v>37</v>
      </c>
      <c r="H166" s="134">
        <v>6</v>
      </c>
      <c r="I166" s="135">
        <v>19.35483870967742</v>
      </c>
      <c r="J166" s="134">
        <v>9</v>
      </c>
      <c r="K166" s="135">
        <v>32.142857142857146</v>
      </c>
    </row>
    <row r="167" spans="1:11" ht="12.95" customHeight="1" x14ac:dyDescent="0.2">
      <c r="A167" s="136" t="s">
        <v>541</v>
      </c>
      <c r="B167" s="134">
        <v>338</v>
      </c>
      <c r="C167" s="134">
        <v>-27</v>
      </c>
      <c r="D167" s="135">
        <v>-7.397260273972603</v>
      </c>
      <c r="E167" s="134">
        <v>-13</v>
      </c>
      <c r="F167" s="135">
        <v>-3.7037037037037037</v>
      </c>
      <c r="G167" s="134">
        <v>267</v>
      </c>
      <c r="H167" s="134">
        <v>-6</v>
      </c>
      <c r="I167" s="135">
        <v>-2.197802197802198</v>
      </c>
      <c r="J167" s="134">
        <v>-18</v>
      </c>
      <c r="K167" s="135">
        <v>-6.3157894736842106</v>
      </c>
    </row>
    <row r="168" spans="1:11" ht="12.95" customHeight="1" x14ac:dyDescent="0.2">
      <c r="A168" s="136" t="s">
        <v>542</v>
      </c>
      <c r="B168" s="134">
        <v>242</v>
      </c>
      <c r="C168" s="134">
        <v>-18</v>
      </c>
      <c r="D168" s="135">
        <v>-6.9230769230769234</v>
      </c>
      <c r="E168" s="134">
        <v>-3</v>
      </c>
      <c r="F168" s="135">
        <v>-1.2244897959183674</v>
      </c>
      <c r="G168" s="134">
        <v>170</v>
      </c>
      <c r="H168" s="134">
        <v>-6</v>
      </c>
      <c r="I168" s="135">
        <v>-3.4090909090909092</v>
      </c>
      <c r="J168" s="134">
        <v>-15</v>
      </c>
      <c r="K168" s="135">
        <v>-8.1081081081081088</v>
      </c>
    </row>
    <row r="169" spans="1:11" ht="12.95" customHeight="1" x14ac:dyDescent="0.2">
      <c r="A169" s="136" t="s">
        <v>543</v>
      </c>
      <c r="B169" s="134">
        <v>34</v>
      </c>
      <c r="C169" s="134">
        <v>-2</v>
      </c>
      <c r="D169" s="135">
        <v>-5.5555555555555554</v>
      </c>
      <c r="E169" s="134">
        <v>0</v>
      </c>
      <c r="F169" s="135">
        <v>0</v>
      </c>
      <c r="G169" s="134">
        <v>24</v>
      </c>
      <c r="H169" s="134">
        <v>0</v>
      </c>
      <c r="I169" s="135">
        <v>0</v>
      </c>
      <c r="J169" s="134">
        <v>-1</v>
      </c>
      <c r="K169" s="135">
        <v>-4</v>
      </c>
    </row>
    <row r="170" spans="1:11" ht="12.95" customHeight="1" x14ac:dyDescent="0.2">
      <c r="A170" s="136" t="s">
        <v>544</v>
      </c>
      <c r="B170" s="134">
        <v>895</v>
      </c>
      <c r="C170" s="134">
        <v>-46</v>
      </c>
      <c r="D170" s="135">
        <v>-4.8884165781083952</v>
      </c>
      <c r="E170" s="134">
        <v>96</v>
      </c>
      <c r="F170" s="135">
        <v>12.015018773466833</v>
      </c>
      <c r="G170" s="134">
        <v>636</v>
      </c>
      <c r="H170" s="134">
        <v>4</v>
      </c>
      <c r="I170" s="135">
        <v>0.63291139240506333</v>
      </c>
      <c r="J170" s="134">
        <v>51</v>
      </c>
      <c r="K170" s="135">
        <v>8.7179487179487172</v>
      </c>
    </row>
    <row r="171" spans="1:11" ht="12.95" customHeight="1" x14ac:dyDescent="0.2">
      <c r="A171" s="136" t="s">
        <v>545</v>
      </c>
      <c r="B171" s="134">
        <v>153</v>
      </c>
      <c r="C171" s="134">
        <v>-9</v>
      </c>
      <c r="D171" s="135">
        <v>-5.5555555555555554</v>
      </c>
      <c r="E171" s="134">
        <v>-18</v>
      </c>
      <c r="F171" s="135">
        <v>-10.526315789473685</v>
      </c>
      <c r="G171" s="134">
        <v>117</v>
      </c>
      <c r="H171" s="134">
        <v>-2</v>
      </c>
      <c r="I171" s="135">
        <v>-1.680672268907563</v>
      </c>
      <c r="J171" s="134">
        <v>-16</v>
      </c>
      <c r="K171" s="135">
        <v>-12.030075187969924</v>
      </c>
    </row>
    <row r="172" spans="1:11" ht="12.95" customHeight="1" x14ac:dyDescent="0.2">
      <c r="A172" s="136" t="s">
        <v>546</v>
      </c>
      <c r="B172" s="134">
        <v>114</v>
      </c>
      <c r="C172" s="134">
        <v>10</v>
      </c>
      <c r="D172" s="135">
        <v>9.615384615384615</v>
      </c>
      <c r="E172" s="134">
        <v>-6</v>
      </c>
      <c r="F172" s="135">
        <v>-5</v>
      </c>
      <c r="G172" s="134">
        <v>86</v>
      </c>
      <c r="H172" s="134">
        <v>10</v>
      </c>
      <c r="I172" s="135">
        <v>13.157894736842104</v>
      </c>
      <c r="J172" s="134">
        <v>3</v>
      </c>
      <c r="K172" s="135">
        <v>3.6144578313253013</v>
      </c>
    </row>
    <row r="173" spans="1:11" ht="12.95" customHeight="1" x14ac:dyDescent="0.2">
      <c r="A173" s="136" t="s">
        <v>547</v>
      </c>
      <c r="B173" s="134">
        <v>269</v>
      </c>
      <c r="C173" s="134">
        <v>-9</v>
      </c>
      <c r="D173" s="135">
        <v>-3.2374100719424459</v>
      </c>
      <c r="E173" s="134">
        <v>-25</v>
      </c>
      <c r="F173" s="135">
        <v>-8.5034013605442169</v>
      </c>
      <c r="G173" s="134">
        <v>176</v>
      </c>
      <c r="H173" s="134">
        <v>-5</v>
      </c>
      <c r="I173" s="135">
        <v>-2.7624309392265194</v>
      </c>
      <c r="J173" s="134">
        <v>-33</v>
      </c>
      <c r="K173" s="135">
        <v>-15.789473684210526</v>
      </c>
    </row>
    <row r="174" spans="1:11" ht="12.95" customHeight="1" x14ac:dyDescent="0.2">
      <c r="A174" s="136" t="s">
        <v>548</v>
      </c>
      <c r="B174" s="134">
        <v>486</v>
      </c>
      <c r="C174" s="134">
        <v>-5</v>
      </c>
      <c r="D174" s="135">
        <v>-1.0183299389002036</v>
      </c>
      <c r="E174" s="134">
        <v>21</v>
      </c>
      <c r="F174" s="135">
        <v>4.5161290322580649</v>
      </c>
      <c r="G174" s="134">
        <v>331</v>
      </c>
      <c r="H174" s="134">
        <v>-2</v>
      </c>
      <c r="I174" s="135">
        <v>-0.60060060060060061</v>
      </c>
      <c r="J174" s="134">
        <v>-15</v>
      </c>
      <c r="K174" s="135">
        <v>-4.3352601156069364</v>
      </c>
    </row>
    <row r="175" spans="1:11" ht="12.95" customHeight="1" x14ac:dyDescent="0.2">
      <c r="A175" s="136" t="s">
        <v>549</v>
      </c>
      <c r="B175" s="134">
        <v>810</v>
      </c>
      <c r="C175" s="134">
        <v>-45</v>
      </c>
      <c r="D175" s="135">
        <v>-5.2631578947368425</v>
      </c>
      <c r="E175" s="134">
        <v>71</v>
      </c>
      <c r="F175" s="135">
        <v>9.6075778078484433</v>
      </c>
      <c r="G175" s="134">
        <v>597</v>
      </c>
      <c r="H175" s="134">
        <v>13</v>
      </c>
      <c r="I175" s="135">
        <v>2.2260273972602738</v>
      </c>
      <c r="J175" s="134">
        <v>26</v>
      </c>
      <c r="K175" s="135">
        <v>4.5534150612959721</v>
      </c>
    </row>
    <row r="176" spans="1:11" ht="12.95" customHeight="1" x14ac:dyDescent="0.2">
      <c r="A176" s="136" t="s">
        <v>550</v>
      </c>
      <c r="B176" s="134">
        <v>76</v>
      </c>
      <c r="C176" s="134">
        <v>-7</v>
      </c>
      <c r="D176" s="135">
        <v>-8.4337349397590362</v>
      </c>
      <c r="E176" s="134">
        <v>-10</v>
      </c>
      <c r="F176" s="135">
        <v>-11.627906976744185</v>
      </c>
      <c r="G176" s="134">
        <v>54</v>
      </c>
      <c r="H176" s="134">
        <v>1</v>
      </c>
      <c r="I176" s="135">
        <v>1.8867924528301887</v>
      </c>
      <c r="J176" s="134">
        <v>-7</v>
      </c>
      <c r="K176" s="135">
        <v>-11.475409836065573</v>
      </c>
    </row>
    <row r="177" spans="1:11" ht="12.95" customHeight="1" x14ac:dyDescent="0.2">
      <c r="A177" s="136" t="s">
        <v>551</v>
      </c>
      <c r="B177" s="134">
        <v>205</v>
      </c>
      <c r="C177" s="134">
        <v>-24</v>
      </c>
      <c r="D177" s="135">
        <v>-10.480349344978166</v>
      </c>
      <c r="E177" s="134">
        <v>-25</v>
      </c>
      <c r="F177" s="135">
        <v>-10.869565217391305</v>
      </c>
      <c r="G177" s="134">
        <v>137</v>
      </c>
      <c r="H177" s="134">
        <v>-13</v>
      </c>
      <c r="I177" s="135">
        <v>-8.6666666666666661</v>
      </c>
      <c r="J177" s="134">
        <v>-37</v>
      </c>
      <c r="K177" s="135">
        <v>-21.264367816091955</v>
      </c>
    </row>
    <row r="178" spans="1:11" ht="12.95" customHeight="1" x14ac:dyDescent="0.2">
      <c r="A178" s="136" t="s">
        <v>552</v>
      </c>
      <c r="B178" s="134">
        <v>131</v>
      </c>
      <c r="C178" s="134">
        <v>-21</v>
      </c>
      <c r="D178" s="135">
        <v>-13.815789473684211</v>
      </c>
      <c r="E178" s="134">
        <v>6</v>
      </c>
      <c r="F178" s="135">
        <v>4.8</v>
      </c>
      <c r="G178" s="134">
        <v>98</v>
      </c>
      <c r="H178" s="134">
        <v>-12</v>
      </c>
      <c r="I178" s="135">
        <v>-10.909090909090908</v>
      </c>
      <c r="J178" s="134">
        <v>-1</v>
      </c>
      <c r="K178" s="135">
        <v>-1.0101010101010102</v>
      </c>
    </row>
    <row r="179" spans="1:11" ht="12.95" customHeight="1" x14ac:dyDescent="0.2">
      <c r="A179" s="136" t="s">
        <v>553</v>
      </c>
      <c r="B179" s="134">
        <v>875</v>
      </c>
      <c r="C179" s="134">
        <v>-94</v>
      </c>
      <c r="D179" s="135">
        <v>-9.7007223942208469</v>
      </c>
      <c r="E179" s="134">
        <v>-22</v>
      </c>
      <c r="F179" s="135">
        <v>-2.4526198439241917</v>
      </c>
      <c r="G179" s="134">
        <v>615</v>
      </c>
      <c r="H179" s="134">
        <v>-21</v>
      </c>
      <c r="I179" s="135">
        <v>-3.3018867924528301</v>
      </c>
      <c r="J179" s="134">
        <v>-36</v>
      </c>
      <c r="K179" s="135">
        <v>-5.5299539170506913</v>
      </c>
    </row>
    <row r="180" spans="1:11" ht="12.95" customHeight="1" x14ac:dyDescent="0.2">
      <c r="A180" s="136" t="s">
        <v>554</v>
      </c>
      <c r="B180" s="134">
        <v>827</v>
      </c>
      <c r="C180" s="134">
        <v>-100</v>
      </c>
      <c r="D180" s="135">
        <v>-10.787486515641856</v>
      </c>
      <c r="E180" s="134">
        <v>0</v>
      </c>
      <c r="F180" s="135">
        <v>0</v>
      </c>
      <c r="G180" s="134">
        <v>566</v>
      </c>
      <c r="H180" s="134">
        <v>-6</v>
      </c>
      <c r="I180" s="135">
        <v>-1.048951048951049</v>
      </c>
      <c r="J180" s="134">
        <v>-45</v>
      </c>
      <c r="K180" s="135">
        <v>-7.3649754500818334</v>
      </c>
    </row>
    <row r="181" spans="1:11" ht="12.95" customHeight="1" x14ac:dyDescent="0.2">
      <c r="A181" s="136" t="s">
        <v>555</v>
      </c>
      <c r="B181" s="134">
        <v>120</v>
      </c>
      <c r="C181" s="134">
        <v>-15</v>
      </c>
      <c r="D181" s="135">
        <v>-11.111111111111111</v>
      </c>
      <c r="E181" s="134">
        <v>-14</v>
      </c>
      <c r="F181" s="135">
        <v>-10.447761194029852</v>
      </c>
      <c r="G181" s="134">
        <v>89</v>
      </c>
      <c r="H181" s="134">
        <v>-9</v>
      </c>
      <c r="I181" s="135">
        <v>-9.183673469387756</v>
      </c>
      <c r="J181" s="134">
        <v>-17</v>
      </c>
      <c r="K181" s="135">
        <v>-16.037735849056602</v>
      </c>
    </row>
    <row r="182" spans="1:11" ht="12.95" customHeight="1" x14ac:dyDescent="0.2">
      <c r="A182" s="136" t="s">
        <v>556</v>
      </c>
      <c r="B182" s="134">
        <v>138</v>
      </c>
      <c r="C182" s="134">
        <v>-7</v>
      </c>
      <c r="D182" s="135">
        <v>-4.8275862068965516</v>
      </c>
      <c r="E182" s="134">
        <v>2</v>
      </c>
      <c r="F182" s="135">
        <v>1.4705882352941178</v>
      </c>
      <c r="G182" s="134">
        <v>105</v>
      </c>
      <c r="H182" s="134">
        <v>-2</v>
      </c>
      <c r="I182" s="135">
        <v>-1.8691588785046729</v>
      </c>
      <c r="J182" s="134">
        <v>2</v>
      </c>
      <c r="K182" s="135">
        <v>1.941747572815534</v>
      </c>
    </row>
    <row r="183" spans="1:11" ht="12.95" customHeight="1" x14ac:dyDescent="0.2">
      <c r="A183" s="136" t="s">
        <v>557</v>
      </c>
      <c r="B183" s="134">
        <v>612</v>
      </c>
      <c r="C183" s="134">
        <v>-13</v>
      </c>
      <c r="D183" s="135">
        <v>-2.08</v>
      </c>
      <c r="E183" s="134">
        <v>-17</v>
      </c>
      <c r="F183" s="135">
        <v>-2.7027027027027026</v>
      </c>
      <c r="G183" s="134">
        <v>447</v>
      </c>
      <c r="H183" s="134">
        <v>-4</v>
      </c>
      <c r="I183" s="135">
        <v>-0.88691796008869184</v>
      </c>
      <c r="J183" s="134">
        <v>-54</v>
      </c>
      <c r="K183" s="135">
        <v>-10.778443113772456</v>
      </c>
    </row>
    <row r="184" spans="1:11" ht="12.95" customHeight="1" x14ac:dyDescent="0.2">
      <c r="A184" s="136" t="s">
        <v>558</v>
      </c>
      <c r="B184" s="134">
        <v>1056</v>
      </c>
      <c r="C184" s="134">
        <v>-96</v>
      </c>
      <c r="D184" s="135">
        <v>-8.3333333333333339</v>
      </c>
      <c r="E184" s="134">
        <v>-9</v>
      </c>
      <c r="F184" s="135">
        <v>-0.84507042253521125</v>
      </c>
      <c r="G184" s="134">
        <v>764</v>
      </c>
      <c r="H184" s="134">
        <v>-15</v>
      </c>
      <c r="I184" s="135">
        <v>-1.9255455712451861</v>
      </c>
      <c r="J184" s="134">
        <v>-9</v>
      </c>
      <c r="K184" s="135">
        <v>-1.1642949547218628</v>
      </c>
    </row>
    <row r="185" spans="1:11" ht="12.95" customHeight="1" x14ac:dyDescent="0.2">
      <c r="A185" s="136" t="s">
        <v>559</v>
      </c>
      <c r="B185" s="134">
        <v>20</v>
      </c>
      <c r="C185" s="134">
        <v>-2</v>
      </c>
      <c r="D185" s="135">
        <v>-9.0909090909090917</v>
      </c>
      <c r="E185" s="134">
        <v>6</v>
      </c>
      <c r="F185" s="135">
        <v>42.857142857142854</v>
      </c>
      <c r="G185" s="134">
        <v>13</v>
      </c>
      <c r="H185" s="134">
        <v>-1</v>
      </c>
      <c r="I185" s="135">
        <v>-7.1428571428571432</v>
      </c>
      <c r="J185" s="134">
        <v>2</v>
      </c>
      <c r="K185" s="135">
        <v>18.181818181818183</v>
      </c>
    </row>
    <row r="186" spans="1:11" ht="12.95" customHeight="1" x14ac:dyDescent="0.2">
      <c r="A186" s="136" t="s">
        <v>560</v>
      </c>
      <c r="B186" s="134">
        <v>183</v>
      </c>
      <c r="C186" s="134">
        <v>11</v>
      </c>
      <c r="D186" s="135">
        <v>6.3953488372093021</v>
      </c>
      <c r="E186" s="134">
        <v>-2</v>
      </c>
      <c r="F186" s="135">
        <v>-1.0810810810810811</v>
      </c>
      <c r="G186" s="134">
        <v>120</v>
      </c>
      <c r="H186" s="134">
        <v>5</v>
      </c>
      <c r="I186" s="135">
        <v>4.3478260869565215</v>
      </c>
      <c r="J186" s="134">
        <v>-24</v>
      </c>
      <c r="K186" s="135">
        <v>-16.666666666666668</v>
      </c>
    </row>
    <row r="187" spans="1:11" ht="12.95" customHeight="1" x14ac:dyDescent="0.2">
      <c r="A187" s="136" t="s">
        <v>561</v>
      </c>
      <c r="B187" s="134">
        <v>100</v>
      </c>
      <c r="C187" s="134">
        <v>-8</v>
      </c>
      <c r="D187" s="135">
        <v>-7.4074074074074074</v>
      </c>
      <c r="E187" s="134">
        <v>10</v>
      </c>
      <c r="F187" s="135">
        <v>11.111111111111111</v>
      </c>
      <c r="G187" s="134">
        <v>69</v>
      </c>
      <c r="H187" s="134">
        <v>-1</v>
      </c>
      <c r="I187" s="135">
        <v>-1.4285714285714286</v>
      </c>
      <c r="J187" s="134">
        <v>6</v>
      </c>
      <c r="K187" s="135">
        <v>9.5238095238095237</v>
      </c>
    </row>
    <row r="188" spans="1:11" ht="12.95" customHeight="1" x14ac:dyDescent="0.2">
      <c r="A188" s="136" t="s">
        <v>562</v>
      </c>
      <c r="B188" s="134">
        <v>40</v>
      </c>
      <c r="C188" s="134">
        <v>-10</v>
      </c>
      <c r="D188" s="135">
        <v>-20</v>
      </c>
      <c r="E188" s="134">
        <v>-4</v>
      </c>
      <c r="F188" s="135">
        <v>-9.0909090909090917</v>
      </c>
      <c r="G188" s="134">
        <v>27</v>
      </c>
      <c r="H188" s="134">
        <v>-3</v>
      </c>
      <c r="I188" s="135">
        <v>-10</v>
      </c>
      <c r="J188" s="134">
        <v>-4</v>
      </c>
      <c r="K188" s="135">
        <v>-12.903225806451612</v>
      </c>
    </row>
    <row r="189" spans="1:11" ht="12.95" customHeight="1" x14ac:dyDescent="0.2">
      <c r="A189" s="144" t="s">
        <v>563</v>
      </c>
      <c r="B189" s="145">
        <v>2098</v>
      </c>
      <c r="C189" s="145">
        <v>-214</v>
      </c>
      <c r="D189" s="146">
        <v>-9.2560553633217992</v>
      </c>
      <c r="E189" s="145">
        <v>62</v>
      </c>
      <c r="F189" s="146">
        <v>3.0451866404715129</v>
      </c>
      <c r="G189" s="145">
        <v>1381</v>
      </c>
      <c r="H189" s="145">
        <v>-35</v>
      </c>
      <c r="I189" s="146">
        <v>-2.4717514124293785</v>
      </c>
      <c r="J189" s="145">
        <v>-29</v>
      </c>
      <c r="K189" s="146">
        <v>-2.0567375886524824</v>
      </c>
    </row>
    <row r="190" spans="1:11" ht="9.9499999999999993" customHeight="1" x14ac:dyDescent="0.2">
      <c r="A190" s="123"/>
      <c r="B190" s="123"/>
      <c r="C190" s="123"/>
      <c r="D190" s="123"/>
      <c r="E190" s="123"/>
      <c r="F190" s="123"/>
      <c r="G190" s="123"/>
      <c r="H190" s="123"/>
      <c r="I190" s="123"/>
      <c r="J190" s="123"/>
      <c r="K190" s="123"/>
    </row>
    <row r="191" spans="1:11" x14ac:dyDescent="0.2">
      <c r="A191" s="66" t="s">
        <v>135</v>
      </c>
    </row>
    <row r="192" spans="1:11" s="85" customFormat="1" ht="12.75" x14ac:dyDescent="0.2">
      <c r="B192" s="66"/>
      <c r="C192" s="66"/>
      <c r="D192" s="66"/>
    </row>
    <row r="193" spans="4:4" x14ac:dyDescent="0.2">
      <c r="D193" s="102"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848F2152-70E0-42E4-9E60-A768D99F967B}"/>
  </hyperlinks>
  <pageMargins left="0.51181102362204722" right="0.5118110236220472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55354-D978-443F-BE89-4301B7425091}">
  <sheetPr codeName="Hoja27"/>
  <dimension ref="A1:K106"/>
  <sheetViews>
    <sheetView zoomScaleNormal="100" zoomScaleSheetLayoutView="100" workbookViewId="0"/>
  </sheetViews>
  <sheetFormatPr baseColWidth="10" defaultColWidth="11.42578125" defaultRowHeight="15" x14ac:dyDescent="0.25"/>
  <cols>
    <col min="1" max="1" width="41.85546875" style="215" customWidth="1"/>
    <col min="2" max="3" width="8" style="215" customWidth="1"/>
    <col min="4" max="4" width="8.85546875" style="215" customWidth="1"/>
    <col min="5" max="6" width="8" style="215" customWidth="1"/>
    <col min="7" max="7" width="8.7109375" style="215" customWidth="1"/>
    <col min="8" max="16384" width="11.42578125" style="215"/>
  </cols>
  <sheetData>
    <row r="1" spans="1:7" s="27" customFormat="1" x14ac:dyDescent="0.2">
      <c r="E1" s="28"/>
    </row>
    <row r="2" spans="1:7" s="27" customFormat="1" ht="18" customHeight="1" x14ac:dyDescent="0.2">
      <c r="E2" s="29" t="s">
        <v>61</v>
      </c>
    </row>
    <row r="3" spans="1:7" s="27" customFormat="1" ht="18.75" customHeight="1" x14ac:dyDescent="0.2"/>
    <row r="4" spans="1:7" s="27" customFormat="1" ht="15" customHeight="1" x14ac:dyDescent="0.25">
      <c r="E4" s="30"/>
      <c r="G4" s="2" t="s">
        <v>651</v>
      </c>
    </row>
    <row r="5" spans="1:7" s="32" customFormat="1" ht="52.5" customHeight="1" x14ac:dyDescent="0.2">
      <c r="A5" s="246" t="s">
        <v>34</v>
      </c>
      <c r="B5" s="246"/>
      <c r="C5" s="246"/>
      <c r="D5" s="246"/>
      <c r="E5" s="27"/>
      <c r="F5" s="27"/>
      <c r="G5" s="27"/>
    </row>
    <row r="6" spans="1:7" s="32" customFormat="1" ht="35.25" customHeight="1" x14ac:dyDescent="0.2">
      <c r="A6" s="104"/>
      <c r="B6" s="34" t="s">
        <v>149</v>
      </c>
      <c r="C6" s="35"/>
      <c r="D6" s="36"/>
      <c r="E6" s="34" t="s">
        <v>150</v>
      </c>
      <c r="F6" s="35"/>
      <c r="G6" s="35"/>
    </row>
    <row r="7" spans="1:7" s="32" customFormat="1" ht="35.25" customHeight="1" x14ac:dyDescent="0.2">
      <c r="A7" s="104"/>
      <c r="B7" s="247" t="s">
        <v>70</v>
      </c>
      <c r="C7" s="248" t="s">
        <v>564</v>
      </c>
      <c r="D7" s="248" t="s">
        <v>565</v>
      </c>
      <c r="E7" s="247" t="s">
        <v>70</v>
      </c>
      <c r="F7" s="248" t="s">
        <v>564</v>
      </c>
      <c r="G7" s="248" t="s">
        <v>565</v>
      </c>
    </row>
    <row r="8" spans="1:7" s="32" customFormat="1" ht="1.5" customHeight="1" x14ac:dyDescent="0.2">
      <c r="A8" s="249"/>
      <c r="B8" s="250"/>
      <c r="C8" s="251"/>
      <c r="D8" s="251"/>
      <c r="E8" s="250"/>
      <c r="F8" s="251"/>
      <c r="G8" s="251"/>
    </row>
    <row r="9" spans="1:7" s="32" customFormat="1" ht="15.75" customHeight="1" x14ac:dyDescent="0.2">
      <c r="A9" s="252" t="s">
        <v>566</v>
      </c>
      <c r="B9" s="253">
        <v>45361</v>
      </c>
      <c r="C9" s="253">
        <v>24897</v>
      </c>
      <c r="D9" s="253">
        <v>20464</v>
      </c>
      <c r="E9" s="253">
        <v>30149</v>
      </c>
      <c r="F9" s="253">
        <v>16290</v>
      </c>
      <c r="G9" s="253">
        <v>13859</v>
      </c>
    </row>
    <row r="10" spans="1:7" s="32" customFormat="1" ht="15.75" customHeight="1" x14ac:dyDescent="0.2">
      <c r="A10" s="254" t="s">
        <v>85</v>
      </c>
      <c r="B10" s="253">
        <v>265</v>
      </c>
      <c r="C10" s="253">
        <v>109</v>
      </c>
      <c r="D10" s="253">
        <v>156</v>
      </c>
      <c r="E10" s="253">
        <v>159</v>
      </c>
      <c r="F10" s="253">
        <v>73</v>
      </c>
      <c r="G10" s="253">
        <v>86</v>
      </c>
    </row>
    <row r="11" spans="1:7" s="32" customFormat="1" ht="23.25" customHeight="1" x14ac:dyDescent="0.2">
      <c r="A11" s="255" t="s">
        <v>179</v>
      </c>
      <c r="B11" s="202">
        <v>237</v>
      </c>
      <c r="C11" s="202">
        <v>97</v>
      </c>
      <c r="D11" s="202">
        <v>140</v>
      </c>
      <c r="E11" s="202">
        <v>145</v>
      </c>
      <c r="F11" s="202">
        <v>67</v>
      </c>
      <c r="G11" s="202">
        <v>78</v>
      </c>
    </row>
    <row r="12" spans="1:7" s="32" customFormat="1" ht="14.1" customHeight="1" x14ac:dyDescent="0.2">
      <c r="A12" s="256" t="s">
        <v>180</v>
      </c>
      <c r="B12" s="202">
        <v>26</v>
      </c>
      <c r="C12" s="202">
        <v>12</v>
      </c>
      <c r="D12" s="202">
        <v>14</v>
      </c>
      <c r="E12" s="202">
        <v>13</v>
      </c>
      <c r="F12" s="202">
        <v>6</v>
      </c>
      <c r="G12" s="202">
        <v>7</v>
      </c>
    </row>
    <row r="13" spans="1:7" s="32" customFormat="1" ht="14.1" customHeight="1" x14ac:dyDescent="0.2">
      <c r="A13" s="256" t="s">
        <v>181</v>
      </c>
      <c r="B13" s="202">
        <v>2</v>
      </c>
      <c r="C13" s="202">
        <v>0</v>
      </c>
      <c r="D13" s="202">
        <v>2</v>
      </c>
      <c r="E13" s="202">
        <v>1</v>
      </c>
      <c r="F13" s="202">
        <v>0</v>
      </c>
      <c r="G13" s="202">
        <v>1</v>
      </c>
    </row>
    <row r="14" spans="1:7" ht="15.75" customHeight="1" x14ac:dyDescent="0.25">
      <c r="A14" s="257" t="s">
        <v>86</v>
      </c>
      <c r="B14" s="258">
        <v>2041</v>
      </c>
      <c r="C14" s="258">
        <v>771</v>
      </c>
      <c r="D14" s="258">
        <v>1270</v>
      </c>
      <c r="E14" s="258">
        <v>1392</v>
      </c>
      <c r="F14" s="258">
        <v>521</v>
      </c>
      <c r="G14" s="258">
        <v>871</v>
      </c>
    </row>
    <row r="15" spans="1:7" ht="14.1" customHeight="1" x14ac:dyDescent="0.25">
      <c r="A15" s="256" t="s">
        <v>182</v>
      </c>
      <c r="B15" s="202">
        <v>0</v>
      </c>
      <c r="C15" s="202">
        <v>0</v>
      </c>
      <c r="D15" s="202">
        <v>0</v>
      </c>
      <c r="E15" s="202">
        <v>0</v>
      </c>
      <c r="F15" s="202">
        <v>0</v>
      </c>
      <c r="G15" s="202">
        <v>0</v>
      </c>
    </row>
    <row r="16" spans="1:7" ht="14.1" customHeight="1" x14ac:dyDescent="0.25">
      <c r="A16" s="256" t="s">
        <v>183</v>
      </c>
      <c r="B16" s="202">
        <v>2</v>
      </c>
      <c r="C16" s="202">
        <v>0</v>
      </c>
      <c r="D16" s="202">
        <v>2</v>
      </c>
      <c r="E16" s="202">
        <v>2</v>
      </c>
      <c r="F16" s="202">
        <v>0</v>
      </c>
      <c r="G16" s="202">
        <v>2</v>
      </c>
    </row>
    <row r="17" spans="1:7" ht="14.1" customHeight="1" x14ac:dyDescent="0.25">
      <c r="A17" s="256" t="s">
        <v>184</v>
      </c>
      <c r="B17" s="202">
        <v>1</v>
      </c>
      <c r="C17" s="202">
        <v>0</v>
      </c>
      <c r="D17" s="202">
        <v>1</v>
      </c>
      <c r="E17" s="202">
        <v>1</v>
      </c>
      <c r="F17" s="202">
        <v>0</v>
      </c>
      <c r="G17" s="202">
        <v>1</v>
      </c>
    </row>
    <row r="18" spans="1:7" ht="14.1" customHeight="1" x14ac:dyDescent="0.25">
      <c r="A18" s="256" t="s">
        <v>185</v>
      </c>
      <c r="B18" s="202">
        <v>9</v>
      </c>
      <c r="C18" s="202">
        <v>3</v>
      </c>
      <c r="D18" s="202">
        <v>6</v>
      </c>
      <c r="E18" s="202">
        <v>7</v>
      </c>
      <c r="F18" s="202">
        <v>3</v>
      </c>
      <c r="G18" s="202">
        <v>4</v>
      </c>
    </row>
    <row r="19" spans="1:7" ht="14.1" customHeight="1" x14ac:dyDescent="0.25">
      <c r="A19" s="256" t="s">
        <v>186</v>
      </c>
      <c r="B19" s="202">
        <v>6</v>
      </c>
      <c r="C19" s="202">
        <v>2</v>
      </c>
      <c r="D19" s="202">
        <v>4</v>
      </c>
      <c r="E19" s="202">
        <v>3</v>
      </c>
      <c r="F19" s="202">
        <v>1</v>
      </c>
      <c r="G19" s="202">
        <v>2</v>
      </c>
    </row>
    <row r="20" spans="1:7" ht="14.1" customHeight="1" x14ac:dyDescent="0.25">
      <c r="A20" s="256" t="s">
        <v>187</v>
      </c>
      <c r="B20" s="202">
        <v>366</v>
      </c>
      <c r="C20" s="202">
        <v>186</v>
      </c>
      <c r="D20" s="202">
        <v>180</v>
      </c>
      <c r="E20" s="202">
        <v>211</v>
      </c>
      <c r="F20" s="202">
        <v>101</v>
      </c>
      <c r="G20" s="202">
        <v>110</v>
      </c>
    </row>
    <row r="21" spans="1:7" ht="14.1" customHeight="1" x14ac:dyDescent="0.25">
      <c r="A21" s="256" t="s">
        <v>188</v>
      </c>
      <c r="B21" s="202">
        <v>30</v>
      </c>
      <c r="C21" s="202">
        <v>13</v>
      </c>
      <c r="D21" s="202">
        <v>17</v>
      </c>
      <c r="E21" s="202">
        <v>23</v>
      </c>
      <c r="F21" s="202">
        <v>11</v>
      </c>
      <c r="G21" s="202">
        <v>12</v>
      </c>
    </row>
    <row r="22" spans="1:7" ht="14.1" customHeight="1" x14ac:dyDescent="0.25">
      <c r="A22" s="256" t="s">
        <v>189</v>
      </c>
      <c r="B22" s="202">
        <v>2</v>
      </c>
      <c r="C22" s="202">
        <v>2</v>
      </c>
      <c r="D22" s="202">
        <v>0</v>
      </c>
      <c r="E22" s="202">
        <v>1</v>
      </c>
      <c r="F22" s="202">
        <v>1</v>
      </c>
      <c r="G22" s="202">
        <v>0</v>
      </c>
    </row>
    <row r="23" spans="1:7" ht="14.1" customHeight="1" x14ac:dyDescent="0.25">
      <c r="A23" s="256" t="s">
        <v>190</v>
      </c>
      <c r="B23" s="202">
        <v>30</v>
      </c>
      <c r="C23" s="202">
        <v>20</v>
      </c>
      <c r="D23" s="202">
        <v>10</v>
      </c>
      <c r="E23" s="202">
        <v>22</v>
      </c>
      <c r="F23" s="202">
        <v>15</v>
      </c>
      <c r="G23" s="202">
        <v>7</v>
      </c>
    </row>
    <row r="24" spans="1:7" ht="14.1" customHeight="1" x14ac:dyDescent="0.25">
      <c r="A24" s="256" t="s">
        <v>191</v>
      </c>
      <c r="B24" s="202">
        <v>51</v>
      </c>
      <c r="C24" s="202">
        <v>38</v>
      </c>
      <c r="D24" s="202">
        <v>13</v>
      </c>
      <c r="E24" s="202">
        <v>31</v>
      </c>
      <c r="F24" s="202">
        <v>22</v>
      </c>
      <c r="G24" s="202">
        <v>9</v>
      </c>
    </row>
    <row r="25" spans="1:7" ht="14.1" customHeight="1" x14ac:dyDescent="0.25">
      <c r="A25" s="256" t="s">
        <v>192</v>
      </c>
      <c r="B25" s="202">
        <v>5</v>
      </c>
      <c r="C25" s="202">
        <v>3</v>
      </c>
      <c r="D25" s="202">
        <v>2</v>
      </c>
      <c r="E25" s="202">
        <v>5</v>
      </c>
      <c r="F25" s="202">
        <v>3</v>
      </c>
      <c r="G25" s="202">
        <v>2</v>
      </c>
    </row>
    <row r="26" spans="1:7" ht="22.5" customHeight="1" x14ac:dyDescent="0.25">
      <c r="A26" s="255" t="s">
        <v>193</v>
      </c>
      <c r="B26" s="202">
        <v>33</v>
      </c>
      <c r="C26" s="202">
        <v>3</v>
      </c>
      <c r="D26" s="202">
        <v>30</v>
      </c>
      <c r="E26" s="202">
        <v>31</v>
      </c>
      <c r="F26" s="202">
        <v>3</v>
      </c>
      <c r="G26" s="202">
        <v>28</v>
      </c>
    </row>
    <row r="27" spans="1:7" ht="14.1" customHeight="1" x14ac:dyDescent="0.25">
      <c r="A27" s="256" t="s">
        <v>194</v>
      </c>
      <c r="B27" s="202">
        <v>45</v>
      </c>
      <c r="C27" s="202">
        <v>21</v>
      </c>
      <c r="D27" s="202">
        <v>24</v>
      </c>
      <c r="E27" s="202">
        <v>30</v>
      </c>
      <c r="F27" s="202">
        <v>14</v>
      </c>
      <c r="G27" s="202">
        <v>16</v>
      </c>
    </row>
    <row r="28" spans="1:7" ht="14.1" customHeight="1" x14ac:dyDescent="0.25">
      <c r="A28" s="256" t="s">
        <v>195</v>
      </c>
      <c r="B28" s="202">
        <v>121</v>
      </c>
      <c r="C28" s="202">
        <v>57</v>
      </c>
      <c r="D28" s="202">
        <v>64</v>
      </c>
      <c r="E28" s="202">
        <v>83</v>
      </c>
      <c r="F28" s="202">
        <v>37</v>
      </c>
      <c r="G28" s="202">
        <v>46</v>
      </c>
    </row>
    <row r="29" spans="1:7" ht="14.1" customHeight="1" x14ac:dyDescent="0.25">
      <c r="A29" s="256" t="s">
        <v>196</v>
      </c>
      <c r="B29" s="202">
        <v>2</v>
      </c>
      <c r="C29" s="202">
        <v>0</v>
      </c>
      <c r="D29" s="202">
        <v>2</v>
      </c>
      <c r="E29" s="202">
        <v>1</v>
      </c>
      <c r="F29" s="202">
        <v>0</v>
      </c>
      <c r="G29" s="202">
        <v>1</v>
      </c>
    </row>
    <row r="30" spans="1:7" ht="14.1" customHeight="1" x14ac:dyDescent="0.25">
      <c r="A30" s="256" t="s">
        <v>197</v>
      </c>
      <c r="B30" s="202">
        <v>54</v>
      </c>
      <c r="C30" s="202">
        <v>21</v>
      </c>
      <c r="D30" s="202">
        <v>33</v>
      </c>
      <c r="E30" s="202">
        <v>40</v>
      </c>
      <c r="F30" s="202">
        <v>16</v>
      </c>
      <c r="G30" s="202">
        <v>24</v>
      </c>
    </row>
    <row r="31" spans="1:7" ht="14.1" customHeight="1" x14ac:dyDescent="0.25">
      <c r="A31" s="256" t="s">
        <v>198</v>
      </c>
      <c r="B31" s="202">
        <v>66</v>
      </c>
      <c r="C31" s="202">
        <v>39</v>
      </c>
      <c r="D31" s="202">
        <v>27</v>
      </c>
      <c r="E31" s="202">
        <v>50</v>
      </c>
      <c r="F31" s="202">
        <v>30</v>
      </c>
      <c r="G31" s="202">
        <v>20</v>
      </c>
    </row>
    <row r="32" spans="1:7" ht="14.1" customHeight="1" x14ac:dyDescent="0.25">
      <c r="A32" s="256" t="s">
        <v>199</v>
      </c>
      <c r="B32" s="202">
        <v>42</v>
      </c>
      <c r="C32" s="202">
        <v>12</v>
      </c>
      <c r="D32" s="202">
        <v>30</v>
      </c>
      <c r="E32" s="202">
        <v>30</v>
      </c>
      <c r="F32" s="202">
        <v>6</v>
      </c>
      <c r="G32" s="202">
        <v>24</v>
      </c>
    </row>
    <row r="33" spans="1:7" ht="14.1" customHeight="1" x14ac:dyDescent="0.25">
      <c r="A33" s="256" t="s">
        <v>200</v>
      </c>
      <c r="B33" s="202">
        <v>50</v>
      </c>
      <c r="C33" s="202">
        <v>8</v>
      </c>
      <c r="D33" s="202">
        <v>42</v>
      </c>
      <c r="E33" s="202">
        <v>36</v>
      </c>
      <c r="F33" s="202">
        <v>7</v>
      </c>
      <c r="G33" s="202">
        <v>29</v>
      </c>
    </row>
    <row r="34" spans="1:7" ht="22.5" customHeight="1" x14ac:dyDescent="0.25">
      <c r="A34" s="255" t="s">
        <v>201</v>
      </c>
      <c r="B34" s="202">
        <v>41</v>
      </c>
      <c r="C34" s="202">
        <v>6</v>
      </c>
      <c r="D34" s="202">
        <v>35</v>
      </c>
      <c r="E34" s="202">
        <v>23</v>
      </c>
      <c r="F34" s="202">
        <v>4</v>
      </c>
      <c r="G34" s="202">
        <v>19</v>
      </c>
    </row>
    <row r="35" spans="1:7" ht="25.5" customHeight="1" x14ac:dyDescent="0.25">
      <c r="A35" s="255" t="s">
        <v>202</v>
      </c>
      <c r="B35" s="202">
        <v>182</v>
      </c>
      <c r="C35" s="202">
        <v>41</v>
      </c>
      <c r="D35" s="202">
        <v>141</v>
      </c>
      <c r="E35" s="202">
        <v>124</v>
      </c>
      <c r="F35" s="202">
        <v>28</v>
      </c>
      <c r="G35" s="202">
        <v>96</v>
      </c>
    </row>
    <row r="36" spans="1:7" ht="27" customHeight="1" x14ac:dyDescent="0.25">
      <c r="A36" s="255" t="s">
        <v>203</v>
      </c>
      <c r="B36" s="202">
        <v>35</v>
      </c>
      <c r="C36" s="202">
        <v>11</v>
      </c>
      <c r="D36" s="202">
        <v>24</v>
      </c>
      <c r="E36" s="202">
        <v>27</v>
      </c>
      <c r="F36" s="202">
        <v>6</v>
      </c>
      <c r="G36" s="202">
        <v>21</v>
      </c>
    </row>
    <row r="37" spans="1:7" ht="14.1" customHeight="1" x14ac:dyDescent="0.25">
      <c r="A37" s="256" t="s">
        <v>204</v>
      </c>
      <c r="B37" s="202">
        <v>50</v>
      </c>
      <c r="C37" s="202">
        <v>22</v>
      </c>
      <c r="D37" s="202">
        <v>28</v>
      </c>
      <c r="E37" s="202">
        <v>39</v>
      </c>
      <c r="F37" s="202">
        <v>17</v>
      </c>
      <c r="G37" s="202">
        <v>22</v>
      </c>
    </row>
    <row r="38" spans="1:7" ht="14.1" customHeight="1" x14ac:dyDescent="0.25">
      <c r="A38" s="256" t="s">
        <v>205</v>
      </c>
      <c r="B38" s="202">
        <v>64</v>
      </c>
      <c r="C38" s="202">
        <v>14</v>
      </c>
      <c r="D38" s="202">
        <v>50</v>
      </c>
      <c r="E38" s="202">
        <v>41</v>
      </c>
      <c r="F38" s="202">
        <v>10</v>
      </c>
      <c r="G38" s="202">
        <v>31</v>
      </c>
    </row>
    <row r="39" spans="1:7" ht="20.25" customHeight="1" x14ac:dyDescent="0.25">
      <c r="A39" s="255" t="s">
        <v>206</v>
      </c>
      <c r="B39" s="202">
        <v>144</v>
      </c>
      <c r="C39" s="202">
        <v>69</v>
      </c>
      <c r="D39" s="202">
        <v>75</v>
      </c>
      <c r="E39" s="202">
        <v>104</v>
      </c>
      <c r="F39" s="202">
        <v>54</v>
      </c>
      <c r="G39" s="202">
        <v>50</v>
      </c>
    </row>
    <row r="40" spans="1:7" ht="14.1" customHeight="1" x14ac:dyDescent="0.25">
      <c r="A40" s="256" t="s">
        <v>207</v>
      </c>
      <c r="B40" s="202">
        <v>15</v>
      </c>
      <c r="C40" s="202">
        <v>6</v>
      </c>
      <c r="D40" s="202">
        <v>9</v>
      </c>
      <c r="E40" s="202">
        <v>9</v>
      </c>
      <c r="F40" s="202">
        <v>3</v>
      </c>
      <c r="G40" s="202">
        <v>6</v>
      </c>
    </row>
    <row r="41" spans="1:7" ht="14.1" customHeight="1" x14ac:dyDescent="0.25">
      <c r="A41" s="256" t="s">
        <v>208</v>
      </c>
      <c r="B41" s="202">
        <v>48</v>
      </c>
      <c r="C41" s="202">
        <v>11</v>
      </c>
      <c r="D41" s="202">
        <v>37</v>
      </c>
      <c r="E41" s="202">
        <v>40</v>
      </c>
      <c r="F41" s="202">
        <v>10</v>
      </c>
      <c r="G41" s="202">
        <v>30</v>
      </c>
    </row>
    <row r="42" spans="1:7" ht="14.1" customHeight="1" x14ac:dyDescent="0.25">
      <c r="A42" s="256" t="s">
        <v>209</v>
      </c>
      <c r="B42" s="202">
        <v>103</v>
      </c>
      <c r="C42" s="202">
        <v>48</v>
      </c>
      <c r="D42" s="202">
        <v>55</v>
      </c>
      <c r="E42" s="202">
        <v>75</v>
      </c>
      <c r="F42" s="202">
        <v>36</v>
      </c>
      <c r="G42" s="202">
        <v>39</v>
      </c>
    </row>
    <row r="43" spans="1:7" ht="14.1" customHeight="1" x14ac:dyDescent="0.25">
      <c r="A43" s="256" t="s">
        <v>210</v>
      </c>
      <c r="B43" s="202">
        <v>100</v>
      </c>
      <c r="C43" s="202">
        <v>16</v>
      </c>
      <c r="D43" s="202">
        <v>84</v>
      </c>
      <c r="E43" s="202">
        <v>70</v>
      </c>
      <c r="F43" s="202">
        <v>14</v>
      </c>
      <c r="G43" s="202">
        <v>56</v>
      </c>
    </row>
    <row r="44" spans="1:7" ht="24" customHeight="1" x14ac:dyDescent="0.25">
      <c r="A44" s="255" t="s">
        <v>211</v>
      </c>
      <c r="B44" s="202">
        <v>39</v>
      </c>
      <c r="C44" s="202">
        <v>15</v>
      </c>
      <c r="D44" s="202">
        <v>24</v>
      </c>
      <c r="E44" s="202">
        <v>26</v>
      </c>
      <c r="F44" s="202">
        <v>12</v>
      </c>
      <c r="G44" s="202">
        <v>14</v>
      </c>
    </row>
    <row r="45" spans="1:7" ht="15.75" customHeight="1" x14ac:dyDescent="0.25">
      <c r="A45" s="256" t="s">
        <v>212</v>
      </c>
      <c r="B45" s="202">
        <v>27</v>
      </c>
      <c r="C45" s="202">
        <v>7</v>
      </c>
      <c r="D45" s="202">
        <v>20</v>
      </c>
      <c r="E45" s="202">
        <v>21</v>
      </c>
      <c r="F45" s="202">
        <v>5</v>
      </c>
      <c r="G45" s="202">
        <v>16</v>
      </c>
    </row>
    <row r="46" spans="1:7" ht="14.1" customHeight="1" x14ac:dyDescent="0.25">
      <c r="A46" s="256" t="s">
        <v>213</v>
      </c>
      <c r="B46" s="202">
        <v>3</v>
      </c>
      <c r="C46" s="202">
        <v>0</v>
      </c>
      <c r="D46" s="202">
        <v>3</v>
      </c>
      <c r="E46" s="202">
        <v>2</v>
      </c>
      <c r="F46" s="202">
        <v>0</v>
      </c>
      <c r="G46" s="202">
        <v>2</v>
      </c>
    </row>
    <row r="47" spans="1:7" ht="21" customHeight="1" x14ac:dyDescent="0.25">
      <c r="A47" s="255" t="s">
        <v>214</v>
      </c>
      <c r="B47" s="202">
        <v>269</v>
      </c>
      <c r="C47" s="202">
        <v>76</v>
      </c>
      <c r="D47" s="202">
        <v>193</v>
      </c>
      <c r="E47" s="202">
        <v>181</v>
      </c>
      <c r="F47" s="202">
        <v>51</v>
      </c>
      <c r="G47" s="202">
        <v>130</v>
      </c>
    </row>
    <row r="48" spans="1:7" ht="21" customHeight="1" x14ac:dyDescent="0.25">
      <c r="A48" s="255" t="s">
        <v>215</v>
      </c>
      <c r="B48" s="202">
        <v>6</v>
      </c>
      <c r="C48" s="202">
        <v>1</v>
      </c>
      <c r="D48" s="202">
        <v>5</v>
      </c>
      <c r="E48" s="202">
        <v>3</v>
      </c>
      <c r="F48" s="202">
        <v>1</v>
      </c>
      <c r="G48" s="202">
        <v>2</v>
      </c>
    </row>
    <row r="49" spans="1:7" ht="15.75" customHeight="1" x14ac:dyDescent="0.25">
      <c r="A49" s="254" t="s">
        <v>87</v>
      </c>
      <c r="B49" s="258">
        <v>2360</v>
      </c>
      <c r="C49" s="258">
        <v>338</v>
      </c>
      <c r="D49" s="258">
        <v>2022</v>
      </c>
      <c r="E49" s="258">
        <v>1697</v>
      </c>
      <c r="F49" s="258">
        <v>252</v>
      </c>
      <c r="G49" s="258">
        <v>1445</v>
      </c>
    </row>
    <row r="50" spans="1:7" ht="14.1" customHeight="1" x14ac:dyDescent="0.25">
      <c r="A50" s="256" t="s">
        <v>217</v>
      </c>
      <c r="B50" s="202">
        <v>897</v>
      </c>
      <c r="C50" s="202">
        <v>139</v>
      </c>
      <c r="D50" s="202">
        <v>758</v>
      </c>
      <c r="E50" s="202">
        <v>661</v>
      </c>
      <c r="F50" s="202">
        <v>105</v>
      </c>
      <c r="G50" s="202">
        <v>556</v>
      </c>
    </row>
    <row r="51" spans="1:7" ht="14.1" customHeight="1" x14ac:dyDescent="0.25">
      <c r="A51" s="256" t="s">
        <v>218</v>
      </c>
      <c r="B51" s="202">
        <v>78</v>
      </c>
      <c r="C51" s="202">
        <v>19</v>
      </c>
      <c r="D51" s="202">
        <v>59</v>
      </c>
      <c r="E51" s="202">
        <v>64</v>
      </c>
      <c r="F51" s="202">
        <v>13</v>
      </c>
      <c r="G51" s="202">
        <v>51</v>
      </c>
    </row>
    <row r="52" spans="1:7" ht="14.1" customHeight="1" x14ac:dyDescent="0.25">
      <c r="A52" s="256" t="s">
        <v>219</v>
      </c>
      <c r="B52" s="202">
        <v>1385</v>
      </c>
      <c r="C52" s="202">
        <v>180</v>
      </c>
      <c r="D52" s="202">
        <v>1205</v>
      </c>
      <c r="E52" s="202">
        <v>972</v>
      </c>
      <c r="F52" s="202">
        <v>134</v>
      </c>
      <c r="G52" s="202">
        <v>838</v>
      </c>
    </row>
    <row r="53" spans="1:7" ht="15.75" customHeight="1" x14ac:dyDescent="0.25">
      <c r="A53" s="254" t="s">
        <v>88</v>
      </c>
      <c r="B53" s="258">
        <v>37064</v>
      </c>
      <c r="C53" s="258">
        <v>21729</v>
      </c>
      <c r="D53" s="258">
        <v>15335</v>
      </c>
      <c r="E53" s="258">
        <v>24206</v>
      </c>
      <c r="F53" s="258">
        <v>13995</v>
      </c>
      <c r="G53" s="258">
        <v>10211</v>
      </c>
    </row>
    <row r="54" spans="1:7" ht="14.1" customHeight="1" x14ac:dyDescent="0.25">
      <c r="A54" s="256" t="s">
        <v>220</v>
      </c>
      <c r="B54" s="202">
        <v>425</v>
      </c>
      <c r="C54" s="202">
        <v>104</v>
      </c>
      <c r="D54" s="202">
        <v>321</v>
      </c>
      <c r="E54" s="202">
        <v>322</v>
      </c>
      <c r="F54" s="202">
        <v>85</v>
      </c>
      <c r="G54" s="202">
        <v>237</v>
      </c>
    </row>
    <row r="55" spans="1:7" ht="24" customHeight="1" x14ac:dyDescent="0.25">
      <c r="A55" s="255" t="s">
        <v>221</v>
      </c>
      <c r="B55" s="202">
        <v>1165</v>
      </c>
      <c r="C55" s="202">
        <v>545</v>
      </c>
      <c r="D55" s="202">
        <v>620</v>
      </c>
      <c r="E55" s="202">
        <v>869</v>
      </c>
      <c r="F55" s="202">
        <v>403</v>
      </c>
      <c r="G55" s="202">
        <v>466</v>
      </c>
    </row>
    <row r="56" spans="1:7" ht="21.75" customHeight="1" x14ac:dyDescent="0.25">
      <c r="A56" s="255" t="s">
        <v>222</v>
      </c>
      <c r="B56" s="202">
        <v>3530</v>
      </c>
      <c r="C56" s="202">
        <v>2265</v>
      </c>
      <c r="D56" s="202">
        <v>1265</v>
      </c>
      <c r="E56" s="202">
        <v>2512</v>
      </c>
      <c r="F56" s="202">
        <v>1592</v>
      </c>
      <c r="G56" s="202">
        <v>920</v>
      </c>
    </row>
    <row r="57" spans="1:7" ht="14.1" customHeight="1" x14ac:dyDescent="0.25">
      <c r="A57" s="256" t="s">
        <v>223</v>
      </c>
      <c r="B57" s="202">
        <v>952</v>
      </c>
      <c r="C57" s="202">
        <v>150</v>
      </c>
      <c r="D57" s="202">
        <v>802</v>
      </c>
      <c r="E57" s="202">
        <v>649</v>
      </c>
      <c r="F57" s="202">
        <v>95</v>
      </c>
      <c r="G57" s="202">
        <v>554</v>
      </c>
    </row>
    <row r="58" spans="1:7" ht="14.1" customHeight="1" x14ac:dyDescent="0.25">
      <c r="A58" s="256" t="s">
        <v>224</v>
      </c>
      <c r="B58" s="202">
        <v>83</v>
      </c>
      <c r="C58" s="202">
        <v>44</v>
      </c>
      <c r="D58" s="202">
        <v>39</v>
      </c>
      <c r="E58" s="202">
        <v>58</v>
      </c>
      <c r="F58" s="202">
        <v>32</v>
      </c>
      <c r="G58" s="202">
        <v>26</v>
      </c>
    </row>
    <row r="59" spans="1:7" ht="14.1" customHeight="1" x14ac:dyDescent="0.25">
      <c r="A59" s="256" t="s">
        <v>225</v>
      </c>
      <c r="B59" s="202">
        <v>78</v>
      </c>
      <c r="C59" s="202">
        <v>47</v>
      </c>
      <c r="D59" s="202">
        <v>31</v>
      </c>
      <c r="E59" s="202">
        <v>37</v>
      </c>
      <c r="F59" s="202">
        <v>21</v>
      </c>
      <c r="G59" s="202">
        <v>16</v>
      </c>
    </row>
    <row r="60" spans="1:7" ht="14.1" customHeight="1" x14ac:dyDescent="0.25">
      <c r="A60" s="256" t="s">
        <v>226</v>
      </c>
      <c r="B60" s="202">
        <v>639</v>
      </c>
      <c r="C60" s="202">
        <v>308</v>
      </c>
      <c r="D60" s="202">
        <v>331</v>
      </c>
      <c r="E60" s="202">
        <v>392</v>
      </c>
      <c r="F60" s="202">
        <v>182</v>
      </c>
      <c r="G60" s="202">
        <v>210</v>
      </c>
    </row>
    <row r="61" spans="1:7" ht="14.1" customHeight="1" x14ac:dyDescent="0.25">
      <c r="A61" s="256" t="s">
        <v>227</v>
      </c>
      <c r="B61" s="202">
        <v>281</v>
      </c>
      <c r="C61" s="202">
        <v>104</v>
      </c>
      <c r="D61" s="202">
        <v>177</v>
      </c>
      <c r="E61" s="202">
        <v>169</v>
      </c>
      <c r="F61" s="202">
        <v>71</v>
      </c>
      <c r="G61" s="202">
        <v>98</v>
      </c>
    </row>
    <row r="62" spans="1:7" ht="14.1" customHeight="1" x14ac:dyDescent="0.25">
      <c r="A62" s="256" t="s">
        <v>228</v>
      </c>
      <c r="B62" s="202">
        <v>480</v>
      </c>
      <c r="C62" s="202">
        <v>294</v>
      </c>
      <c r="D62" s="202">
        <v>186</v>
      </c>
      <c r="E62" s="202">
        <v>237</v>
      </c>
      <c r="F62" s="202">
        <v>140</v>
      </c>
      <c r="G62" s="202">
        <v>97</v>
      </c>
    </row>
    <row r="63" spans="1:7" ht="14.1" customHeight="1" x14ac:dyDescent="0.25">
      <c r="A63" s="256" t="s">
        <v>229</v>
      </c>
      <c r="B63" s="202">
        <v>3591</v>
      </c>
      <c r="C63" s="202">
        <v>2025</v>
      </c>
      <c r="D63" s="202">
        <v>1566</v>
      </c>
      <c r="E63" s="202">
        <v>2364</v>
      </c>
      <c r="F63" s="202">
        <v>1324</v>
      </c>
      <c r="G63" s="202">
        <v>1040</v>
      </c>
    </row>
    <row r="64" spans="1:7" ht="14.1" customHeight="1" x14ac:dyDescent="0.25">
      <c r="A64" s="256" t="s">
        <v>230</v>
      </c>
      <c r="B64" s="202">
        <v>109</v>
      </c>
      <c r="C64" s="202">
        <v>56</v>
      </c>
      <c r="D64" s="202">
        <v>53</v>
      </c>
      <c r="E64" s="202">
        <v>85</v>
      </c>
      <c r="F64" s="202">
        <v>43</v>
      </c>
      <c r="G64" s="202">
        <v>42</v>
      </c>
    </row>
    <row r="65" spans="1:7" ht="26.25" customHeight="1" x14ac:dyDescent="0.25">
      <c r="A65" s="255" t="s">
        <v>231</v>
      </c>
      <c r="B65" s="202">
        <v>668</v>
      </c>
      <c r="C65" s="202">
        <v>351</v>
      </c>
      <c r="D65" s="202">
        <v>317</v>
      </c>
      <c r="E65" s="202">
        <v>472</v>
      </c>
      <c r="F65" s="202">
        <v>254</v>
      </c>
      <c r="G65" s="202">
        <v>218</v>
      </c>
    </row>
    <row r="66" spans="1:7" ht="25.5" customHeight="1" x14ac:dyDescent="0.25">
      <c r="A66" s="255" t="s">
        <v>232</v>
      </c>
      <c r="B66" s="202">
        <v>151</v>
      </c>
      <c r="C66" s="202">
        <v>68</v>
      </c>
      <c r="D66" s="202">
        <v>83</v>
      </c>
      <c r="E66" s="202">
        <v>124</v>
      </c>
      <c r="F66" s="202">
        <v>57</v>
      </c>
      <c r="G66" s="202">
        <v>67</v>
      </c>
    </row>
    <row r="67" spans="1:7" ht="14.1" customHeight="1" x14ac:dyDescent="0.25">
      <c r="A67" s="256" t="s">
        <v>233</v>
      </c>
      <c r="B67" s="202">
        <v>154</v>
      </c>
      <c r="C67" s="202">
        <v>81</v>
      </c>
      <c r="D67" s="202">
        <v>73</v>
      </c>
      <c r="E67" s="202">
        <v>107</v>
      </c>
      <c r="F67" s="202">
        <v>52</v>
      </c>
      <c r="G67" s="202">
        <v>55</v>
      </c>
    </row>
    <row r="68" spans="1:7" ht="26.25" customHeight="1" x14ac:dyDescent="0.25">
      <c r="A68" s="255" t="s">
        <v>234</v>
      </c>
      <c r="B68" s="202">
        <v>799</v>
      </c>
      <c r="C68" s="202">
        <v>301</v>
      </c>
      <c r="D68" s="202">
        <v>498</v>
      </c>
      <c r="E68" s="202">
        <v>645</v>
      </c>
      <c r="F68" s="202">
        <v>232</v>
      </c>
      <c r="G68" s="202">
        <v>413</v>
      </c>
    </row>
    <row r="69" spans="1:7" ht="14.1" customHeight="1" x14ac:dyDescent="0.25">
      <c r="A69" s="256" t="s">
        <v>235</v>
      </c>
      <c r="B69" s="202">
        <v>170</v>
      </c>
      <c r="C69" s="202">
        <v>83</v>
      </c>
      <c r="D69" s="202">
        <v>87</v>
      </c>
      <c r="E69" s="202">
        <v>110</v>
      </c>
      <c r="F69" s="202">
        <v>53</v>
      </c>
      <c r="G69" s="202">
        <v>57</v>
      </c>
    </row>
    <row r="70" spans="1:7" ht="21.75" customHeight="1" x14ac:dyDescent="0.25">
      <c r="A70" s="255" t="s">
        <v>236</v>
      </c>
      <c r="B70" s="202">
        <v>168</v>
      </c>
      <c r="C70" s="202">
        <v>81</v>
      </c>
      <c r="D70" s="202">
        <v>87</v>
      </c>
      <c r="E70" s="202">
        <v>124</v>
      </c>
      <c r="F70" s="202">
        <v>58</v>
      </c>
      <c r="G70" s="202">
        <v>66</v>
      </c>
    </row>
    <row r="71" spans="1:7" ht="29.25" customHeight="1" x14ac:dyDescent="0.25">
      <c r="A71" s="255" t="s">
        <v>237</v>
      </c>
      <c r="B71" s="202">
        <v>80</v>
      </c>
      <c r="C71" s="202">
        <v>44</v>
      </c>
      <c r="D71" s="202">
        <v>36</v>
      </c>
      <c r="E71" s="202">
        <v>61</v>
      </c>
      <c r="F71" s="202">
        <v>33</v>
      </c>
      <c r="G71" s="202">
        <v>28</v>
      </c>
    </row>
    <row r="72" spans="1:7" ht="27.75" customHeight="1" x14ac:dyDescent="0.25">
      <c r="A72" s="255" t="s">
        <v>238</v>
      </c>
      <c r="B72" s="202">
        <v>218</v>
      </c>
      <c r="C72" s="202">
        <v>122</v>
      </c>
      <c r="D72" s="202">
        <v>96</v>
      </c>
      <c r="E72" s="202">
        <v>160</v>
      </c>
      <c r="F72" s="202">
        <v>84</v>
      </c>
      <c r="G72" s="202">
        <v>76</v>
      </c>
    </row>
    <row r="73" spans="1:7" ht="14.1" customHeight="1" x14ac:dyDescent="0.25">
      <c r="A73" s="256" t="s">
        <v>239</v>
      </c>
      <c r="B73" s="202">
        <v>276</v>
      </c>
      <c r="C73" s="202">
        <v>154</v>
      </c>
      <c r="D73" s="202">
        <v>122</v>
      </c>
      <c r="E73" s="202">
        <v>193</v>
      </c>
      <c r="F73" s="202">
        <v>102</v>
      </c>
      <c r="G73" s="202">
        <v>91</v>
      </c>
    </row>
    <row r="74" spans="1:7" ht="14.1" customHeight="1" x14ac:dyDescent="0.25">
      <c r="A74" s="256" t="s">
        <v>240</v>
      </c>
      <c r="B74" s="202">
        <v>409</v>
      </c>
      <c r="C74" s="202">
        <v>279</v>
      </c>
      <c r="D74" s="202">
        <v>130</v>
      </c>
      <c r="E74" s="202">
        <v>301</v>
      </c>
      <c r="F74" s="202">
        <v>198</v>
      </c>
      <c r="G74" s="202">
        <v>103</v>
      </c>
    </row>
    <row r="75" spans="1:7" ht="24.75" customHeight="1" x14ac:dyDescent="0.25">
      <c r="A75" s="255" t="s">
        <v>241</v>
      </c>
      <c r="B75" s="202">
        <v>335</v>
      </c>
      <c r="C75" s="202">
        <v>196</v>
      </c>
      <c r="D75" s="202">
        <v>139</v>
      </c>
      <c r="E75" s="202">
        <v>248</v>
      </c>
      <c r="F75" s="202">
        <v>143</v>
      </c>
      <c r="G75" s="202">
        <v>105</v>
      </c>
    </row>
    <row r="76" spans="1:7" ht="27" customHeight="1" x14ac:dyDescent="0.25">
      <c r="A76" s="255" t="s">
        <v>242</v>
      </c>
      <c r="B76" s="202">
        <v>376</v>
      </c>
      <c r="C76" s="202">
        <v>173</v>
      </c>
      <c r="D76" s="202">
        <v>203</v>
      </c>
      <c r="E76" s="202">
        <v>258</v>
      </c>
      <c r="F76" s="202">
        <v>118</v>
      </c>
      <c r="G76" s="202">
        <v>140</v>
      </c>
    </row>
    <row r="77" spans="1:7" ht="14.1" customHeight="1" x14ac:dyDescent="0.25">
      <c r="A77" s="256" t="s">
        <v>243</v>
      </c>
      <c r="B77" s="202">
        <v>196</v>
      </c>
      <c r="C77" s="202">
        <v>100</v>
      </c>
      <c r="D77" s="202">
        <v>96</v>
      </c>
      <c r="E77" s="202">
        <v>160</v>
      </c>
      <c r="F77" s="202">
        <v>84</v>
      </c>
      <c r="G77" s="202">
        <v>76</v>
      </c>
    </row>
    <row r="78" spans="1:7" ht="14.1" customHeight="1" x14ac:dyDescent="0.25">
      <c r="A78" s="256" t="s">
        <v>244</v>
      </c>
      <c r="B78" s="202">
        <v>446</v>
      </c>
      <c r="C78" s="202">
        <v>294</v>
      </c>
      <c r="D78" s="202">
        <v>152</v>
      </c>
      <c r="E78" s="202">
        <v>307</v>
      </c>
      <c r="F78" s="202">
        <v>198</v>
      </c>
      <c r="G78" s="202">
        <v>109</v>
      </c>
    </row>
    <row r="79" spans="1:7" ht="14.1" customHeight="1" x14ac:dyDescent="0.25">
      <c r="A79" s="256" t="s">
        <v>245</v>
      </c>
      <c r="B79" s="202">
        <v>2704</v>
      </c>
      <c r="C79" s="202">
        <v>1498</v>
      </c>
      <c r="D79" s="202">
        <v>1206</v>
      </c>
      <c r="E79" s="202">
        <v>2121</v>
      </c>
      <c r="F79" s="202">
        <v>1158</v>
      </c>
      <c r="G79" s="202">
        <v>963</v>
      </c>
    </row>
    <row r="80" spans="1:7" ht="14.1" customHeight="1" x14ac:dyDescent="0.25">
      <c r="A80" s="256" t="s">
        <v>246</v>
      </c>
      <c r="B80" s="202">
        <v>42</v>
      </c>
      <c r="C80" s="202">
        <v>36</v>
      </c>
      <c r="D80" s="202">
        <v>6</v>
      </c>
      <c r="E80" s="202">
        <v>35</v>
      </c>
      <c r="F80" s="202">
        <v>29</v>
      </c>
      <c r="G80" s="202">
        <v>6</v>
      </c>
    </row>
    <row r="81" spans="1:7" ht="14.1" customHeight="1" x14ac:dyDescent="0.25">
      <c r="A81" s="256" t="s">
        <v>247</v>
      </c>
      <c r="B81" s="202">
        <v>181</v>
      </c>
      <c r="C81" s="202">
        <v>69</v>
      </c>
      <c r="D81" s="202">
        <v>112</v>
      </c>
      <c r="E81" s="202">
        <v>122</v>
      </c>
      <c r="F81" s="202">
        <v>47</v>
      </c>
      <c r="G81" s="202">
        <v>75</v>
      </c>
    </row>
    <row r="82" spans="1:7" ht="14.1" customHeight="1" x14ac:dyDescent="0.25">
      <c r="A82" s="256" t="s">
        <v>248</v>
      </c>
      <c r="B82" s="202">
        <v>2727</v>
      </c>
      <c r="C82" s="202">
        <v>1313</v>
      </c>
      <c r="D82" s="202">
        <v>1414</v>
      </c>
      <c r="E82" s="202">
        <v>1532</v>
      </c>
      <c r="F82" s="202">
        <v>763</v>
      </c>
      <c r="G82" s="202">
        <v>769</v>
      </c>
    </row>
    <row r="83" spans="1:7" ht="29.25" customHeight="1" x14ac:dyDescent="0.25">
      <c r="A83" s="255" t="s">
        <v>249</v>
      </c>
      <c r="B83" s="202">
        <v>147</v>
      </c>
      <c r="C83" s="202">
        <v>89</v>
      </c>
      <c r="D83" s="202">
        <v>58</v>
      </c>
      <c r="E83" s="202">
        <v>94</v>
      </c>
      <c r="F83" s="202">
        <v>57</v>
      </c>
      <c r="G83" s="202">
        <v>37</v>
      </c>
    </row>
    <row r="84" spans="1:7" ht="14.1" customHeight="1" x14ac:dyDescent="0.25">
      <c r="A84" s="256" t="s">
        <v>250</v>
      </c>
      <c r="B84" s="202">
        <v>227</v>
      </c>
      <c r="C84" s="202">
        <v>80</v>
      </c>
      <c r="D84" s="202">
        <v>147</v>
      </c>
      <c r="E84" s="202">
        <v>119</v>
      </c>
      <c r="F84" s="202">
        <v>39</v>
      </c>
      <c r="G84" s="202">
        <v>80</v>
      </c>
    </row>
    <row r="85" spans="1:7" ht="14.1" customHeight="1" x14ac:dyDescent="0.25">
      <c r="A85" s="256" t="s">
        <v>251</v>
      </c>
      <c r="B85" s="202">
        <v>2499</v>
      </c>
      <c r="C85" s="202">
        <v>1510</v>
      </c>
      <c r="D85" s="202">
        <v>989</v>
      </c>
      <c r="E85" s="202">
        <v>1462</v>
      </c>
      <c r="F85" s="202">
        <v>905</v>
      </c>
      <c r="G85" s="202">
        <v>557</v>
      </c>
    </row>
    <row r="86" spans="1:7" ht="24.75" customHeight="1" x14ac:dyDescent="0.25">
      <c r="A86" s="255" t="s">
        <v>252</v>
      </c>
      <c r="B86" s="202">
        <v>1572</v>
      </c>
      <c r="C86" s="202">
        <v>865</v>
      </c>
      <c r="D86" s="202">
        <v>707</v>
      </c>
      <c r="E86" s="202">
        <v>985</v>
      </c>
      <c r="F86" s="202">
        <v>545</v>
      </c>
      <c r="G86" s="202">
        <v>440</v>
      </c>
    </row>
    <row r="87" spans="1:7" ht="22.5" customHeight="1" x14ac:dyDescent="0.25">
      <c r="A87" s="255" t="s">
        <v>253</v>
      </c>
      <c r="B87" s="202">
        <v>1254</v>
      </c>
      <c r="C87" s="202">
        <v>755</v>
      </c>
      <c r="D87" s="202">
        <v>499</v>
      </c>
      <c r="E87" s="202">
        <v>791</v>
      </c>
      <c r="F87" s="202">
        <v>477</v>
      </c>
      <c r="G87" s="202">
        <v>314</v>
      </c>
    </row>
    <row r="88" spans="1:7" ht="14.1" customHeight="1" x14ac:dyDescent="0.25">
      <c r="A88" s="256" t="s">
        <v>254</v>
      </c>
      <c r="B88" s="202">
        <v>2539</v>
      </c>
      <c r="C88" s="202">
        <v>1873</v>
      </c>
      <c r="D88" s="202">
        <v>666</v>
      </c>
      <c r="E88" s="202">
        <v>1465</v>
      </c>
      <c r="F88" s="202">
        <v>1045</v>
      </c>
      <c r="G88" s="202">
        <v>420</v>
      </c>
    </row>
    <row r="89" spans="1:7" ht="14.1" customHeight="1" x14ac:dyDescent="0.25">
      <c r="A89" s="256" t="s">
        <v>255</v>
      </c>
      <c r="B89" s="202">
        <v>1062</v>
      </c>
      <c r="C89" s="202">
        <v>815</v>
      </c>
      <c r="D89" s="202">
        <v>247</v>
      </c>
      <c r="E89" s="202">
        <v>774</v>
      </c>
      <c r="F89" s="202">
        <v>597</v>
      </c>
      <c r="G89" s="202">
        <v>177</v>
      </c>
    </row>
    <row r="90" spans="1:7" ht="14.1" customHeight="1" x14ac:dyDescent="0.25">
      <c r="A90" s="256" t="s">
        <v>256</v>
      </c>
      <c r="B90" s="202">
        <v>1394</v>
      </c>
      <c r="C90" s="202">
        <v>1126</v>
      </c>
      <c r="D90" s="202">
        <v>268</v>
      </c>
      <c r="E90" s="202">
        <v>739</v>
      </c>
      <c r="F90" s="202">
        <v>596</v>
      </c>
      <c r="G90" s="202">
        <v>143</v>
      </c>
    </row>
    <row r="91" spans="1:7" ht="14.1" customHeight="1" x14ac:dyDescent="0.25">
      <c r="A91" s="256" t="s">
        <v>257</v>
      </c>
      <c r="B91" s="202">
        <v>949</v>
      </c>
      <c r="C91" s="202">
        <v>800</v>
      </c>
      <c r="D91" s="202">
        <v>149</v>
      </c>
      <c r="E91" s="202">
        <v>525</v>
      </c>
      <c r="F91" s="202">
        <v>443</v>
      </c>
      <c r="G91" s="202">
        <v>82</v>
      </c>
    </row>
    <row r="92" spans="1:7" ht="14.1" customHeight="1" x14ac:dyDescent="0.25">
      <c r="A92" s="256" t="s">
        <v>258</v>
      </c>
      <c r="B92" s="202">
        <v>313</v>
      </c>
      <c r="C92" s="202">
        <v>147</v>
      </c>
      <c r="D92" s="202">
        <v>166</v>
      </c>
      <c r="E92" s="202">
        <v>197</v>
      </c>
      <c r="F92" s="202">
        <v>77</v>
      </c>
      <c r="G92" s="202">
        <v>120</v>
      </c>
    </row>
    <row r="93" spans="1:7" ht="21" customHeight="1" x14ac:dyDescent="0.25">
      <c r="A93" s="255" t="s">
        <v>259</v>
      </c>
      <c r="B93" s="202">
        <v>152</v>
      </c>
      <c r="C93" s="202">
        <v>114</v>
      </c>
      <c r="D93" s="202">
        <v>38</v>
      </c>
      <c r="E93" s="202">
        <v>102</v>
      </c>
      <c r="F93" s="202">
        <v>76</v>
      </c>
      <c r="G93" s="202">
        <v>26</v>
      </c>
    </row>
    <row r="94" spans="1:7" ht="14.1" customHeight="1" x14ac:dyDescent="0.25">
      <c r="A94" s="256" t="s">
        <v>260</v>
      </c>
      <c r="B94" s="202">
        <v>61</v>
      </c>
      <c r="C94" s="202">
        <v>45</v>
      </c>
      <c r="D94" s="202">
        <v>16</v>
      </c>
      <c r="E94" s="202">
        <v>46</v>
      </c>
      <c r="F94" s="202">
        <v>33</v>
      </c>
      <c r="G94" s="202">
        <v>13</v>
      </c>
    </row>
    <row r="95" spans="1:7" ht="14.1" customHeight="1" x14ac:dyDescent="0.25">
      <c r="A95" s="256" t="s">
        <v>261</v>
      </c>
      <c r="B95" s="202">
        <v>881</v>
      </c>
      <c r="C95" s="202">
        <v>383</v>
      </c>
      <c r="D95" s="202">
        <v>498</v>
      </c>
      <c r="E95" s="202">
        <v>402</v>
      </c>
      <c r="F95" s="202">
        <v>173</v>
      </c>
      <c r="G95" s="202">
        <v>229</v>
      </c>
    </row>
    <row r="96" spans="1:7" ht="14.1" customHeight="1" x14ac:dyDescent="0.25">
      <c r="A96" s="256" t="s">
        <v>262</v>
      </c>
      <c r="B96" s="202">
        <v>208</v>
      </c>
      <c r="C96" s="202">
        <v>135</v>
      </c>
      <c r="D96" s="202">
        <v>73</v>
      </c>
      <c r="E96" s="202">
        <v>118</v>
      </c>
      <c r="F96" s="202">
        <v>73</v>
      </c>
      <c r="G96" s="202">
        <v>45</v>
      </c>
    </row>
    <row r="97" spans="1:11" ht="23.25" customHeight="1" x14ac:dyDescent="0.25">
      <c r="A97" s="255" t="s">
        <v>263</v>
      </c>
      <c r="B97" s="202">
        <v>64</v>
      </c>
      <c r="C97" s="202">
        <v>20</v>
      </c>
      <c r="D97" s="202">
        <v>44</v>
      </c>
      <c r="E97" s="202">
        <v>45</v>
      </c>
      <c r="F97" s="202">
        <v>13</v>
      </c>
      <c r="G97" s="202">
        <v>32</v>
      </c>
    </row>
    <row r="98" spans="1:11" ht="14.1" customHeight="1" x14ac:dyDescent="0.25">
      <c r="A98" s="255" t="s">
        <v>264</v>
      </c>
      <c r="B98" s="202">
        <v>1035</v>
      </c>
      <c r="C98" s="202">
        <v>686</v>
      </c>
      <c r="D98" s="202">
        <v>349</v>
      </c>
      <c r="E98" s="202">
        <v>755</v>
      </c>
      <c r="F98" s="202">
        <v>496</v>
      </c>
      <c r="G98" s="202">
        <v>259</v>
      </c>
    </row>
    <row r="99" spans="1:11" ht="23.25" customHeight="1" x14ac:dyDescent="0.25">
      <c r="A99" s="255" t="s">
        <v>265</v>
      </c>
      <c r="B99" s="202">
        <v>1243</v>
      </c>
      <c r="C99" s="202">
        <v>1074</v>
      </c>
      <c r="D99" s="202">
        <v>169</v>
      </c>
      <c r="E99" s="202">
        <v>792</v>
      </c>
      <c r="F99" s="202">
        <v>681</v>
      </c>
      <c r="G99" s="202">
        <v>111</v>
      </c>
    </row>
    <row r="100" spans="1:11" ht="21.75" customHeight="1" x14ac:dyDescent="0.25">
      <c r="A100" s="255" t="s">
        <v>266</v>
      </c>
      <c r="B100" s="202">
        <v>15</v>
      </c>
      <c r="C100" s="202">
        <v>15</v>
      </c>
      <c r="D100" s="202">
        <v>0</v>
      </c>
      <c r="E100" s="202">
        <v>8</v>
      </c>
      <c r="F100" s="202">
        <v>8</v>
      </c>
      <c r="G100" s="202">
        <v>0</v>
      </c>
    </row>
    <row r="101" spans="1:11" ht="23.25" customHeight="1" x14ac:dyDescent="0.25">
      <c r="A101" s="255" t="s">
        <v>267</v>
      </c>
      <c r="B101" s="202">
        <v>16</v>
      </c>
      <c r="C101" s="202">
        <v>12</v>
      </c>
      <c r="D101" s="202">
        <v>4</v>
      </c>
      <c r="E101" s="202">
        <v>13</v>
      </c>
      <c r="F101" s="202">
        <v>10</v>
      </c>
      <c r="G101" s="202">
        <v>3</v>
      </c>
    </row>
    <row r="102" spans="1:11" ht="15.75" customHeight="1" x14ac:dyDescent="0.25">
      <c r="A102" s="259" t="s">
        <v>89</v>
      </c>
      <c r="B102" s="260">
        <v>3631</v>
      </c>
      <c r="C102" s="260">
        <v>1950</v>
      </c>
      <c r="D102" s="260">
        <v>1681</v>
      </c>
      <c r="E102" s="260">
        <v>2695</v>
      </c>
      <c r="F102" s="260">
        <v>1449</v>
      </c>
      <c r="G102" s="260">
        <v>1246</v>
      </c>
    </row>
    <row r="103" spans="1:11" s="27" customFormat="1" ht="9.9499999999999993" customHeight="1" x14ac:dyDescent="0.2">
      <c r="A103" s="123"/>
      <c r="B103" s="123"/>
      <c r="C103" s="123"/>
      <c r="D103" s="123"/>
      <c r="E103" s="123"/>
      <c r="F103" s="123"/>
      <c r="G103" s="123"/>
      <c r="H103" s="123"/>
      <c r="I103" s="123"/>
      <c r="J103" s="123"/>
      <c r="K103" s="123"/>
    </row>
    <row r="104" spans="1:11" s="27" customFormat="1" x14ac:dyDescent="0.2">
      <c r="A104" s="66" t="s">
        <v>135</v>
      </c>
    </row>
    <row r="105" spans="1:11" s="85" customFormat="1" ht="12.75" x14ac:dyDescent="0.2">
      <c r="B105" s="66"/>
      <c r="C105" s="66"/>
      <c r="D105" s="66"/>
    </row>
    <row r="106" spans="1:11" x14ac:dyDescent="0.25">
      <c r="B106" s="102" t="s">
        <v>60</v>
      </c>
    </row>
  </sheetData>
  <mergeCells count="4">
    <mergeCell ref="A5:D5"/>
    <mergeCell ref="A6:A7"/>
    <mergeCell ref="B6:D6"/>
    <mergeCell ref="E6:G6"/>
  </mergeCells>
  <hyperlinks>
    <hyperlink ref="E2" location="ÍNDICE!A1" display="VOLVER AL ÍNDICE" xr:uid="{BB2DD90B-7843-4767-A305-EE9409FAE773}"/>
  </hyperlinks>
  <pageMargins left="0.51181102362204722" right="0.51181102362204722" top="0.74803149606299213" bottom="0.74803149606299213" header="0.31496062992125984" footer="0.31496062992125984"/>
  <pageSetup paperSize="9" orientation="portrait" r:id="rId1"/>
  <rowBreaks count="1" manualBreakCount="1">
    <brk id="81" max="6"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ACB4-A131-4288-96B2-D3E27835BEE9}">
  <sheetPr codeName="Hoja28"/>
  <dimension ref="A1:K29"/>
  <sheetViews>
    <sheetView zoomScaleNormal="100" zoomScaleSheetLayoutView="100" workbookViewId="0"/>
  </sheetViews>
  <sheetFormatPr baseColWidth="10" defaultColWidth="11.42578125" defaultRowHeight="15" x14ac:dyDescent="0.25"/>
  <cols>
    <col min="1" max="1" width="27.5703125" style="215" customWidth="1"/>
    <col min="2" max="7" width="10.140625" style="215" customWidth="1"/>
    <col min="8" max="16384" width="11.42578125" style="215"/>
  </cols>
  <sheetData>
    <row r="1" spans="1:7" s="27" customFormat="1" x14ac:dyDescent="0.2">
      <c r="E1" s="28"/>
    </row>
    <row r="2" spans="1:7" s="27" customFormat="1" ht="18" customHeight="1" x14ac:dyDescent="0.2">
      <c r="E2" s="29" t="s">
        <v>61</v>
      </c>
    </row>
    <row r="3" spans="1:7" s="27" customFormat="1" ht="18.75" customHeight="1" x14ac:dyDescent="0.2"/>
    <row r="4" spans="1:7" s="27" customFormat="1" ht="22.5" customHeight="1" x14ac:dyDescent="0.25">
      <c r="E4" s="30"/>
      <c r="G4" s="2" t="s">
        <v>651</v>
      </c>
    </row>
    <row r="5" spans="1:7" s="32" customFormat="1" ht="66.75" customHeight="1" x14ac:dyDescent="0.2">
      <c r="A5" s="246" t="s">
        <v>35</v>
      </c>
      <c r="B5" s="246"/>
      <c r="C5" s="246"/>
      <c r="D5" s="246"/>
      <c r="E5" s="27"/>
      <c r="F5" s="27"/>
      <c r="G5" s="27"/>
    </row>
    <row r="6" spans="1:7" s="32" customFormat="1" ht="35.25" customHeight="1" x14ac:dyDescent="0.2">
      <c r="A6" s="104"/>
      <c r="B6" s="236" t="s">
        <v>149</v>
      </c>
      <c r="C6" s="237"/>
      <c r="D6" s="238"/>
      <c r="E6" s="236" t="s">
        <v>150</v>
      </c>
      <c r="F6" s="237"/>
      <c r="G6" s="237"/>
    </row>
    <row r="7" spans="1:7" s="32" customFormat="1" ht="35.25" customHeight="1" x14ac:dyDescent="0.2">
      <c r="A7" s="261"/>
      <c r="B7" s="247" t="s">
        <v>70</v>
      </c>
      <c r="C7" s="262" t="s">
        <v>564</v>
      </c>
      <c r="D7" s="262" t="s">
        <v>565</v>
      </c>
      <c r="E7" s="247" t="s">
        <v>70</v>
      </c>
      <c r="F7" s="262" t="s">
        <v>564</v>
      </c>
      <c r="G7" s="262" t="s">
        <v>565</v>
      </c>
    </row>
    <row r="8" spans="1:7" s="32" customFormat="1" ht="15.75" customHeight="1" x14ac:dyDescent="0.2">
      <c r="A8" s="130" t="s">
        <v>269</v>
      </c>
      <c r="B8" s="253">
        <v>45361</v>
      </c>
      <c r="C8" s="253">
        <v>24897</v>
      </c>
      <c r="D8" s="253">
        <v>20464</v>
      </c>
      <c r="E8" s="253">
        <v>30149</v>
      </c>
      <c r="F8" s="253">
        <v>16290</v>
      </c>
      <c r="G8" s="253">
        <v>13859</v>
      </c>
    </row>
    <row r="9" spans="1:7" s="32" customFormat="1" ht="15.75" customHeight="1" x14ac:dyDescent="0.2">
      <c r="A9" s="46" t="s">
        <v>153</v>
      </c>
      <c r="B9" s="47">
        <v>1983</v>
      </c>
      <c r="C9" s="47">
        <v>756</v>
      </c>
      <c r="D9" s="47">
        <v>1227</v>
      </c>
      <c r="E9" s="47">
        <v>1607</v>
      </c>
      <c r="F9" s="47">
        <v>636</v>
      </c>
      <c r="G9" s="47">
        <v>971</v>
      </c>
    </row>
    <row r="10" spans="1:7" s="32" customFormat="1" ht="15.75" customHeight="1" x14ac:dyDescent="0.2">
      <c r="A10" s="49" t="s">
        <v>154</v>
      </c>
      <c r="B10" s="50">
        <v>6438</v>
      </c>
      <c r="C10" s="50">
        <v>3080</v>
      </c>
      <c r="D10" s="50">
        <v>3358</v>
      </c>
      <c r="E10" s="50">
        <v>4573</v>
      </c>
      <c r="F10" s="50">
        <v>2213</v>
      </c>
      <c r="G10" s="50">
        <v>2360</v>
      </c>
    </row>
    <row r="11" spans="1:7" s="32" customFormat="1" ht="15.75" customHeight="1" x14ac:dyDescent="0.2">
      <c r="A11" s="46" t="s">
        <v>155</v>
      </c>
      <c r="B11" s="47">
        <v>6518</v>
      </c>
      <c r="C11" s="47">
        <v>3461</v>
      </c>
      <c r="D11" s="47">
        <v>3057</v>
      </c>
      <c r="E11" s="47">
        <v>4383</v>
      </c>
      <c r="F11" s="47">
        <v>2314</v>
      </c>
      <c r="G11" s="47">
        <v>2069</v>
      </c>
    </row>
    <row r="12" spans="1:7" s="32" customFormat="1" ht="15.75" customHeight="1" x14ac:dyDescent="0.2">
      <c r="A12" s="49" t="s">
        <v>156</v>
      </c>
      <c r="B12" s="50">
        <v>5333</v>
      </c>
      <c r="C12" s="50">
        <v>2918</v>
      </c>
      <c r="D12" s="50">
        <v>2415</v>
      </c>
      <c r="E12" s="50">
        <v>3508</v>
      </c>
      <c r="F12" s="50">
        <v>1930</v>
      </c>
      <c r="G12" s="50">
        <v>1578</v>
      </c>
    </row>
    <row r="13" spans="1:7" s="32" customFormat="1" ht="15.75" customHeight="1" x14ac:dyDescent="0.2">
      <c r="A13" s="46" t="s">
        <v>157</v>
      </c>
      <c r="B13" s="47">
        <v>4675</v>
      </c>
      <c r="C13" s="47">
        <v>2736</v>
      </c>
      <c r="D13" s="47">
        <v>1939</v>
      </c>
      <c r="E13" s="47">
        <v>3085</v>
      </c>
      <c r="F13" s="47">
        <v>1775</v>
      </c>
      <c r="G13" s="47">
        <v>1310</v>
      </c>
    </row>
    <row r="14" spans="1:7" s="32" customFormat="1" ht="15.75" customHeight="1" x14ac:dyDescent="0.2">
      <c r="A14" s="49" t="s">
        <v>158</v>
      </c>
      <c r="B14" s="50">
        <v>4628</v>
      </c>
      <c r="C14" s="50">
        <v>2727</v>
      </c>
      <c r="D14" s="50">
        <v>1901</v>
      </c>
      <c r="E14" s="50">
        <v>3027</v>
      </c>
      <c r="F14" s="50">
        <v>1752</v>
      </c>
      <c r="G14" s="50">
        <v>1275</v>
      </c>
    </row>
    <row r="15" spans="1:7" s="32" customFormat="1" ht="15.75" customHeight="1" x14ac:dyDescent="0.2">
      <c r="A15" s="46" t="s">
        <v>159</v>
      </c>
      <c r="B15" s="47">
        <v>4716</v>
      </c>
      <c r="C15" s="47">
        <v>2762</v>
      </c>
      <c r="D15" s="47">
        <v>1954</v>
      </c>
      <c r="E15" s="47">
        <v>2970</v>
      </c>
      <c r="F15" s="47">
        <v>1677</v>
      </c>
      <c r="G15" s="47">
        <v>1293</v>
      </c>
    </row>
    <row r="16" spans="1:7" s="32" customFormat="1" ht="15.75" customHeight="1" x14ac:dyDescent="0.2">
      <c r="A16" s="49" t="s">
        <v>160</v>
      </c>
      <c r="B16" s="50">
        <v>4375</v>
      </c>
      <c r="C16" s="50">
        <v>2561</v>
      </c>
      <c r="D16" s="50">
        <v>1814</v>
      </c>
      <c r="E16" s="50">
        <v>2825</v>
      </c>
      <c r="F16" s="50">
        <v>1635</v>
      </c>
      <c r="G16" s="50">
        <v>1190</v>
      </c>
    </row>
    <row r="17" spans="1:11" s="32" customFormat="1" ht="15.75" customHeight="1" x14ac:dyDescent="0.2">
      <c r="A17" s="156" t="s">
        <v>161</v>
      </c>
      <c r="B17" s="214">
        <v>3478</v>
      </c>
      <c r="C17" s="214">
        <v>2006</v>
      </c>
      <c r="D17" s="214">
        <v>1472</v>
      </c>
      <c r="E17" s="214">
        <v>2335</v>
      </c>
      <c r="F17" s="214">
        <v>1305</v>
      </c>
      <c r="G17" s="47">
        <v>1030</v>
      </c>
    </row>
    <row r="18" spans="1:11" s="32" customFormat="1" ht="15.75" customHeight="1" x14ac:dyDescent="0.2">
      <c r="A18" s="140" t="s">
        <v>162</v>
      </c>
      <c r="B18" s="202">
        <v>2526</v>
      </c>
      <c r="C18" s="202">
        <v>1463</v>
      </c>
      <c r="D18" s="202">
        <v>1063</v>
      </c>
      <c r="E18" s="202">
        <v>1836</v>
      </c>
      <c r="F18" s="202">
        <v>1053</v>
      </c>
      <c r="G18" s="50">
        <v>783</v>
      </c>
    </row>
    <row r="19" spans="1:11" s="32" customFormat="1" ht="15.75" customHeight="1" x14ac:dyDescent="0.2">
      <c r="A19" s="159" t="s">
        <v>163</v>
      </c>
      <c r="B19" s="200">
        <v>691</v>
      </c>
      <c r="C19" s="200">
        <v>427</v>
      </c>
      <c r="D19" s="200">
        <v>264</v>
      </c>
      <c r="E19" s="200">
        <v>0</v>
      </c>
      <c r="F19" s="200">
        <v>0</v>
      </c>
      <c r="G19" s="47">
        <v>0</v>
      </c>
    </row>
    <row r="20" spans="1:11" s="32" customFormat="1" ht="15.75" customHeight="1" x14ac:dyDescent="0.2">
      <c r="A20" s="109" t="s">
        <v>71</v>
      </c>
      <c r="B20" s="110">
        <v>8421</v>
      </c>
      <c r="C20" s="110">
        <v>3836</v>
      </c>
      <c r="D20" s="110">
        <v>4585</v>
      </c>
      <c r="E20" s="110">
        <v>6180</v>
      </c>
      <c r="F20" s="110">
        <v>2849</v>
      </c>
      <c r="G20" s="110">
        <v>3331</v>
      </c>
    </row>
    <row r="21" spans="1:11" s="32" customFormat="1" ht="15.75" customHeight="1" x14ac:dyDescent="0.2">
      <c r="A21" s="49" t="s">
        <v>72</v>
      </c>
      <c r="B21" s="50">
        <v>14939</v>
      </c>
      <c r="C21" s="50">
        <v>7297</v>
      </c>
      <c r="D21" s="50">
        <v>7642</v>
      </c>
      <c r="E21" s="50">
        <v>10563</v>
      </c>
      <c r="F21" s="50">
        <v>5163</v>
      </c>
      <c r="G21" s="50">
        <v>5400</v>
      </c>
    </row>
    <row r="22" spans="1:11" s="32" customFormat="1" ht="15.75" customHeight="1" x14ac:dyDescent="0.2">
      <c r="A22" s="46" t="s">
        <v>73</v>
      </c>
      <c r="B22" s="47">
        <v>23727</v>
      </c>
      <c r="C22" s="47">
        <v>13704</v>
      </c>
      <c r="D22" s="47">
        <v>10023</v>
      </c>
      <c r="E22" s="47">
        <v>15415</v>
      </c>
      <c r="F22" s="47">
        <v>8769</v>
      </c>
      <c r="G22" s="47">
        <v>6646</v>
      </c>
    </row>
    <row r="23" spans="1:11" s="32" customFormat="1" ht="15.75" customHeight="1" x14ac:dyDescent="0.2">
      <c r="A23" s="49" t="s">
        <v>74</v>
      </c>
      <c r="B23" s="50">
        <v>6004</v>
      </c>
      <c r="C23" s="50">
        <v>3469</v>
      </c>
      <c r="D23" s="50">
        <v>2535</v>
      </c>
      <c r="E23" s="50">
        <v>4171</v>
      </c>
      <c r="F23" s="50">
        <v>2358</v>
      </c>
      <c r="G23" s="50">
        <v>1813</v>
      </c>
    </row>
    <row r="24" spans="1:11" s="32" customFormat="1" ht="15.75" customHeight="1" x14ac:dyDescent="0.2">
      <c r="A24" s="46" t="s">
        <v>75</v>
      </c>
      <c r="B24" s="47">
        <v>44670</v>
      </c>
      <c r="C24" s="47">
        <v>24470</v>
      </c>
      <c r="D24" s="47">
        <v>20200</v>
      </c>
      <c r="E24" s="47">
        <v>30149</v>
      </c>
      <c r="F24" s="47">
        <v>16290</v>
      </c>
      <c r="G24" s="47">
        <v>13859</v>
      </c>
    </row>
    <row r="25" spans="1:11" s="32" customFormat="1" ht="15.75" customHeight="1" x14ac:dyDescent="0.2">
      <c r="A25" s="92" t="s">
        <v>76</v>
      </c>
      <c r="B25" s="58">
        <v>45361</v>
      </c>
      <c r="C25" s="58">
        <v>24897</v>
      </c>
      <c r="D25" s="58">
        <v>20464</v>
      </c>
      <c r="E25" s="58">
        <v>30149</v>
      </c>
      <c r="F25" s="58">
        <v>16290</v>
      </c>
      <c r="G25" s="58">
        <v>13859</v>
      </c>
    </row>
    <row r="26" spans="1:11" s="27" customFormat="1" ht="9.9499999999999993" customHeight="1" x14ac:dyDescent="0.2">
      <c r="A26" s="123"/>
      <c r="B26" s="123"/>
      <c r="C26" s="123"/>
      <c r="D26" s="123"/>
      <c r="E26" s="123"/>
      <c r="F26" s="123"/>
      <c r="G26" s="123"/>
      <c r="H26" s="123"/>
      <c r="I26" s="123"/>
      <c r="J26" s="123"/>
      <c r="K26" s="123"/>
    </row>
    <row r="27" spans="1:11" s="27" customFormat="1" x14ac:dyDescent="0.2">
      <c r="A27" s="66" t="s">
        <v>135</v>
      </c>
    </row>
    <row r="28" spans="1:11" s="85" customFormat="1" ht="12.75" x14ac:dyDescent="0.2">
      <c r="B28" s="66"/>
      <c r="C28" s="66"/>
      <c r="D28" s="66"/>
    </row>
    <row r="29" spans="1:11" x14ac:dyDescent="0.25">
      <c r="C29" s="102" t="s">
        <v>60</v>
      </c>
    </row>
  </sheetData>
  <mergeCells count="4">
    <mergeCell ref="A5:D5"/>
    <mergeCell ref="A6:A7"/>
    <mergeCell ref="B6:D6"/>
    <mergeCell ref="E6:G6"/>
  </mergeCells>
  <hyperlinks>
    <hyperlink ref="E2" location="ÍNDICE!A1" display="VOLVER AL ÍNDICE" xr:uid="{2374F309-2ABD-43C7-B598-7D2094338ED1}"/>
  </hyperlinks>
  <pageMargins left="0.51181102362204722" right="0.51181102362204722" top="0.74803149606299213" bottom="0.74803149606299213" header="0.31496062992125984" footer="0.31496062992125984"/>
  <pageSetup paperSize="9" orientation="portrait" r:id="rId1"/>
  <colBreaks count="1" manualBreakCount="1">
    <brk id="14"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75F2-A2B1-4F3D-A3DE-DD66A410798D}">
  <sheetPr codeName="Hoja29"/>
  <dimension ref="A1:K20"/>
  <sheetViews>
    <sheetView zoomScaleNormal="100" zoomScaleSheetLayoutView="100" workbookViewId="0"/>
  </sheetViews>
  <sheetFormatPr baseColWidth="10" defaultColWidth="11.42578125" defaultRowHeight="15" x14ac:dyDescent="0.25"/>
  <cols>
    <col min="1" max="1" width="31.42578125" style="215" customWidth="1"/>
    <col min="2" max="2" width="10.7109375" style="215" customWidth="1"/>
    <col min="3" max="4" width="9.7109375" style="215" customWidth="1"/>
    <col min="5" max="5" width="10.7109375" style="215" customWidth="1"/>
    <col min="6" max="7" width="9.7109375" style="215" customWidth="1"/>
    <col min="8" max="16384" width="11.42578125" style="215"/>
  </cols>
  <sheetData>
    <row r="1" spans="1:7" s="27" customFormat="1" x14ac:dyDescent="0.2">
      <c r="E1" s="28"/>
    </row>
    <row r="2" spans="1:7" s="27" customFormat="1" ht="18" customHeight="1" x14ac:dyDescent="0.2">
      <c r="E2" s="29" t="s">
        <v>61</v>
      </c>
    </row>
    <row r="3" spans="1:7" s="27" customFormat="1" ht="18.75" customHeight="1" x14ac:dyDescent="0.2"/>
    <row r="4" spans="1:7" s="27" customFormat="1" ht="22.5" customHeight="1" x14ac:dyDescent="0.25">
      <c r="E4" s="30"/>
      <c r="G4" s="2" t="s">
        <v>651</v>
      </c>
    </row>
    <row r="5" spans="1:7" s="32" customFormat="1" ht="51" customHeight="1" x14ac:dyDescent="0.2">
      <c r="A5" s="246" t="s">
        <v>567</v>
      </c>
      <c r="B5" s="246"/>
      <c r="C5" s="246"/>
      <c r="D5" s="246"/>
      <c r="E5" s="27"/>
      <c r="F5" s="27"/>
      <c r="G5" s="27"/>
    </row>
    <row r="6" spans="1:7" s="32" customFormat="1" ht="35.25" customHeight="1" x14ac:dyDescent="0.2">
      <c r="A6" s="104"/>
      <c r="B6" s="34" t="s">
        <v>149</v>
      </c>
      <c r="C6" s="35"/>
      <c r="D6" s="36"/>
      <c r="E6" s="34" t="s">
        <v>150</v>
      </c>
      <c r="F6" s="35"/>
      <c r="G6" s="35"/>
    </row>
    <row r="7" spans="1:7" s="32" customFormat="1" ht="35.25" customHeight="1" x14ac:dyDescent="0.2">
      <c r="A7" s="261"/>
      <c r="B7" s="247" t="s">
        <v>70</v>
      </c>
      <c r="C7" s="262" t="s">
        <v>564</v>
      </c>
      <c r="D7" s="262" t="s">
        <v>565</v>
      </c>
      <c r="E7" s="247" t="s">
        <v>70</v>
      </c>
      <c r="F7" s="262" t="s">
        <v>564</v>
      </c>
      <c r="G7" s="262" t="s">
        <v>565</v>
      </c>
    </row>
    <row r="8" spans="1:7" s="32" customFormat="1" ht="15.75" customHeight="1" x14ac:dyDescent="0.2">
      <c r="A8" s="254" t="s">
        <v>566</v>
      </c>
      <c r="B8" s="253">
        <v>45361</v>
      </c>
      <c r="C8" s="253">
        <v>24897</v>
      </c>
      <c r="D8" s="253">
        <v>20464</v>
      </c>
      <c r="E8" s="253">
        <v>30149</v>
      </c>
      <c r="F8" s="253">
        <v>16290</v>
      </c>
      <c r="G8" s="253">
        <v>13859</v>
      </c>
    </row>
    <row r="9" spans="1:7" s="32" customFormat="1" ht="29.25" customHeight="1" x14ac:dyDescent="0.2">
      <c r="A9" s="136" t="s">
        <v>91</v>
      </c>
      <c r="B9" s="202">
        <v>17383</v>
      </c>
      <c r="C9" s="202">
        <v>9287</v>
      </c>
      <c r="D9" s="202">
        <v>8096</v>
      </c>
      <c r="E9" s="202">
        <v>11319</v>
      </c>
      <c r="F9" s="202">
        <v>5989</v>
      </c>
      <c r="G9" s="202">
        <v>5330</v>
      </c>
    </row>
    <row r="10" spans="1:7" s="32" customFormat="1" ht="15.75" customHeight="1" x14ac:dyDescent="0.2">
      <c r="A10" s="136" t="s">
        <v>92</v>
      </c>
      <c r="B10" s="202">
        <v>16073</v>
      </c>
      <c r="C10" s="202">
        <v>8251</v>
      </c>
      <c r="D10" s="202">
        <v>7822</v>
      </c>
      <c r="E10" s="202">
        <v>10610</v>
      </c>
      <c r="F10" s="202">
        <v>5363</v>
      </c>
      <c r="G10" s="202">
        <v>5247</v>
      </c>
    </row>
    <row r="11" spans="1:7" s="32" customFormat="1" ht="15.75" customHeight="1" x14ac:dyDescent="0.2">
      <c r="A11" s="53" t="s">
        <v>93</v>
      </c>
      <c r="B11" s="263">
        <v>3016</v>
      </c>
      <c r="C11" s="263">
        <v>1731</v>
      </c>
      <c r="D11" s="263">
        <v>1285</v>
      </c>
      <c r="E11" s="263">
        <v>1991</v>
      </c>
      <c r="F11" s="263">
        <v>1111</v>
      </c>
      <c r="G11" s="263">
        <v>880</v>
      </c>
    </row>
    <row r="12" spans="1:7" s="32" customFormat="1" ht="15.75" customHeight="1" x14ac:dyDescent="0.2">
      <c r="A12" s="53" t="s">
        <v>94</v>
      </c>
      <c r="B12" s="263">
        <v>13057</v>
      </c>
      <c r="C12" s="263">
        <v>6520</v>
      </c>
      <c r="D12" s="263">
        <v>6537</v>
      </c>
      <c r="E12" s="263">
        <v>8619</v>
      </c>
      <c r="F12" s="263">
        <v>4252</v>
      </c>
      <c r="G12" s="263">
        <v>4367</v>
      </c>
    </row>
    <row r="13" spans="1:7" s="32" customFormat="1" ht="15.75" customHeight="1" x14ac:dyDescent="0.2">
      <c r="A13" s="136" t="s">
        <v>95</v>
      </c>
      <c r="B13" s="202">
        <v>11905</v>
      </c>
      <c r="C13" s="202">
        <v>7359</v>
      </c>
      <c r="D13" s="202">
        <v>4546</v>
      </c>
      <c r="E13" s="202">
        <v>8220</v>
      </c>
      <c r="F13" s="202">
        <v>4938</v>
      </c>
      <c r="G13" s="202">
        <v>3282</v>
      </c>
    </row>
    <row r="14" spans="1:7" s="32" customFormat="1" ht="15.75" customHeight="1" x14ac:dyDescent="0.2">
      <c r="A14" s="53" t="s">
        <v>96</v>
      </c>
      <c r="B14" s="263">
        <v>3748</v>
      </c>
      <c r="C14" s="263">
        <v>2064</v>
      </c>
      <c r="D14" s="263">
        <v>1684</v>
      </c>
      <c r="E14" s="263">
        <v>2571</v>
      </c>
      <c r="F14" s="263">
        <v>1375</v>
      </c>
      <c r="G14" s="263">
        <v>1196</v>
      </c>
    </row>
    <row r="15" spans="1:7" s="32" customFormat="1" ht="15.75" customHeight="1" x14ac:dyDescent="0.2">
      <c r="A15" s="53" t="s">
        <v>97</v>
      </c>
      <c r="B15" s="263">
        <v>8157</v>
      </c>
      <c r="C15" s="263">
        <v>5295</v>
      </c>
      <c r="D15" s="263">
        <v>2862</v>
      </c>
      <c r="E15" s="263">
        <v>5649</v>
      </c>
      <c r="F15" s="263">
        <v>3563</v>
      </c>
      <c r="G15" s="263">
        <v>2086</v>
      </c>
    </row>
    <row r="16" spans="1:7" s="32" customFormat="1" ht="15.75" customHeight="1" x14ac:dyDescent="0.2">
      <c r="A16" s="264" t="s">
        <v>170</v>
      </c>
      <c r="B16" s="265">
        <v>0</v>
      </c>
      <c r="C16" s="265">
        <v>0</v>
      </c>
      <c r="D16" s="265">
        <v>0</v>
      </c>
      <c r="E16" s="265">
        <v>0</v>
      </c>
      <c r="F16" s="265">
        <v>0</v>
      </c>
      <c r="G16" s="265">
        <v>0</v>
      </c>
    </row>
    <row r="17" spans="1:11" s="27" customFormat="1" ht="9.9499999999999993" customHeight="1" x14ac:dyDescent="0.2">
      <c r="A17" s="123"/>
      <c r="B17" s="123"/>
      <c r="C17" s="123"/>
      <c r="D17" s="123"/>
      <c r="E17" s="123"/>
      <c r="F17" s="123"/>
      <c r="G17" s="123"/>
      <c r="H17" s="123"/>
      <c r="I17" s="123"/>
      <c r="J17" s="123"/>
      <c r="K17" s="123"/>
    </row>
    <row r="18" spans="1:11" s="27" customFormat="1" x14ac:dyDescent="0.2">
      <c r="A18" s="66" t="s">
        <v>135</v>
      </c>
    </row>
    <row r="19" spans="1:11" s="85" customFormat="1" ht="12.75" x14ac:dyDescent="0.2">
      <c r="B19" s="66"/>
      <c r="C19" s="66"/>
      <c r="D19" s="66"/>
    </row>
    <row r="20" spans="1:11" x14ac:dyDescent="0.25">
      <c r="C20" s="102" t="s">
        <v>60</v>
      </c>
    </row>
  </sheetData>
  <mergeCells count="4">
    <mergeCell ref="A5:D5"/>
    <mergeCell ref="A6:A7"/>
    <mergeCell ref="B6:D6"/>
    <mergeCell ref="E6:G6"/>
  </mergeCells>
  <hyperlinks>
    <hyperlink ref="E2" location="ÍNDICE!A1" display="VOLVER AL ÍNDICE" xr:uid="{D4690C02-AED7-48B5-986A-7ACA9ED7283A}"/>
  </hyperlinks>
  <pageMargins left="0.51181102362204722" right="0.51181102362204722"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50D44-9AD0-45E7-90E2-FDF7AA3F34FD}">
  <sheetPr codeName="Hoja30"/>
  <dimension ref="A1:K110"/>
  <sheetViews>
    <sheetView zoomScaleNormal="100" zoomScaleSheetLayoutView="100" workbookViewId="0"/>
  </sheetViews>
  <sheetFormatPr baseColWidth="10" defaultColWidth="11.42578125" defaultRowHeight="15" x14ac:dyDescent="0.25"/>
  <cols>
    <col min="1" max="1" width="36.7109375" style="215" customWidth="1"/>
    <col min="2" max="2" width="6.7109375" style="215" customWidth="1"/>
    <col min="3" max="3" width="6.42578125" style="215" customWidth="1"/>
    <col min="4" max="4" width="4.7109375" style="215" customWidth="1"/>
    <col min="5" max="5" width="6.5703125" style="215" customWidth="1"/>
    <col min="6" max="6" width="4.7109375" style="215" customWidth="1"/>
    <col min="7" max="7" width="6.7109375" style="215" customWidth="1"/>
    <col min="8" max="8" width="4.85546875" style="215" customWidth="1"/>
    <col min="9" max="9" width="4.7109375" style="215" customWidth="1"/>
    <col min="10" max="10" width="5.28515625" style="215" customWidth="1"/>
    <col min="11" max="11" width="4.7109375" style="215" customWidth="1"/>
    <col min="12" max="16384" width="11.42578125" style="215"/>
  </cols>
  <sheetData>
    <row r="1" spans="1:11" s="27" customFormat="1" x14ac:dyDescent="0.2">
      <c r="H1" s="28"/>
    </row>
    <row r="2" spans="1:11" s="27" customFormat="1" ht="18" customHeight="1" x14ac:dyDescent="0.2">
      <c r="H2" s="29" t="s">
        <v>61</v>
      </c>
    </row>
    <row r="3" spans="1:11" s="27" customFormat="1" ht="18.75" customHeight="1" x14ac:dyDescent="0.2"/>
    <row r="4" spans="1:11" s="27" customFormat="1" ht="19.5" customHeight="1" x14ac:dyDescent="0.25">
      <c r="H4" s="30"/>
      <c r="K4" s="2" t="s">
        <v>651</v>
      </c>
    </row>
    <row r="5" spans="1:11" s="32" customFormat="1" ht="81.75" customHeight="1" x14ac:dyDescent="0.2">
      <c r="A5" s="246" t="s">
        <v>568</v>
      </c>
      <c r="B5" s="246"/>
      <c r="C5" s="246"/>
      <c r="D5" s="246"/>
      <c r="E5" s="246"/>
      <c r="F5" s="246"/>
      <c r="G5" s="27"/>
      <c r="H5" s="27"/>
      <c r="I5" s="27"/>
      <c r="J5" s="27"/>
      <c r="K5" s="27"/>
    </row>
    <row r="6" spans="1:11" s="27" customFormat="1" ht="20.25" customHeight="1" x14ac:dyDescent="0.2">
      <c r="A6" s="266"/>
      <c r="B6" s="267" t="s">
        <v>569</v>
      </c>
      <c r="C6" s="268"/>
      <c r="D6" s="268"/>
      <c r="E6" s="268"/>
      <c r="F6" s="268"/>
      <c r="G6" s="268"/>
      <c r="H6" s="268"/>
      <c r="I6" s="268"/>
      <c r="J6" s="268"/>
      <c r="K6" s="269"/>
    </row>
    <row r="7" spans="1:11" s="32" customFormat="1" ht="21.75" customHeight="1" x14ac:dyDescent="0.2">
      <c r="A7" s="270"/>
      <c r="B7" s="34" t="s">
        <v>149</v>
      </c>
      <c r="C7" s="35"/>
      <c r="D7" s="35"/>
      <c r="E7" s="35"/>
      <c r="F7" s="36"/>
      <c r="G7" s="34" t="s">
        <v>150</v>
      </c>
      <c r="H7" s="35"/>
      <c r="I7" s="35"/>
      <c r="J7" s="35"/>
      <c r="K7" s="36"/>
    </row>
    <row r="8" spans="1:11" s="32" customFormat="1" ht="25.5" customHeight="1" x14ac:dyDescent="0.2">
      <c r="A8" s="270"/>
      <c r="B8" s="38" t="s">
        <v>65</v>
      </c>
      <c r="C8" s="39" t="s">
        <v>66</v>
      </c>
      <c r="D8" s="39"/>
      <c r="E8" s="39" t="s">
        <v>137</v>
      </c>
      <c r="F8" s="39"/>
      <c r="G8" s="38" t="s">
        <v>65</v>
      </c>
      <c r="H8" s="39" t="s">
        <v>66</v>
      </c>
      <c r="I8" s="39"/>
      <c r="J8" s="39" t="s">
        <v>137</v>
      </c>
      <c r="K8" s="39"/>
    </row>
    <row r="9" spans="1:11" s="32" customFormat="1" ht="15" customHeight="1" x14ac:dyDescent="0.2">
      <c r="A9" s="271"/>
      <c r="B9" s="38"/>
      <c r="C9" s="40" t="s">
        <v>68</v>
      </c>
      <c r="D9" s="41" t="s">
        <v>69</v>
      </c>
      <c r="E9" s="40" t="s">
        <v>68</v>
      </c>
      <c r="F9" s="41" t="s">
        <v>69</v>
      </c>
      <c r="G9" s="38"/>
      <c r="H9" s="40" t="s">
        <v>68</v>
      </c>
      <c r="I9" s="41" t="s">
        <v>69</v>
      </c>
      <c r="J9" s="40" t="s">
        <v>68</v>
      </c>
      <c r="K9" s="41" t="s">
        <v>69</v>
      </c>
    </row>
    <row r="10" spans="1:11" s="32" customFormat="1" ht="14.25" customHeight="1" x14ac:dyDescent="0.2">
      <c r="A10" s="272" t="s">
        <v>570</v>
      </c>
      <c r="B10" s="273"/>
      <c r="C10" s="273"/>
      <c r="D10" s="273"/>
      <c r="E10" s="273"/>
      <c r="F10" s="273"/>
      <c r="G10" s="273"/>
      <c r="H10" s="273"/>
      <c r="I10" s="273"/>
      <c r="J10" s="273"/>
      <c r="K10" s="273"/>
    </row>
    <row r="11" spans="1:11" s="32" customFormat="1" ht="3" customHeight="1" x14ac:dyDescent="0.2">
      <c r="A11" s="123"/>
      <c r="B11" s="65"/>
      <c r="C11" s="65"/>
      <c r="D11" s="65"/>
    </row>
    <row r="12" spans="1:11" s="32" customFormat="1" ht="14.25" customHeight="1" x14ac:dyDescent="0.2">
      <c r="A12" s="274" t="s">
        <v>70</v>
      </c>
      <c r="B12" s="275">
        <v>153037</v>
      </c>
      <c r="C12" s="275">
        <v>520</v>
      </c>
      <c r="D12" s="276">
        <v>0.3409455995069402</v>
      </c>
      <c r="E12" s="275">
        <v>-127</v>
      </c>
      <c r="F12" s="276">
        <v>-8.2917656890653155E-2</v>
      </c>
      <c r="G12" s="275">
        <v>113816</v>
      </c>
      <c r="H12" s="275">
        <v>225</v>
      </c>
      <c r="I12" s="276">
        <v>0.19807907316600787</v>
      </c>
      <c r="J12" s="275">
        <v>-2651</v>
      </c>
      <c r="K12" s="277">
        <v>-2.2761812358865603</v>
      </c>
    </row>
    <row r="13" spans="1:11" s="32" customFormat="1" ht="3.75" customHeight="1" x14ac:dyDescent="0.2">
      <c r="A13" s="278"/>
      <c r="B13" s="278"/>
      <c r="C13" s="278"/>
      <c r="D13" s="278"/>
      <c r="E13" s="278"/>
      <c r="F13" s="278"/>
      <c r="G13" s="278"/>
      <c r="H13" s="278"/>
      <c r="I13" s="278"/>
      <c r="J13" s="278"/>
      <c r="K13" s="278"/>
    </row>
    <row r="14" spans="1:11" s="32" customFormat="1" ht="14.25" customHeight="1" x14ac:dyDescent="0.2">
      <c r="A14" s="274" t="s">
        <v>85</v>
      </c>
      <c r="B14" s="275">
        <v>1145</v>
      </c>
      <c r="C14" s="275">
        <v>-11</v>
      </c>
      <c r="D14" s="276">
        <v>-0.95155709342560557</v>
      </c>
      <c r="E14" s="275">
        <v>-74</v>
      </c>
      <c r="F14" s="276">
        <v>-6.0705496308449547</v>
      </c>
      <c r="G14" s="275">
        <v>888</v>
      </c>
      <c r="H14" s="275">
        <v>-4</v>
      </c>
      <c r="I14" s="276">
        <v>-0.44843049327354262</v>
      </c>
      <c r="J14" s="275">
        <v>-64</v>
      </c>
      <c r="K14" s="276">
        <v>-6.7226890756302522</v>
      </c>
    </row>
    <row r="15" spans="1:11" ht="29.1" customHeight="1" x14ac:dyDescent="0.25">
      <c r="A15" s="255" t="s">
        <v>179</v>
      </c>
      <c r="B15" s="202">
        <v>1004</v>
      </c>
      <c r="C15" s="202">
        <v>-3</v>
      </c>
      <c r="D15" s="279">
        <v>-0.29791459781529295</v>
      </c>
      <c r="E15" s="202">
        <v>-54</v>
      </c>
      <c r="F15" s="279">
        <v>-5.103969754253308</v>
      </c>
      <c r="G15" s="202">
        <v>792</v>
      </c>
      <c r="H15" s="202">
        <v>0</v>
      </c>
      <c r="I15" s="279">
        <v>0</v>
      </c>
      <c r="J15" s="202">
        <v>-45</v>
      </c>
      <c r="K15" s="279">
        <v>-5.376344086021505</v>
      </c>
    </row>
    <row r="16" spans="1:11" s="32" customFormat="1" ht="15.75" customHeight="1" x14ac:dyDescent="0.2">
      <c r="A16" s="256" t="s">
        <v>180</v>
      </c>
      <c r="B16" s="202">
        <v>128</v>
      </c>
      <c r="C16" s="202">
        <v>-8</v>
      </c>
      <c r="D16" s="279">
        <v>-5.882352941176471</v>
      </c>
      <c r="E16" s="202">
        <v>-17</v>
      </c>
      <c r="F16" s="279">
        <v>-11.724137931034482</v>
      </c>
      <c r="G16" s="202">
        <v>87</v>
      </c>
      <c r="H16" s="202">
        <v>-4</v>
      </c>
      <c r="I16" s="279">
        <v>-4.395604395604396</v>
      </c>
      <c r="J16" s="202">
        <v>-15</v>
      </c>
      <c r="K16" s="279">
        <v>-14.705882352941176</v>
      </c>
    </row>
    <row r="17" spans="1:11" s="32" customFormat="1" ht="15.75" customHeight="1" x14ac:dyDescent="0.2">
      <c r="A17" s="256" t="s">
        <v>181</v>
      </c>
      <c r="B17" s="202">
        <v>13</v>
      </c>
      <c r="C17" s="202">
        <v>0</v>
      </c>
      <c r="D17" s="279">
        <v>0</v>
      </c>
      <c r="E17" s="202">
        <v>-3</v>
      </c>
      <c r="F17" s="279">
        <v>-18.75</v>
      </c>
      <c r="G17" s="202">
        <v>9</v>
      </c>
      <c r="H17" s="202">
        <v>0</v>
      </c>
      <c r="I17" s="279">
        <v>0</v>
      </c>
      <c r="J17" s="202">
        <v>-4</v>
      </c>
      <c r="K17" s="279">
        <v>-30.76923076923077</v>
      </c>
    </row>
    <row r="18" spans="1:11" ht="12.6" customHeight="1" x14ac:dyDescent="0.25">
      <c r="A18" s="280" t="s">
        <v>86</v>
      </c>
      <c r="B18" s="281">
        <v>9921</v>
      </c>
      <c r="C18" s="281">
        <v>11</v>
      </c>
      <c r="D18" s="282">
        <v>0.11099899091826437</v>
      </c>
      <c r="E18" s="281">
        <v>286</v>
      </c>
      <c r="F18" s="282">
        <v>2.9683445770627919</v>
      </c>
      <c r="G18" s="275">
        <v>6754</v>
      </c>
      <c r="H18" s="275">
        <v>-5</v>
      </c>
      <c r="I18" s="283">
        <v>-7.3975440153868921E-2</v>
      </c>
      <c r="J18" s="275">
        <v>-467</v>
      </c>
      <c r="K18" s="283">
        <v>-6.4672483035590638</v>
      </c>
    </row>
    <row r="19" spans="1:11" ht="15.75" customHeight="1" x14ac:dyDescent="0.25">
      <c r="A19" s="284" t="s">
        <v>182</v>
      </c>
      <c r="B19" s="65">
        <v>49</v>
      </c>
      <c r="C19" s="65">
        <v>0</v>
      </c>
      <c r="D19" s="61">
        <v>0</v>
      </c>
      <c r="E19" s="65">
        <v>-3</v>
      </c>
      <c r="F19" s="61">
        <v>-5.7692307692307692</v>
      </c>
      <c r="G19" s="285">
        <v>42</v>
      </c>
      <c r="H19" s="202">
        <v>-1</v>
      </c>
      <c r="I19" s="279">
        <v>-2.3255813953488373</v>
      </c>
      <c r="J19" s="202">
        <v>-2</v>
      </c>
      <c r="K19" s="279">
        <v>-4.5454545454545459</v>
      </c>
    </row>
    <row r="20" spans="1:11" ht="15.75" customHeight="1" x14ac:dyDescent="0.25">
      <c r="A20" s="284" t="s">
        <v>183</v>
      </c>
      <c r="B20" s="65">
        <v>18</v>
      </c>
      <c r="C20" s="65">
        <v>0</v>
      </c>
      <c r="D20" s="61">
        <v>0</v>
      </c>
      <c r="E20" s="65">
        <v>2</v>
      </c>
      <c r="F20" s="61">
        <v>12.5</v>
      </c>
      <c r="G20" s="285">
        <v>9</v>
      </c>
      <c r="H20" s="202">
        <v>-1</v>
      </c>
      <c r="I20" s="279">
        <v>-10</v>
      </c>
      <c r="J20" s="202">
        <v>2</v>
      </c>
      <c r="K20" s="279">
        <v>28.571428571428573</v>
      </c>
    </row>
    <row r="21" spans="1:11" ht="15.75" customHeight="1" x14ac:dyDescent="0.25">
      <c r="A21" s="256" t="s">
        <v>184</v>
      </c>
      <c r="B21" s="202">
        <v>4</v>
      </c>
      <c r="C21" s="202">
        <v>0</v>
      </c>
      <c r="D21" s="279">
        <v>0</v>
      </c>
      <c r="E21" s="202">
        <v>0</v>
      </c>
      <c r="F21" s="279">
        <v>0</v>
      </c>
      <c r="G21" s="202">
        <v>3</v>
      </c>
      <c r="H21" s="202">
        <v>0</v>
      </c>
      <c r="I21" s="279">
        <v>0</v>
      </c>
      <c r="J21" s="202">
        <v>1</v>
      </c>
      <c r="K21" s="279">
        <v>50</v>
      </c>
    </row>
    <row r="22" spans="1:11" ht="15.75" customHeight="1" x14ac:dyDescent="0.25">
      <c r="A22" s="256" t="s">
        <v>185</v>
      </c>
      <c r="B22" s="202">
        <v>30</v>
      </c>
      <c r="C22" s="202">
        <v>0</v>
      </c>
      <c r="D22" s="279">
        <v>0</v>
      </c>
      <c r="E22" s="202">
        <v>-6</v>
      </c>
      <c r="F22" s="279">
        <v>-16.666666666666668</v>
      </c>
      <c r="G22" s="202">
        <v>19</v>
      </c>
      <c r="H22" s="202">
        <v>-2</v>
      </c>
      <c r="I22" s="279">
        <v>-9.5238095238095237</v>
      </c>
      <c r="J22" s="202">
        <v>-6</v>
      </c>
      <c r="K22" s="279">
        <v>-24</v>
      </c>
    </row>
    <row r="23" spans="1:11" ht="15.75" customHeight="1" x14ac:dyDescent="0.25">
      <c r="A23" s="256" t="s">
        <v>186</v>
      </c>
      <c r="B23" s="202">
        <v>20</v>
      </c>
      <c r="C23" s="202">
        <v>1</v>
      </c>
      <c r="D23" s="279">
        <v>5.2631578947368425</v>
      </c>
      <c r="E23" s="202">
        <v>3</v>
      </c>
      <c r="F23" s="279">
        <v>17.647058823529413</v>
      </c>
      <c r="G23" s="202">
        <v>11</v>
      </c>
      <c r="H23" s="202">
        <v>1</v>
      </c>
      <c r="I23" s="279">
        <v>10</v>
      </c>
      <c r="J23" s="202">
        <v>2</v>
      </c>
      <c r="K23" s="279">
        <v>22.222222222222221</v>
      </c>
    </row>
    <row r="24" spans="1:11" ht="15.75" customHeight="1" x14ac:dyDescent="0.25">
      <c r="A24" s="256" t="s">
        <v>187</v>
      </c>
      <c r="B24" s="202">
        <v>1253</v>
      </c>
      <c r="C24" s="202">
        <v>-11</v>
      </c>
      <c r="D24" s="279">
        <v>-0.870253164556962</v>
      </c>
      <c r="E24" s="202">
        <v>-48</v>
      </c>
      <c r="F24" s="279">
        <v>-3.689469638739431</v>
      </c>
      <c r="G24" s="202">
        <v>987</v>
      </c>
      <c r="H24" s="202">
        <v>-8</v>
      </c>
      <c r="I24" s="279">
        <v>-0.8040201005025126</v>
      </c>
      <c r="J24" s="202">
        <v>-82</v>
      </c>
      <c r="K24" s="279">
        <v>-7.6707202993451826</v>
      </c>
    </row>
    <row r="25" spans="1:11" ht="15.75" customHeight="1" x14ac:dyDescent="0.25">
      <c r="A25" s="256" t="s">
        <v>188</v>
      </c>
      <c r="B25" s="202">
        <v>196</v>
      </c>
      <c r="C25" s="202">
        <v>5</v>
      </c>
      <c r="D25" s="279">
        <v>2.6178010471204187</v>
      </c>
      <c r="E25" s="202">
        <v>0</v>
      </c>
      <c r="F25" s="279">
        <v>0</v>
      </c>
      <c r="G25" s="202">
        <v>86</v>
      </c>
      <c r="H25" s="202">
        <v>-1</v>
      </c>
      <c r="I25" s="279">
        <v>-1.1494252873563218</v>
      </c>
      <c r="J25" s="202">
        <v>14</v>
      </c>
      <c r="K25" s="279">
        <v>19.444444444444443</v>
      </c>
    </row>
    <row r="26" spans="1:11" ht="15.75" customHeight="1" x14ac:dyDescent="0.25">
      <c r="A26" s="256" t="s">
        <v>189</v>
      </c>
      <c r="B26" s="202">
        <v>35</v>
      </c>
      <c r="C26" s="202">
        <v>1</v>
      </c>
      <c r="D26" s="279">
        <v>2.9411764705882355</v>
      </c>
      <c r="E26" s="202">
        <v>-6</v>
      </c>
      <c r="F26" s="279">
        <v>-14.634146341463415</v>
      </c>
      <c r="G26" s="202">
        <v>9</v>
      </c>
      <c r="H26" s="202">
        <v>3</v>
      </c>
      <c r="I26" s="279">
        <v>50</v>
      </c>
      <c r="J26" s="202">
        <v>-1</v>
      </c>
      <c r="K26" s="279">
        <v>-10</v>
      </c>
    </row>
    <row r="27" spans="1:11" ht="15.75" customHeight="1" x14ac:dyDescent="0.25">
      <c r="A27" s="256" t="s">
        <v>190</v>
      </c>
      <c r="B27" s="202">
        <v>299</v>
      </c>
      <c r="C27" s="202">
        <v>7</v>
      </c>
      <c r="D27" s="279">
        <v>2.3972602739726026</v>
      </c>
      <c r="E27" s="202">
        <v>-12</v>
      </c>
      <c r="F27" s="279">
        <v>-3.8585209003215435</v>
      </c>
      <c r="G27" s="202">
        <v>211</v>
      </c>
      <c r="H27" s="202">
        <v>4</v>
      </c>
      <c r="I27" s="279">
        <v>1.932367149758454</v>
      </c>
      <c r="J27" s="202">
        <v>-10</v>
      </c>
      <c r="K27" s="279">
        <v>-4.5248868778280542</v>
      </c>
    </row>
    <row r="28" spans="1:11" ht="15.75" customHeight="1" x14ac:dyDescent="0.25">
      <c r="A28" s="256" t="s">
        <v>191</v>
      </c>
      <c r="B28" s="202">
        <v>543</v>
      </c>
      <c r="C28" s="202">
        <v>10</v>
      </c>
      <c r="D28" s="279">
        <v>1.876172607879925</v>
      </c>
      <c r="E28" s="202">
        <v>-7</v>
      </c>
      <c r="F28" s="279">
        <v>-1.2727272727272727</v>
      </c>
      <c r="G28" s="202">
        <v>411</v>
      </c>
      <c r="H28" s="202">
        <v>4</v>
      </c>
      <c r="I28" s="279">
        <v>0.98280098280098283</v>
      </c>
      <c r="J28" s="202">
        <v>-26</v>
      </c>
      <c r="K28" s="279">
        <v>-5.9496567505720828</v>
      </c>
    </row>
    <row r="29" spans="1:11" ht="15.75" customHeight="1" x14ac:dyDescent="0.25">
      <c r="A29" s="256" t="s">
        <v>192</v>
      </c>
      <c r="B29" s="202">
        <v>93</v>
      </c>
      <c r="C29" s="202">
        <v>-1</v>
      </c>
      <c r="D29" s="279">
        <v>-1.0638297872340425</v>
      </c>
      <c r="E29" s="202">
        <v>-5</v>
      </c>
      <c r="F29" s="279">
        <v>-5.1020408163265305</v>
      </c>
      <c r="G29" s="202">
        <v>65</v>
      </c>
      <c r="H29" s="202">
        <v>-3</v>
      </c>
      <c r="I29" s="279">
        <v>-4.4117647058823533</v>
      </c>
      <c r="J29" s="202">
        <v>-13</v>
      </c>
      <c r="K29" s="279">
        <v>-16.666666666666668</v>
      </c>
    </row>
    <row r="30" spans="1:11" ht="29.1" customHeight="1" x14ac:dyDescent="0.25">
      <c r="A30" s="255" t="s">
        <v>193</v>
      </c>
      <c r="B30" s="202">
        <v>155</v>
      </c>
      <c r="C30" s="202">
        <v>-12</v>
      </c>
      <c r="D30" s="279">
        <v>-7.1856287425149699</v>
      </c>
      <c r="E30" s="202">
        <v>-24</v>
      </c>
      <c r="F30" s="279">
        <v>-13.407821229050279</v>
      </c>
      <c r="G30" s="202">
        <v>120</v>
      </c>
      <c r="H30" s="202">
        <v>-9</v>
      </c>
      <c r="I30" s="279">
        <v>-6.9767441860465116</v>
      </c>
      <c r="J30" s="202">
        <v>-27</v>
      </c>
      <c r="K30" s="279">
        <v>-18.367346938775512</v>
      </c>
    </row>
    <row r="31" spans="1:11" ht="15.75" customHeight="1" x14ac:dyDescent="0.25">
      <c r="A31" s="256" t="s">
        <v>194</v>
      </c>
      <c r="B31" s="202">
        <v>244</v>
      </c>
      <c r="C31" s="202">
        <v>1</v>
      </c>
      <c r="D31" s="279">
        <v>0.41152263374485598</v>
      </c>
      <c r="E31" s="202">
        <v>-10</v>
      </c>
      <c r="F31" s="279">
        <v>-3.9370078740157481</v>
      </c>
      <c r="G31" s="202">
        <v>193</v>
      </c>
      <c r="H31" s="202">
        <v>-1</v>
      </c>
      <c r="I31" s="279">
        <v>-0.51546391752577314</v>
      </c>
      <c r="J31" s="202">
        <v>-23</v>
      </c>
      <c r="K31" s="279">
        <v>-10.648148148148149</v>
      </c>
    </row>
    <row r="32" spans="1:11" ht="23.25" customHeight="1" x14ac:dyDescent="0.25">
      <c r="A32" s="255" t="s">
        <v>195</v>
      </c>
      <c r="B32" s="202">
        <v>960</v>
      </c>
      <c r="C32" s="202">
        <v>2</v>
      </c>
      <c r="D32" s="279">
        <v>0.20876826722338204</v>
      </c>
      <c r="E32" s="202">
        <v>-98</v>
      </c>
      <c r="F32" s="279">
        <v>-9.2627599243856338</v>
      </c>
      <c r="G32" s="202">
        <v>741</v>
      </c>
      <c r="H32" s="202">
        <v>0</v>
      </c>
      <c r="I32" s="279">
        <v>0</v>
      </c>
      <c r="J32" s="202">
        <v>-96</v>
      </c>
      <c r="K32" s="279">
        <v>-11.469534050179211</v>
      </c>
    </row>
    <row r="33" spans="1:11" ht="15.75" customHeight="1" x14ac:dyDescent="0.25">
      <c r="A33" s="256" t="s">
        <v>196</v>
      </c>
      <c r="B33" s="202">
        <v>19</v>
      </c>
      <c r="C33" s="202">
        <v>-1</v>
      </c>
      <c r="D33" s="279">
        <v>-5</v>
      </c>
      <c r="E33" s="202">
        <v>4</v>
      </c>
      <c r="F33" s="279">
        <v>26.666666666666668</v>
      </c>
      <c r="G33" s="202">
        <v>12</v>
      </c>
      <c r="H33" s="202">
        <v>-1</v>
      </c>
      <c r="I33" s="279">
        <v>-7.6923076923076925</v>
      </c>
      <c r="J33" s="202">
        <v>6</v>
      </c>
      <c r="K33" s="279">
        <v>100</v>
      </c>
    </row>
    <row r="34" spans="1:11" ht="15.75" customHeight="1" x14ac:dyDescent="0.25">
      <c r="A34" s="256" t="s">
        <v>197</v>
      </c>
      <c r="B34" s="202">
        <v>354</v>
      </c>
      <c r="C34" s="202">
        <v>-1</v>
      </c>
      <c r="D34" s="279">
        <v>-0.28169014084507044</v>
      </c>
      <c r="E34" s="202">
        <v>-26</v>
      </c>
      <c r="F34" s="279">
        <v>-6.8421052631578947</v>
      </c>
      <c r="G34" s="202">
        <v>260</v>
      </c>
      <c r="H34" s="202">
        <v>0</v>
      </c>
      <c r="I34" s="279">
        <v>0</v>
      </c>
      <c r="J34" s="202">
        <v>-26</v>
      </c>
      <c r="K34" s="279">
        <v>-9.0909090909090917</v>
      </c>
    </row>
    <row r="35" spans="1:11" ht="15.75" customHeight="1" x14ac:dyDescent="0.25">
      <c r="A35" s="256" t="s">
        <v>198</v>
      </c>
      <c r="B35" s="202">
        <v>270</v>
      </c>
      <c r="C35" s="202">
        <v>6</v>
      </c>
      <c r="D35" s="279">
        <v>2.2727272727272729</v>
      </c>
      <c r="E35" s="202">
        <v>29</v>
      </c>
      <c r="F35" s="279">
        <v>12.033195020746888</v>
      </c>
      <c r="G35" s="202">
        <v>195</v>
      </c>
      <c r="H35" s="202">
        <v>3</v>
      </c>
      <c r="I35" s="279">
        <v>1.5625</v>
      </c>
      <c r="J35" s="202">
        <v>24</v>
      </c>
      <c r="K35" s="279">
        <v>14.035087719298245</v>
      </c>
    </row>
    <row r="36" spans="1:11" ht="15.75" customHeight="1" x14ac:dyDescent="0.25">
      <c r="A36" s="256" t="s">
        <v>199</v>
      </c>
      <c r="B36" s="202">
        <v>285</v>
      </c>
      <c r="C36" s="202">
        <v>4</v>
      </c>
      <c r="D36" s="279">
        <v>1.4234875444839858</v>
      </c>
      <c r="E36" s="202">
        <v>-26</v>
      </c>
      <c r="F36" s="279">
        <v>-8.360128617363344</v>
      </c>
      <c r="G36" s="202">
        <v>229</v>
      </c>
      <c r="H36" s="202">
        <v>5</v>
      </c>
      <c r="I36" s="279">
        <v>2.2321428571428572</v>
      </c>
      <c r="J36" s="202">
        <v>-18</v>
      </c>
      <c r="K36" s="279">
        <v>-7.287449392712551</v>
      </c>
    </row>
    <row r="37" spans="1:11" ht="22.5" customHeight="1" x14ac:dyDescent="0.25">
      <c r="A37" s="255" t="s">
        <v>200</v>
      </c>
      <c r="B37" s="202">
        <v>194</v>
      </c>
      <c r="C37" s="202">
        <v>3</v>
      </c>
      <c r="D37" s="279">
        <v>1.5706806282722514</v>
      </c>
      <c r="E37" s="202">
        <v>-12</v>
      </c>
      <c r="F37" s="279">
        <v>-5.825242718446602</v>
      </c>
      <c r="G37" s="202">
        <v>146</v>
      </c>
      <c r="H37" s="202">
        <v>4</v>
      </c>
      <c r="I37" s="279">
        <v>2.816901408450704</v>
      </c>
      <c r="J37" s="202">
        <v>-12</v>
      </c>
      <c r="K37" s="279">
        <v>-7.5949367088607591</v>
      </c>
    </row>
    <row r="38" spans="1:11" ht="29.1" customHeight="1" x14ac:dyDescent="0.25">
      <c r="A38" s="255" t="s">
        <v>201</v>
      </c>
      <c r="B38" s="202">
        <v>182</v>
      </c>
      <c r="C38" s="202">
        <v>-2</v>
      </c>
      <c r="D38" s="279">
        <v>-1.0869565217391304</v>
      </c>
      <c r="E38" s="202">
        <v>-32</v>
      </c>
      <c r="F38" s="279">
        <v>-14.953271028037383</v>
      </c>
      <c r="G38" s="202">
        <v>129</v>
      </c>
      <c r="H38" s="202">
        <v>-1</v>
      </c>
      <c r="I38" s="279">
        <v>-0.76923076923076927</v>
      </c>
      <c r="J38" s="202">
        <v>-28</v>
      </c>
      <c r="K38" s="279">
        <v>-17.834394904458598</v>
      </c>
    </row>
    <row r="39" spans="1:11" ht="25.5" customHeight="1" x14ac:dyDescent="0.25">
      <c r="A39" s="255" t="s">
        <v>202</v>
      </c>
      <c r="B39" s="202">
        <v>730</v>
      </c>
      <c r="C39" s="202">
        <v>-6</v>
      </c>
      <c r="D39" s="279">
        <v>-0.81521739130434778</v>
      </c>
      <c r="E39" s="202">
        <v>-10</v>
      </c>
      <c r="F39" s="279">
        <v>-1.3513513513513513</v>
      </c>
      <c r="G39" s="202">
        <v>568</v>
      </c>
      <c r="H39" s="202">
        <v>-1</v>
      </c>
      <c r="I39" s="279">
        <v>-0.1757469244288225</v>
      </c>
      <c r="J39" s="202">
        <v>-1</v>
      </c>
      <c r="K39" s="279">
        <v>-0.1757469244288225</v>
      </c>
    </row>
    <row r="40" spans="1:11" ht="25.5" customHeight="1" x14ac:dyDescent="0.25">
      <c r="A40" s="255" t="s">
        <v>203</v>
      </c>
      <c r="B40" s="202">
        <v>272</v>
      </c>
      <c r="C40" s="202">
        <v>-5</v>
      </c>
      <c r="D40" s="279">
        <v>-1.8050541516245486</v>
      </c>
      <c r="E40" s="202">
        <v>-10</v>
      </c>
      <c r="F40" s="279">
        <v>-3.5460992907801416</v>
      </c>
      <c r="G40" s="202">
        <v>182</v>
      </c>
      <c r="H40" s="202">
        <v>0</v>
      </c>
      <c r="I40" s="279">
        <v>0</v>
      </c>
      <c r="J40" s="202">
        <v>-13</v>
      </c>
      <c r="K40" s="279">
        <v>-6.666666666666667</v>
      </c>
    </row>
    <row r="41" spans="1:11" ht="15.75" customHeight="1" x14ac:dyDescent="0.25">
      <c r="A41" s="256" t="s">
        <v>204</v>
      </c>
      <c r="B41" s="202">
        <v>239</v>
      </c>
      <c r="C41" s="202">
        <v>-1</v>
      </c>
      <c r="D41" s="279">
        <v>-0.41666666666666669</v>
      </c>
      <c r="E41" s="202">
        <v>8</v>
      </c>
      <c r="F41" s="279">
        <v>3.4632034632034632</v>
      </c>
      <c r="G41" s="202">
        <v>173</v>
      </c>
      <c r="H41" s="202">
        <v>-4</v>
      </c>
      <c r="I41" s="279">
        <v>-2.2598870056497176</v>
      </c>
      <c r="J41" s="202">
        <v>-2</v>
      </c>
      <c r="K41" s="279">
        <v>-1.1428571428571428</v>
      </c>
    </row>
    <row r="42" spans="1:11" ht="15.75" customHeight="1" x14ac:dyDescent="0.25">
      <c r="A42" s="256" t="s">
        <v>205</v>
      </c>
      <c r="B42" s="202">
        <v>1043</v>
      </c>
      <c r="C42" s="202">
        <v>-5</v>
      </c>
      <c r="D42" s="279">
        <v>-0.47709923664122139</v>
      </c>
      <c r="E42" s="202">
        <v>712</v>
      </c>
      <c r="F42" s="279">
        <v>215.10574018126889</v>
      </c>
      <c r="G42" s="202">
        <v>230</v>
      </c>
      <c r="H42" s="202">
        <v>-2</v>
      </c>
      <c r="I42" s="279">
        <v>-0.86206896551724133</v>
      </c>
      <c r="J42" s="202">
        <v>-9</v>
      </c>
      <c r="K42" s="279">
        <v>-3.7656903765690375</v>
      </c>
    </row>
    <row r="43" spans="1:11" ht="23.25" customHeight="1" x14ac:dyDescent="0.25">
      <c r="A43" s="255" t="s">
        <v>206</v>
      </c>
      <c r="B43" s="202">
        <v>374</v>
      </c>
      <c r="C43" s="202">
        <v>3</v>
      </c>
      <c r="D43" s="279">
        <v>0.80862533692722371</v>
      </c>
      <c r="E43" s="202">
        <v>-5</v>
      </c>
      <c r="F43" s="279">
        <v>-1.3192612137203166</v>
      </c>
      <c r="G43" s="202">
        <v>246</v>
      </c>
      <c r="H43" s="202">
        <v>4</v>
      </c>
      <c r="I43" s="279">
        <v>1.6528925619834711</v>
      </c>
      <c r="J43" s="202">
        <v>-3</v>
      </c>
      <c r="K43" s="279">
        <v>-1.2048192771084338</v>
      </c>
    </row>
    <row r="44" spans="1:11" ht="15.75" customHeight="1" x14ac:dyDescent="0.25">
      <c r="A44" s="256" t="s">
        <v>207</v>
      </c>
      <c r="B44" s="202">
        <v>128</v>
      </c>
      <c r="C44" s="202">
        <v>-2</v>
      </c>
      <c r="D44" s="279">
        <v>-1.5384615384615385</v>
      </c>
      <c r="E44" s="202">
        <v>-9</v>
      </c>
      <c r="F44" s="279">
        <v>-6.5693430656934311</v>
      </c>
      <c r="G44" s="202">
        <v>54</v>
      </c>
      <c r="H44" s="202">
        <v>0</v>
      </c>
      <c r="I44" s="279">
        <v>0</v>
      </c>
      <c r="J44" s="202">
        <v>-11</v>
      </c>
      <c r="K44" s="279">
        <v>-16.923076923076923</v>
      </c>
    </row>
    <row r="45" spans="1:11" ht="15.75" customHeight="1" x14ac:dyDescent="0.25">
      <c r="A45" s="284" t="s">
        <v>208</v>
      </c>
      <c r="B45" s="65">
        <v>291</v>
      </c>
      <c r="C45" s="65">
        <v>3</v>
      </c>
      <c r="D45" s="61">
        <v>1.0416666666666667</v>
      </c>
      <c r="E45" s="65">
        <v>-21</v>
      </c>
      <c r="F45" s="61">
        <v>-6.7307692307692308</v>
      </c>
      <c r="G45" s="65">
        <v>218</v>
      </c>
      <c r="H45" s="285">
        <v>1</v>
      </c>
      <c r="I45" s="279">
        <v>0.46082949308755761</v>
      </c>
      <c r="J45" s="202">
        <v>-19</v>
      </c>
      <c r="K45" s="279">
        <v>-8.0168776371308024</v>
      </c>
    </row>
    <row r="46" spans="1:11" ht="15.75" customHeight="1" x14ac:dyDescent="0.25">
      <c r="A46" s="284" t="s">
        <v>209</v>
      </c>
      <c r="B46" s="65">
        <v>408</v>
      </c>
      <c r="C46" s="65">
        <v>8</v>
      </c>
      <c r="D46" s="61">
        <v>2</v>
      </c>
      <c r="E46" s="65">
        <v>-23</v>
      </c>
      <c r="F46" s="61">
        <v>-5.3364269141531322</v>
      </c>
      <c r="G46" s="65">
        <v>315</v>
      </c>
      <c r="H46" s="285">
        <v>7</v>
      </c>
      <c r="I46" s="279">
        <v>2.2727272727272729</v>
      </c>
      <c r="J46" s="202">
        <v>-2</v>
      </c>
      <c r="K46" s="279">
        <v>-0.63091482649842268</v>
      </c>
    </row>
    <row r="47" spans="1:11" ht="15.75" customHeight="1" x14ac:dyDescent="0.25">
      <c r="A47" s="284" t="s">
        <v>210</v>
      </c>
      <c r="B47" s="65">
        <v>292</v>
      </c>
      <c r="C47" s="65">
        <v>-6</v>
      </c>
      <c r="D47" s="61">
        <v>-2.0134228187919465</v>
      </c>
      <c r="E47" s="65">
        <v>-9</v>
      </c>
      <c r="F47" s="61">
        <v>-2.9900332225913622</v>
      </c>
      <c r="G47" s="65">
        <v>208</v>
      </c>
      <c r="H47" s="285">
        <v>-11</v>
      </c>
      <c r="I47" s="279">
        <v>-5.0228310502283104</v>
      </c>
      <c r="J47" s="202">
        <v>-9</v>
      </c>
      <c r="K47" s="279">
        <v>-4.1474654377880187</v>
      </c>
    </row>
    <row r="48" spans="1:11" ht="24.75" customHeight="1" x14ac:dyDescent="0.25">
      <c r="A48" s="286" t="s">
        <v>211</v>
      </c>
      <c r="B48" s="65">
        <v>73</v>
      </c>
      <c r="C48" s="65">
        <v>2</v>
      </c>
      <c r="D48" s="61">
        <v>2.816901408450704</v>
      </c>
      <c r="E48" s="65">
        <v>-2</v>
      </c>
      <c r="F48" s="61">
        <v>-2.6666666666666665</v>
      </c>
      <c r="G48" s="65">
        <v>49</v>
      </c>
      <c r="H48" s="285">
        <v>0</v>
      </c>
      <c r="I48" s="279">
        <v>0</v>
      </c>
      <c r="J48" s="202">
        <v>-6</v>
      </c>
      <c r="K48" s="279">
        <v>-10.909090909090908</v>
      </c>
    </row>
    <row r="49" spans="1:11" ht="15.75" customHeight="1" x14ac:dyDescent="0.25">
      <c r="A49" s="256" t="s">
        <v>212</v>
      </c>
      <c r="B49" s="202">
        <v>46</v>
      </c>
      <c r="C49" s="202">
        <v>2</v>
      </c>
      <c r="D49" s="279">
        <v>4.5454545454545459</v>
      </c>
      <c r="E49" s="202">
        <v>-5</v>
      </c>
      <c r="F49" s="279">
        <v>-9.8039215686274517</v>
      </c>
      <c r="G49" s="202">
        <v>33</v>
      </c>
      <c r="H49" s="202">
        <v>0</v>
      </c>
      <c r="I49" s="279">
        <v>0</v>
      </c>
      <c r="J49" s="202">
        <v>-1</v>
      </c>
      <c r="K49" s="279">
        <v>-2.9411764705882355</v>
      </c>
    </row>
    <row r="50" spans="1:11" ht="15.75" customHeight="1" x14ac:dyDescent="0.25">
      <c r="A50" s="256" t="s">
        <v>213</v>
      </c>
      <c r="B50" s="202">
        <v>22</v>
      </c>
      <c r="C50" s="202">
        <v>-1</v>
      </c>
      <c r="D50" s="279">
        <v>-4.3478260869565215</v>
      </c>
      <c r="E50" s="202">
        <v>1</v>
      </c>
      <c r="F50" s="279">
        <v>4.7619047619047619</v>
      </c>
      <c r="G50" s="202">
        <v>18</v>
      </c>
      <c r="H50" s="202">
        <v>-2</v>
      </c>
      <c r="I50" s="279">
        <v>-10</v>
      </c>
      <c r="J50" s="202">
        <v>4</v>
      </c>
      <c r="K50" s="279">
        <v>28.571428571428573</v>
      </c>
    </row>
    <row r="51" spans="1:11" ht="27.75" customHeight="1" x14ac:dyDescent="0.25">
      <c r="A51" s="255" t="s">
        <v>214</v>
      </c>
      <c r="B51" s="202">
        <v>792</v>
      </c>
      <c r="C51" s="202">
        <v>6</v>
      </c>
      <c r="D51" s="279">
        <v>0.76335877862595425</v>
      </c>
      <c r="E51" s="202">
        <v>-60</v>
      </c>
      <c r="F51" s="279">
        <v>-7.042253521126761</v>
      </c>
      <c r="G51" s="202">
        <v>578</v>
      </c>
      <c r="H51" s="202">
        <v>7</v>
      </c>
      <c r="I51" s="279">
        <v>1.2259194395796849</v>
      </c>
      <c r="J51" s="202">
        <v>-69</v>
      </c>
      <c r="K51" s="279">
        <v>-10.664605873261205</v>
      </c>
    </row>
    <row r="52" spans="1:11" ht="29.1" customHeight="1" x14ac:dyDescent="0.25">
      <c r="A52" s="255" t="s">
        <v>215</v>
      </c>
      <c r="B52" s="202">
        <v>8</v>
      </c>
      <c r="C52" s="202">
        <v>1</v>
      </c>
      <c r="D52" s="279">
        <v>14.285714285714286</v>
      </c>
      <c r="E52" s="202">
        <v>-4</v>
      </c>
      <c r="F52" s="279">
        <v>-33.333333333333336</v>
      </c>
      <c r="G52" s="202">
        <v>4</v>
      </c>
      <c r="H52" s="202">
        <v>0</v>
      </c>
      <c r="I52" s="279">
        <v>0</v>
      </c>
      <c r="J52" s="202">
        <v>-5</v>
      </c>
      <c r="K52" s="279">
        <v>-55.555555555555557</v>
      </c>
    </row>
    <row r="53" spans="1:11" ht="12.6" customHeight="1" x14ac:dyDescent="0.25">
      <c r="A53" s="287" t="s">
        <v>87</v>
      </c>
      <c r="B53" s="288">
        <v>9401</v>
      </c>
      <c r="C53" s="288">
        <v>-17</v>
      </c>
      <c r="D53" s="289">
        <v>-0.18050541516245489</v>
      </c>
      <c r="E53" s="288">
        <v>-390</v>
      </c>
      <c r="F53" s="289">
        <v>-3.9832499233990397</v>
      </c>
      <c r="G53" s="288">
        <v>7523</v>
      </c>
      <c r="H53" s="288">
        <v>-29</v>
      </c>
      <c r="I53" s="289">
        <v>-0.3840042372881356</v>
      </c>
      <c r="J53" s="288">
        <v>-452</v>
      </c>
      <c r="K53" s="289">
        <v>-5.6677115987460818</v>
      </c>
    </row>
    <row r="54" spans="1:11" ht="15.75" customHeight="1" x14ac:dyDescent="0.25">
      <c r="A54" s="256" t="s">
        <v>217</v>
      </c>
      <c r="B54" s="202">
        <v>3885</v>
      </c>
      <c r="C54" s="202">
        <v>8</v>
      </c>
      <c r="D54" s="279">
        <v>0.20634511220015475</v>
      </c>
      <c r="E54" s="202">
        <v>-145</v>
      </c>
      <c r="F54" s="279">
        <v>-3.598014888337469</v>
      </c>
      <c r="G54" s="202">
        <v>3153</v>
      </c>
      <c r="H54" s="202">
        <v>-7</v>
      </c>
      <c r="I54" s="279">
        <v>-0.22151898734177214</v>
      </c>
      <c r="J54" s="202">
        <v>-189</v>
      </c>
      <c r="K54" s="279">
        <v>-5.6552962298025138</v>
      </c>
    </row>
    <row r="55" spans="1:11" ht="15.75" customHeight="1" x14ac:dyDescent="0.25">
      <c r="A55" s="256" t="s">
        <v>218</v>
      </c>
      <c r="B55" s="202">
        <v>416</v>
      </c>
      <c r="C55" s="202">
        <v>-3</v>
      </c>
      <c r="D55" s="279">
        <v>-0.71599045346062051</v>
      </c>
      <c r="E55" s="202">
        <v>-40</v>
      </c>
      <c r="F55" s="279">
        <v>-8.7719298245614041</v>
      </c>
      <c r="G55" s="202">
        <v>324</v>
      </c>
      <c r="H55" s="202">
        <v>-4</v>
      </c>
      <c r="I55" s="279">
        <v>-1.2195121951219512</v>
      </c>
      <c r="J55" s="202">
        <v>-39</v>
      </c>
      <c r="K55" s="279">
        <v>-10.743801652892563</v>
      </c>
    </row>
    <row r="56" spans="1:11" ht="15.75" customHeight="1" x14ac:dyDescent="0.25">
      <c r="A56" s="256" t="s">
        <v>219</v>
      </c>
      <c r="B56" s="202">
        <v>5100</v>
      </c>
      <c r="C56" s="202">
        <v>-22</v>
      </c>
      <c r="D56" s="279">
        <v>-0.42951971885982038</v>
      </c>
      <c r="E56" s="202">
        <v>-205</v>
      </c>
      <c r="F56" s="279">
        <v>-3.8642789820923658</v>
      </c>
      <c r="G56" s="202">
        <v>4046</v>
      </c>
      <c r="H56" s="202">
        <v>-18</v>
      </c>
      <c r="I56" s="279">
        <v>-0.44291338582677164</v>
      </c>
      <c r="J56" s="202">
        <v>-224</v>
      </c>
      <c r="K56" s="279">
        <v>-5.2459016393442619</v>
      </c>
    </row>
    <row r="57" spans="1:11" ht="12.6" customHeight="1" x14ac:dyDescent="0.25">
      <c r="A57" s="287" t="s">
        <v>88</v>
      </c>
      <c r="B57" s="288">
        <v>123293</v>
      </c>
      <c r="C57" s="288">
        <v>466</v>
      </c>
      <c r="D57" s="289">
        <v>0.3793954098040333</v>
      </c>
      <c r="E57" s="288">
        <v>248</v>
      </c>
      <c r="F57" s="289">
        <v>0.2015522776220082</v>
      </c>
      <c r="G57" s="288">
        <v>91209</v>
      </c>
      <c r="H57" s="288">
        <v>213</v>
      </c>
      <c r="I57" s="289">
        <v>0.23407622313068707</v>
      </c>
      <c r="J57" s="288">
        <v>-1381</v>
      </c>
      <c r="K57" s="289">
        <v>-1.4915217626093531</v>
      </c>
    </row>
    <row r="58" spans="1:11" ht="24" customHeight="1" x14ac:dyDescent="0.25">
      <c r="A58" s="255" t="s">
        <v>220</v>
      </c>
      <c r="B58" s="202">
        <v>1688</v>
      </c>
      <c r="C58" s="202">
        <v>6</v>
      </c>
      <c r="D58" s="279">
        <v>0.356718192627824</v>
      </c>
      <c r="E58" s="202">
        <v>-32</v>
      </c>
      <c r="F58" s="279">
        <v>-1.8604651162790697</v>
      </c>
      <c r="G58" s="202">
        <v>1347</v>
      </c>
      <c r="H58" s="202">
        <v>5</v>
      </c>
      <c r="I58" s="279">
        <v>0.37257824143070045</v>
      </c>
      <c r="J58" s="202">
        <v>-41</v>
      </c>
      <c r="K58" s="279">
        <v>-2.9538904899135447</v>
      </c>
    </row>
    <row r="59" spans="1:11" ht="35.25" customHeight="1" x14ac:dyDescent="0.25">
      <c r="A59" s="255" t="s">
        <v>221</v>
      </c>
      <c r="B59" s="202">
        <v>5357</v>
      </c>
      <c r="C59" s="202">
        <v>12</v>
      </c>
      <c r="D59" s="279">
        <v>0.22450888681010289</v>
      </c>
      <c r="E59" s="202">
        <v>-3</v>
      </c>
      <c r="F59" s="279">
        <v>-5.5970149253731345E-2</v>
      </c>
      <c r="G59" s="202">
        <v>4239</v>
      </c>
      <c r="H59" s="202">
        <v>-1</v>
      </c>
      <c r="I59" s="279">
        <v>-2.358490566037736E-2</v>
      </c>
      <c r="J59" s="202">
        <v>-19</v>
      </c>
      <c r="K59" s="279">
        <v>-0.44621888210427429</v>
      </c>
    </row>
    <row r="60" spans="1:11" ht="29.1" customHeight="1" x14ac:dyDescent="0.25">
      <c r="A60" s="255" t="s">
        <v>222</v>
      </c>
      <c r="B60" s="202">
        <v>13164</v>
      </c>
      <c r="C60" s="202">
        <v>7</v>
      </c>
      <c r="D60" s="279">
        <v>5.3203617846013532E-2</v>
      </c>
      <c r="E60" s="202">
        <v>-38</v>
      </c>
      <c r="F60" s="279">
        <v>-0.28783517648841084</v>
      </c>
      <c r="G60" s="202">
        <v>10668</v>
      </c>
      <c r="H60" s="202">
        <v>-30</v>
      </c>
      <c r="I60" s="279">
        <v>-0.28042624789680315</v>
      </c>
      <c r="J60" s="202">
        <v>-211</v>
      </c>
      <c r="K60" s="279">
        <v>-1.9395164996782792</v>
      </c>
    </row>
    <row r="61" spans="1:11" ht="15.75" customHeight="1" x14ac:dyDescent="0.25">
      <c r="A61" s="256" t="s">
        <v>223</v>
      </c>
      <c r="B61" s="202">
        <v>2347</v>
      </c>
      <c r="C61" s="202">
        <v>11</v>
      </c>
      <c r="D61" s="279">
        <v>0.4708904109589041</v>
      </c>
      <c r="E61" s="202">
        <v>-13</v>
      </c>
      <c r="F61" s="279">
        <v>-0.55084745762711862</v>
      </c>
      <c r="G61" s="202">
        <v>1753</v>
      </c>
      <c r="H61" s="202">
        <v>-16</v>
      </c>
      <c r="I61" s="279">
        <v>-0.90446579988694176</v>
      </c>
      <c r="J61" s="202">
        <v>-61</v>
      </c>
      <c r="K61" s="279">
        <v>-3.3627342888643881</v>
      </c>
    </row>
    <row r="62" spans="1:11" ht="25.5" customHeight="1" x14ac:dyDescent="0.25">
      <c r="A62" s="255" t="s">
        <v>224</v>
      </c>
      <c r="B62" s="202">
        <v>417</v>
      </c>
      <c r="C62" s="202">
        <v>-4</v>
      </c>
      <c r="D62" s="279">
        <v>-0.95011876484560565</v>
      </c>
      <c r="E62" s="202">
        <v>-4</v>
      </c>
      <c r="F62" s="279">
        <v>-0.95011876484560565</v>
      </c>
      <c r="G62" s="202">
        <v>318</v>
      </c>
      <c r="H62" s="202">
        <v>-6</v>
      </c>
      <c r="I62" s="279">
        <v>-1.8518518518518519</v>
      </c>
      <c r="J62" s="202">
        <v>-10</v>
      </c>
      <c r="K62" s="279">
        <v>-3.0487804878048781</v>
      </c>
    </row>
    <row r="63" spans="1:11" ht="15.75" customHeight="1" x14ac:dyDescent="0.25">
      <c r="A63" s="256" t="s">
        <v>225</v>
      </c>
      <c r="B63" s="202">
        <v>260</v>
      </c>
      <c r="C63" s="202">
        <v>3</v>
      </c>
      <c r="D63" s="279">
        <v>1.1673151750972763</v>
      </c>
      <c r="E63" s="202">
        <v>-33</v>
      </c>
      <c r="F63" s="279">
        <v>-11.262798634812286</v>
      </c>
      <c r="G63" s="202">
        <v>109</v>
      </c>
      <c r="H63" s="202">
        <v>1</v>
      </c>
      <c r="I63" s="279">
        <v>0.92592592592592593</v>
      </c>
      <c r="J63" s="202">
        <v>6</v>
      </c>
      <c r="K63" s="279">
        <v>5.825242718446602</v>
      </c>
    </row>
    <row r="64" spans="1:11" ht="28.5" customHeight="1" x14ac:dyDescent="0.25">
      <c r="A64" s="255" t="s">
        <v>226</v>
      </c>
      <c r="B64" s="202">
        <v>1269</v>
      </c>
      <c r="C64" s="202">
        <v>20</v>
      </c>
      <c r="D64" s="279">
        <v>1.6012810248198559</v>
      </c>
      <c r="E64" s="202">
        <v>-7</v>
      </c>
      <c r="F64" s="279">
        <v>-0.54858934169278994</v>
      </c>
      <c r="G64" s="202">
        <v>989</v>
      </c>
      <c r="H64" s="202">
        <v>24</v>
      </c>
      <c r="I64" s="279">
        <v>2.4870466321243523</v>
      </c>
      <c r="J64" s="202">
        <v>-9</v>
      </c>
      <c r="K64" s="279">
        <v>-0.90180360721442887</v>
      </c>
    </row>
    <row r="65" spans="1:11" ht="15.75" customHeight="1" x14ac:dyDescent="0.25">
      <c r="A65" s="256" t="s">
        <v>227</v>
      </c>
      <c r="B65" s="202">
        <v>962</v>
      </c>
      <c r="C65" s="202">
        <v>-9</v>
      </c>
      <c r="D65" s="279">
        <v>-0.92687950566426369</v>
      </c>
      <c r="E65" s="202">
        <v>-10</v>
      </c>
      <c r="F65" s="279">
        <v>-1.0288065843621399</v>
      </c>
      <c r="G65" s="202">
        <v>727</v>
      </c>
      <c r="H65" s="202">
        <v>-11</v>
      </c>
      <c r="I65" s="279">
        <v>-1.4905149051490514</v>
      </c>
      <c r="J65" s="202">
        <v>-44</v>
      </c>
      <c r="K65" s="279">
        <v>-5.7068741893644619</v>
      </c>
    </row>
    <row r="66" spans="1:11" ht="15.75" customHeight="1" x14ac:dyDescent="0.25">
      <c r="A66" s="256" t="s">
        <v>228</v>
      </c>
      <c r="B66" s="202">
        <v>990</v>
      </c>
      <c r="C66" s="202">
        <v>-4</v>
      </c>
      <c r="D66" s="279">
        <v>-0.4024144869215292</v>
      </c>
      <c r="E66" s="202">
        <v>30</v>
      </c>
      <c r="F66" s="279">
        <v>3.125</v>
      </c>
      <c r="G66" s="202">
        <v>742</v>
      </c>
      <c r="H66" s="202">
        <v>1</v>
      </c>
      <c r="I66" s="279">
        <v>0.1349527665317139</v>
      </c>
      <c r="J66" s="202">
        <v>9</v>
      </c>
      <c r="K66" s="279">
        <v>1.2278308321964528</v>
      </c>
    </row>
    <row r="67" spans="1:11" ht="15.75" customHeight="1" x14ac:dyDescent="0.25">
      <c r="A67" s="256" t="s">
        <v>229</v>
      </c>
      <c r="B67" s="202">
        <v>10642</v>
      </c>
      <c r="C67" s="202">
        <v>29</v>
      </c>
      <c r="D67" s="279">
        <v>0.27324978799585414</v>
      </c>
      <c r="E67" s="202">
        <v>-175</v>
      </c>
      <c r="F67" s="279">
        <v>-1.6178237958768604</v>
      </c>
      <c r="G67" s="202">
        <v>8091</v>
      </c>
      <c r="H67" s="202">
        <v>18</v>
      </c>
      <c r="I67" s="279">
        <v>0.2229654403567447</v>
      </c>
      <c r="J67" s="202">
        <v>-391</v>
      </c>
      <c r="K67" s="279">
        <v>-4.6097618486206082</v>
      </c>
    </row>
    <row r="68" spans="1:11" ht="15.75" customHeight="1" x14ac:dyDescent="0.25">
      <c r="A68" s="284" t="s">
        <v>230</v>
      </c>
      <c r="B68" s="65">
        <v>632</v>
      </c>
      <c r="C68" s="65">
        <v>0</v>
      </c>
      <c r="D68" s="61">
        <v>0</v>
      </c>
      <c r="E68" s="65">
        <v>26</v>
      </c>
      <c r="F68" s="61">
        <v>4.2904290429042904</v>
      </c>
      <c r="G68" s="65">
        <v>494</v>
      </c>
      <c r="H68" s="65">
        <v>2</v>
      </c>
      <c r="I68" s="61">
        <v>0.4065040650406504</v>
      </c>
      <c r="J68" s="285">
        <v>28</v>
      </c>
      <c r="K68" s="279">
        <v>6.0085836909871242</v>
      </c>
    </row>
    <row r="69" spans="1:11" ht="39" customHeight="1" x14ac:dyDescent="0.25">
      <c r="A69" s="286" t="s">
        <v>231</v>
      </c>
      <c r="B69" s="65">
        <v>773</v>
      </c>
      <c r="C69" s="65">
        <v>17</v>
      </c>
      <c r="D69" s="61">
        <v>2.2486772486772488</v>
      </c>
      <c r="E69" s="65">
        <v>-5</v>
      </c>
      <c r="F69" s="61">
        <v>-0.64267352185089976</v>
      </c>
      <c r="G69" s="65">
        <v>624</v>
      </c>
      <c r="H69" s="65">
        <v>15</v>
      </c>
      <c r="I69" s="61">
        <v>2.4630541871921183</v>
      </c>
      <c r="J69" s="285">
        <v>-10</v>
      </c>
      <c r="K69" s="279">
        <v>-1.5772870662460567</v>
      </c>
    </row>
    <row r="70" spans="1:11" ht="24" customHeight="1" x14ac:dyDescent="0.25">
      <c r="A70" s="255" t="s">
        <v>232</v>
      </c>
      <c r="B70" s="202">
        <v>192</v>
      </c>
      <c r="C70" s="202">
        <v>-8</v>
      </c>
      <c r="D70" s="279">
        <v>-4</v>
      </c>
      <c r="E70" s="202">
        <v>12</v>
      </c>
      <c r="F70" s="279">
        <v>6.666666666666667</v>
      </c>
      <c r="G70" s="202">
        <v>125</v>
      </c>
      <c r="H70" s="202">
        <v>-5</v>
      </c>
      <c r="I70" s="279">
        <v>-3.8461538461538463</v>
      </c>
      <c r="J70" s="202">
        <v>8</v>
      </c>
      <c r="K70" s="279">
        <v>6.8376068376068373</v>
      </c>
    </row>
    <row r="71" spans="1:11" ht="15.75" customHeight="1" x14ac:dyDescent="0.25">
      <c r="A71" s="256" t="s">
        <v>233</v>
      </c>
      <c r="B71" s="202">
        <v>1604</v>
      </c>
      <c r="C71" s="202">
        <v>30</v>
      </c>
      <c r="D71" s="279">
        <v>1.9059720457433291</v>
      </c>
      <c r="E71" s="202">
        <v>527</v>
      </c>
      <c r="F71" s="279">
        <v>48.932219127205201</v>
      </c>
      <c r="G71" s="202">
        <v>1121</v>
      </c>
      <c r="H71" s="202">
        <v>28</v>
      </c>
      <c r="I71" s="279">
        <v>2.5617566331198538</v>
      </c>
      <c r="J71" s="202">
        <v>537</v>
      </c>
      <c r="K71" s="279">
        <v>91.952054794520549</v>
      </c>
    </row>
    <row r="72" spans="1:11" ht="29.1" customHeight="1" x14ac:dyDescent="0.25">
      <c r="A72" s="255" t="s">
        <v>234</v>
      </c>
      <c r="B72" s="202">
        <v>2639</v>
      </c>
      <c r="C72" s="202">
        <v>-2</v>
      </c>
      <c r="D72" s="279">
        <v>-7.5728890571753124E-2</v>
      </c>
      <c r="E72" s="202">
        <v>141</v>
      </c>
      <c r="F72" s="279">
        <v>5.6445156124899922</v>
      </c>
      <c r="G72" s="202">
        <v>2025</v>
      </c>
      <c r="H72" s="202">
        <v>-12</v>
      </c>
      <c r="I72" s="279">
        <v>-0.5891016200294551</v>
      </c>
      <c r="J72" s="202">
        <v>155</v>
      </c>
      <c r="K72" s="279">
        <v>8.2887700534759361</v>
      </c>
    </row>
    <row r="73" spans="1:11" ht="15.75" customHeight="1" x14ac:dyDescent="0.25">
      <c r="A73" s="256" t="s">
        <v>235</v>
      </c>
      <c r="B73" s="202">
        <v>507</v>
      </c>
      <c r="C73" s="202">
        <v>13</v>
      </c>
      <c r="D73" s="279">
        <v>2.6315789473684212</v>
      </c>
      <c r="E73" s="202">
        <v>12</v>
      </c>
      <c r="F73" s="279">
        <v>2.4242424242424243</v>
      </c>
      <c r="G73" s="202">
        <v>361</v>
      </c>
      <c r="H73" s="202">
        <v>10</v>
      </c>
      <c r="I73" s="279">
        <v>2.8490028490028489</v>
      </c>
      <c r="J73" s="202">
        <v>5</v>
      </c>
      <c r="K73" s="279">
        <v>1.404494382022472</v>
      </c>
    </row>
    <row r="74" spans="1:11" ht="26.25" customHeight="1" x14ac:dyDescent="0.25">
      <c r="A74" s="255" t="s">
        <v>236</v>
      </c>
      <c r="B74" s="202">
        <v>2419</v>
      </c>
      <c r="C74" s="202">
        <v>-27</v>
      </c>
      <c r="D74" s="279">
        <v>-1.1038430089942763</v>
      </c>
      <c r="E74" s="202">
        <v>-279</v>
      </c>
      <c r="F74" s="279">
        <v>-10.3409933283914</v>
      </c>
      <c r="G74" s="202">
        <v>713</v>
      </c>
      <c r="H74" s="202">
        <v>-2</v>
      </c>
      <c r="I74" s="279">
        <v>-0.27972027972027974</v>
      </c>
      <c r="J74" s="202">
        <v>-29</v>
      </c>
      <c r="K74" s="279">
        <v>-3.9083557951482479</v>
      </c>
    </row>
    <row r="75" spans="1:11" ht="29.1" customHeight="1" x14ac:dyDescent="0.25">
      <c r="A75" s="255" t="s">
        <v>237</v>
      </c>
      <c r="B75" s="202">
        <v>531</v>
      </c>
      <c r="C75" s="202">
        <v>13</v>
      </c>
      <c r="D75" s="279">
        <v>2.5096525096525095</v>
      </c>
      <c r="E75" s="202">
        <v>25</v>
      </c>
      <c r="F75" s="279">
        <v>4.9407114624505928</v>
      </c>
      <c r="G75" s="202">
        <v>389</v>
      </c>
      <c r="H75" s="202">
        <v>11</v>
      </c>
      <c r="I75" s="279">
        <v>2.9100529100529102</v>
      </c>
      <c r="J75" s="202">
        <v>23</v>
      </c>
      <c r="K75" s="279">
        <v>6.2841530054644812</v>
      </c>
    </row>
    <row r="76" spans="1:11" ht="23.25" customHeight="1" x14ac:dyDescent="0.25">
      <c r="A76" s="255" t="s">
        <v>238</v>
      </c>
      <c r="B76" s="202">
        <v>853</v>
      </c>
      <c r="C76" s="202">
        <v>3</v>
      </c>
      <c r="D76" s="279">
        <v>0.35294117647058826</v>
      </c>
      <c r="E76" s="202">
        <v>46</v>
      </c>
      <c r="F76" s="279">
        <v>5.7001239157372989</v>
      </c>
      <c r="G76" s="202">
        <v>649</v>
      </c>
      <c r="H76" s="202">
        <v>5</v>
      </c>
      <c r="I76" s="279">
        <v>0.77639751552795033</v>
      </c>
      <c r="J76" s="202">
        <v>47</v>
      </c>
      <c r="K76" s="279">
        <v>7.8073089700996681</v>
      </c>
    </row>
    <row r="77" spans="1:11" ht="15.75" customHeight="1" x14ac:dyDescent="0.25">
      <c r="A77" s="256" t="s">
        <v>239</v>
      </c>
      <c r="B77" s="202">
        <v>1395</v>
      </c>
      <c r="C77" s="202">
        <v>-3</v>
      </c>
      <c r="D77" s="279">
        <v>-0.21459227467811159</v>
      </c>
      <c r="E77" s="202">
        <v>56</v>
      </c>
      <c r="F77" s="279">
        <v>4.1822255414488421</v>
      </c>
      <c r="G77" s="202">
        <v>1086</v>
      </c>
      <c r="H77" s="202">
        <v>-12</v>
      </c>
      <c r="I77" s="279">
        <v>-1.0928961748633881</v>
      </c>
      <c r="J77" s="202">
        <v>36</v>
      </c>
      <c r="K77" s="279">
        <v>3.4285714285714284</v>
      </c>
    </row>
    <row r="78" spans="1:11" ht="15.75" customHeight="1" x14ac:dyDescent="0.25">
      <c r="A78" s="256" t="s">
        <v>240</v>
      </c>
      <c r="B78" s="202">
        <v>2192</v>
      </c>
      <c r="C78" s="202">
        <v>-2</v>
      </c>
      <c r="D78" s="279">
        <v>-9.1157702825888781E-2</v>
      </c>
      <c r="E78" s="202">
        <v>73</v>
      </c>
      <c r="F78" s="279">
        <v>3.4450212364322792</v>
      </c>
      <c r="G78" s="202">
        <v>1663</v>
      </c>
      <c r="H78" s="202">
        <v>5</v>
      </c>
      <c r="I78" s="279">
        <v>0.30156815440289503</v>
      </c>
      <c r="J78" s="202">
        <v>51</v>
      </c>
      <c r="K78" s="279">
        <v>3.1637717121588089</v>
      </c>
    </row>
    <row r="79" spans="1:11" ht="32.25" customHeight="1" x14ac:dyDescent="0.25">
      <c r="A79" s="255" t="s">
        <v>241</v>
      </c>
      <c r="B79" s="202">
        <v>1165</v>
      </c>
      <c r="C79" s="202">
        <v>-7</v>
      </c>
      <c r="D79" s="279">
        <v>-0.59726962457337884</v>
      </c>
      <c r="E79" s="202">
        <v>45</v>
      </c>
      <c r="F79" s="279">
        <v>4.0178571428571432</v>
      </c>
      <c r="G79" s="202">
        <v>830</v>
      </c>
      <c r="H79" s="202">
        <v>-21</v>
      </c>
      <c r="I79" s="279">
        <v>-2.4676850763807288</v>
      </c>
      <c r="J79" s="202">
        <v>1</v>
      </c>
      <c r="K79" s="279">
        <v>0.12062726176115803</v>
      </c>
    </row>
    <row r="80" spans="1:11" ht="29.1" customHeight="1" x14ac:dyDescent="0.25">
      <c r="A80" s="255" t="s">
        <v>242</v>
      </c>
      <c r="B80" s="202">
        <v>1406</v>
      </c>
      <c r="C80" s="202">
        <v>-15</v>
      </c>
      <c r="D80" s="279">
        <v>-1.0555946516537649</v>
      </c>
      <c r="E80" s="202">
        <v>-34</v>
      </c>
      <c r="F80" s="279">
        <v>-2.3611111111111112</v>
      </c>
      <c r="G80" s="202">
        <v>978</v>
      </c>
      <c r="H80" s="202">
        <v>-16</v>
      </c>
      <c r="I80" s="279">
        <v>-1.6096579476861168</v>
      </c>
      <c r="J80" s="202">
        <v>-97</v>
      </c>
      <c r="K80" s="279">
        <v>-9.0232558139534884</v>
      </c>
    </row>
    <row r="81" spans="1:11" ht="15.75" customHeight="1" x14ac:dyDescent="0.25">
      <c r="A81" s="256" t="s">
        <v>243</v>
      </c>
      <c r="B81" s="202">
        <v>406</v>
      </c>
      <c r="C81" s="202">
        <v>-10</v>
      </c>
      <c r="D81" s="279">
        <v>-2.4038461538461537</v>
      </c>
      <c r="E81" s="202">
        <v>-37</v>
      </c>
      <c r="F81" s="279">
        <v>-8.3521444695259586</v>
      </c>
      <c r="G81" s="202">
        <v>300</v>
      </c>
      <c r="H81" s="202">
        <v>-8</v>
      </c>
      <c r="I81" s="279">
        <v>-2.5974025974025974</v>
      </c>
      <c r="J81" s="202">
        <v>-23</v>
      </c>
      <c r="K81" s="279">
        <v>-7.1207430340557272</v>
      </c>
    </row>
    <row r="82" spans="1:11" ht="15.75" customHeight="1" x14ac:dyDescent="0.25">
      <c r="A82" s="256" t="s">
        <v>244</v>
      </c>
      <c r="B82" s="202">
        <v>1981</v>
      </c>
      <c r="C82" s="202">
        <v>8</v>
      </c>
      <c r="D82" s="279">
        <v>0.40547389761784086</v>
      </c>
      <c r="E82" s="202">
        <v>-19</v>
      </c>
      <c r="F82" s="279">
        <v>-0.95</v>
      </c>
      <c r="G82" s="202">
        <v>1562</v>
      </c>
      <c r="H82" s="202">
        <v>-5</v>
      </c>
      <c r="I82" s="279">
        <v>-0.31908104658583281</v>
      </c>
      <c r="J82" s="202">
        <v>-67</v>
      </c>
      <c r="K82" s="279">
        <v>-4.1129527317372618</v>
      </c>
    </row>
    <row r="83" spans="1:11" ht="27.75" customHeight="1" x14ac:dyDescent="0.25">
      <c r="A83" s="255" t="s">
        <v>245</v>
      </c>
      <c r="B83" s="202">
        <v>9933</v>
      </c>
      <c r="C83" s="202">
        <v>-1</v>
      </c>
      <c r="D83" s="279">
        <v>-1.0066438494060801E-2</v>
      </c>
      <c r="E83" s="202">
        <v>-389</v>
      </c>
      <c r="F83" s="279">
        <v>-3.7686494865336173</v>
      </c>
      <c r="G83" s="202">
        <v>7095</v>
      </c>
      <c r="H83" s="202">
        <v>5</v>
      </c>
      <c r="I83" s="279">
        <v>7.0521861777150918E-2</v>
      </c>
      <c r="J83" s="202">
        <v>-180</v>
      </c>
      <c r="K83" s="279">
        <v>-2.4742268041237114</v>
      </c>
    </row>
    <row r="84" spans="1:11" ht="15.75" customHeight="1" x14ac:dyDescent="0.25">
      <c r="A84" s="256" t="s">
        <v>246</v>
      </c>
      <c r="B84" s="202">
        <v>108</v>
      </c>
      <c r="C84" s="202">
        <v>4</v>
      </c>
      <c r="D84" s="279">
        <v>3.8461538461538463</v>
      </c>
      <c r="E84" s="202">
        <v>14</v>
      </c>
      <c r="F84" s="279">
        <v>14.893617021276595</v>
      </c>
      <c r="G84" s="202">
        <v>74</v>
      </c>
      <c r="H84" s="202">
        <v>7</v>
      </c>
      <c r="I84" s="279">
        <v>10.447761194029852</v>
      </c>
      <c r="J84" s="202">
        <v>7</v>
      </c>
      <c r="K84" s="279">
        <v>10.447761194029852</v>
      </c>
    </row>
    <row r="85" spans="1:11" ht="15.75" customHeight="1" x14ac:dyDescent="0.25">
      <c r="A85" s="256" t="s">
        <v>247</v>
      </c>
      <c r="B85" s="202">
        <v>861</v>
      </c>
      <c r="C85" s="202">
        <v>8</v>
      </c>
      <c r="D85" s="279">
        <v>0.93786635404454866</v>
      </c>
      <c r="E85" s="202">
        <v>-30</v>
      </c>
      <c r="F85" s="279">
        <v>-3.3670033670033672</v>
      </c>
      <c r="G85" s="202">
        <v>680</v>
      </c>
      <c r="H85" s="202">
        <v>-2</v>
      </c>
      <c r="I85" s="279">
        <v>-0.2932551319648094</v>
      </c>
      <c r="J85" s="202">
        <v>-32</v>
      </c>
      <c r="K85" s="279">
        <v>-4.4943820224719104</v>
      </c>
    </row>
    <row r="86" spans="1:11" ht="15.75" customHeight="1" x14ac:dyDescent="0.25">
      <c r="A86" s="256" t="s">
        <v>248</v>
      </c>
      <c r="B86" s="202">
        <v>6013</v>
      </c>
      <c r="C86" s="202">
        <v>19</v>
      </c>
      <c r="D86" s="279">
        <v>0.31698365031698367</v>
      </c>
      <c r="E86" s="202">
        <v>-116</v>
      </c>
      <c r="F86" s="279">
        <v>-1.8926415402186327</v>
      </c>
      <c r="G86" s="202">
        <v>4717</v>
      </c>
      <c r="H86" s="202">
        <v>21</v>
      </c>
      <c r="I86" s="279">
        <v>0.44718909710391824</v>
      </c>
      <c r="J86" s="202">
        <v>-298</v>
      </c>
      <c r="K86" s="279">
        <v>-5.9421734795613164</v>
      </c>
    </row>
    <row r="87" spans="1:11" ht="37.5" customHeight="1" x14ac:dyDescent="0.25">
      <c r="A87" s="255" t="s">
        <v>249</v>
      </c>
      <c r="B87" s="202">
        <v>470</v>
      </c>
      <c r="C87" s="202">
        <v>-11</v>
      </c>
      <c r="D87" s="279">
        <v>-2.2869022869022868</v>
      </c>
      <c r="E87" s="202">
        <v>-23</v>
      </c>
      <c r="F87" s="279">
        <v>-4.6653144016227177</v>
      </c>
      <c r="G87" s="202">
        <v>343</v>
      </c>
      <c r="H87" s="202">
        <v>2</v>
      </c>
      <c r="I87" s="279">
        <v>0.5865102639296188</v>
      </c>
      <c r="J87" s="202">
        <v>-3</v>
      </c>
      <c r="K87" s="279">
        <v>-0.86705202312138729</v>
      </c>
    </row>
    <row r="88" spans="1:11" ht="15.75" customHeight="1" x14ac:dyDescent="0.25">
      <c r="A88" s="256" t="s">
        <v>250</v>
      </c>
      <c r="B88" s="202">
        <v>1020</v>
      </c>
      <c r="C88" s="202">
        <v>0</v>
      </c>
      <c r="D88" s="279">
        <v>0</v>
      </c>
      <c r="E88" s="202">
        <v>-27</v>
      </c>
      <c r="F88" s="279">
        <v>-2.5787965616045847</v>
      </c>
      <c r="G88" s="202">
        <v>711</v>
      </c>
      <c r="H88" s="202">
        <v>0</v>
      </c>
      <c r="I88" s="279">
        <v>0</v>
      </c>
      <c r="J88" s="202">
        <v>-47</v>
      </c>
      <c r="K88" s="279">
        <v>-6.2005277044854878</v>
      </c>
    </row>
    <row r="89" spans="1:11" ht="15.75" customHeight="1" x14ac:dyDescent="0.25">
      <c r="A89" s="256" t="s">
        <v>251</v>
      </c>
      <c r="B89" s="202">
        <v>9182</v>
      </c>
      <c r="C89" s="202">
        <v>115</v>
      </c>
      <c r="D89" s="279">
        <v>1.2683357229513621</v>
      </c>
      <c r="E89" s="202">
        <v>-37</v>
      </c>
      <c r="F89" s="279">
        <v>-0.40134504826987744</v>
      </c>
      <c r="G89" s="202">
        <v>6618</v>
      </c>
      <c r="H89" s="202">
        <v>76</v>
      </c>
      <c r="I89" s="279">
        <v>1.1617242433506574</v>
      </c>
      <c r="J89" s="202">
        <v>-358</v>
      </c>
      <c r="K89" s="279">
        <v>-5.1318807339449544</v>
      </c>
    </row>
    <row r="90" spans="1:11" ht="29.1" customHeight="1" x14ac:dyDescent="0.25">
      <c r="A90" s="255" t="s">
        <v>252</v>
      </c>
      <c r="B90" s="202">
        <v>6507</v>
      </c>
      <c r="C90" s="202">
        <v>25</v>
      </c>
      <c r="D90" s="279">
        <v>0.38568343103980252</v>
      </c>
      <c r="E90" s="202">
        <v>137</v>
      </c>
      <c r="F90" s="279">
        <v>2.1507064364207222</v>
      </c>
      <c r="G90" s="202">
        <v>4774</v>
      </c>
      <c r="H90" s="202">
        <v>22</v>
      </c>
      <c r="I90" s="279">
        <v>0.46296296296296297</v>
      </c>
      <c r="J90" s="202">
        <v>38</v>
      </c>
      <c r="K90" s="279">
        <v>0.80236486486486491</v>
      </c>
    </row>
    <row r="91" spans="1:11" ht="22.5" customHeight="1" x14ac:dyDescent="0.25">
      <c r="A91" s="255" t="s">
        <v>253</v>
      </c>
      <c r="B91" s="202">
        <v>7802</v>
      </c>
      <c r="C91" s="202">
        <v>-36</v>
      </c>
      <c r="D91" s="279">
        <v>-0.45930084205154376</v>
      </c>
      <c r="E91" s="202">
        <v>-161</v>
      </c>
      <c r="F91" s="279">
        <v>-2.0218510611578551</v>
      </c>
      <c r="G91" s="202">
        <v>6114</v>
      </c>
      <c r="H91" s="202">
        <v>-45</v>
      </c>
      <c r="I91" s="279">
        <v>-0.73063809059912321</v>
      </c>
      <c r="J91" s="202">
        <v>-197</v>
      </c>
      <c r="K91" s="279">
        <v>-3.1215338298209474</v>
      </c>
    </row>
    <row r="92" spans="1:11" ht="15.75" customHeight="1" x14ac:dyDescent="0.25">
      <c r="A92" s="256" t="s">
        <v>254</v>
      </c>
      <c r="B92" s="202">
        <v>5655</v>
      </c>
      <c r="C92" s="202">
        <v>112</v>
      </c>
      <c r="D92" s="279">
        <v>2.0205664802453547</v>
      </c>
      <c r="E92" s="202">
        <v>181</v>
      </c>
      <c r="F92" s="279">
        <v>3.3065400073072708</v>
      </c>
      <c r="G92" s="202">
        <v>3966</v>
      </c>
      <c r="H92" s="202">
        <v>76</v>
      </c>
      <c r="I92" s="279">
        <v>1.9537275064267352</v>
      </c>
      <c r="J92" s="202">
        <v>-43</v>
      </c>
      <c r="K92" s="279">
        <v>-1.0725866799700674</v>
      </c>
    </row>
    <row r="93" spans="1:11" ht="15.75" customHeight="1" x14ac:dyDescent="0.25">
      <c r="A93" s="256" t="s">
        <v>255</v>
      </c>
      <c r="B93" s="202">
        <v>2380</v>
      </c>
      <c r="C93" s="202">
        <v>21</v>
      </c>
      <c r="D93" s="279">
        <v>0.89020771513353114</v>
      </c>
      <c r="E93" s="202">
        <v>-61</v>
      </c>
      <c r="F93" s="279">
        <v>-2.498975829578042</v>
      </c>
      <c r="G93" s="202">
        <v>1714</v>
      </c>
      <c r="H93" s="202">
        <v>13</v>
      </c>
      <c r="I93" s="279">
        <v>0.76425631981187536</v>
      </c>
      <c r="J93" s="202">
        <v>-84</v>
      </c>
      <c r="K93" s="279">
        <v>-4.6718576195773078</v>
      </c>
    </row>
    <row r="94" spans="1:11" ht="15.75" customHeight="1" x14ac:dyDescent="0.25">
      <c r="A94" s="256" t="s">
        <v>256</v>
      </c>
      <c r="B94" s="202">
        <v>2757</v>
      </c>
      <c r="C94" s="202">
        <v>6</v>
      </c>
      <c r="D94" s="279">
        <v>0.21810250817884405</v>
      </c>
      <c r="E94" s="202">
        <v>-132</v>
      </c>
      <c r="F94" s="279">
        <v>-4.5690550363447562</v>
      </c>
      <c r="G94" s="202">
        <v>1977</v>
      </c>
      <c r="H94" s="202">
        <v>27</v>
      </c>
      <c r="I94" s="279">
        <v>1.3846153846153846</v>
      </c>
      <c r="J94" s="202">
        <v>-88</v>
      </c>
      <c r="K94" s="279">
        <v>-4.2615012106537531</v>
      </c>
    </row>
    <row r="95" spans="1:11" ht="15.75" customHeight="1" x14ac:dyDescent="0.25">
      <c r="A95" s="256" t="s">
        <v>257</v>
      </c>
      <c r="B95" s="202">
        <v>1980</v>
      </c>
      <c r="C95" s="202">
        <v>-2</v>
      </c>
      <c r="D95" s="279">
        <v>-0.10090817356205853</v>
      </c>
      <c r="E95" s="202">
        <v>94</v>
      </c>
      <c r="F95" s="279">
        <v>4.9840933191940611</v>
      </c>
      <c r="G95" s="202">
        <v>1280</v>
      </c>
      <c r="H95" s="202">
        <v>-2</v>
      </c>
      <c r="I95" s="279">
        <v>-0.15600624024960999</v>
      </c>
      <c r="J95" s="202">
        <v>-21</v>
      </c>
      <c r="K95" s="279">
        <v>-1.6141429669485012</v>
      </c>
    </row>
    <row r="96" spans="1:11" ht="21.75" customHeight="1" x14ac:dyDescent="0.25">
      <c r="A96" s="255" t="s">
        <v>258</v>
      </c>
      <c r="B96" s="202">
        <v>536</v>
      </c>
      <c r="C96" s="202">
        <v>10</v>
      </c>
      <c r="D96" s="279">
        <v>1.9011406844106464</v>
      </c>
      <c r="E96" s="202">
        <v>27</v>
      </c>
      <c r="F96" s="279">
        <v>5.3045186640471513</v>
      </c>
      <c r="G96" s="202">
        <v>403</v>
      </c>
      <c r="H96" s="202">
        <v>11</v>
      </c>
      <c r="I96" s="279">
        <v>2.806122448979592</v>
      </c>
      <c r="J96" s="202">
        <v>-5</v>
      </c>
      <c r="K96" s="279">
        <v>-1.2254901960784315</v>
      </c>
    </row>
    <row r="97" spans="1:11" ht="29.1" customHeight="1" x14ac:dyDescent="0.25">
      <c r="A97" s="286" t="s">
        <v>259</v>
      </c>
      <c r="B97" s="65">
        <v>325</v>
      </c>
      <c r="C97" s="65">
        <v>9</v>
      </c>
      <c r="D97" s="61">
        <v>2.8481012658227849</v>
      </c>
      <c r="E97" s="65">
        <v>-117</v>
      </c>
      <c r="F97" s="61">
        <v>-26.470588235294116</v>
      </c>
      <c r="G97" s="285">
        <v>204</v>
      </c>
      <c r="H97" s="202">
        <v>8</v>
      </c>
      <c r="I97" s="279">
        <v>4.0816326530612246</v>
      </c>
      <c r="J97" s="202">
        <v>-106</v>
      </c>
      <c r="K97" s="279">
        <v>-34.193548387096776</v>
      </c>
    </row>
    <row r="98" spans="1:11" ht="15.75" customHeight="1" x14ac:dyDescent="0.25">
      <c r="A98" s="284" t="s">
        <v>260</v>
      </c>
      <c r="B98" s="65">
        <v>318</v>
      </c>
      <c r="C98" s="65">
        <v>7</v>
      </c>
      <c r="D98" s="61">
        <v>2.2508038585209005</v>
      </c>
      <c r="E98" s="65">
        <v>-11</v>
      </c>
      <c r="F98" s="61">
        <v>-3.3434650455927053</v>
      </c>
      <c r="G98" s="285">
        <v>246</v>
      </c>
      <c r="H98" s="202">
        <v>3</v>
      </c>
      <c r="I98" s="279">
        <v>1.2345679012345678</v>
      </c>
      <c r="J98" s="202">
        <v>-24</v>
      </c>
      <c r="K98" s="279">
        <v>-8.8888888888888893</v>
      </c>
    </row>
    <row r="99" spans="1:11" ht="26.25" customHeight="1" x14ac:dyDescent="0.25">
      <c r="A99" s="286" t="s">
        <v>261</v>
      </c>
      <c r="B99" s="65">
        <v>1287</v>
      </c>
      <c r="C99" s="65">
        <v>10</v>
      </c>
      <c r="D99" s="61">
        <v>0.78308535630383713</v>
      </c>
      <c r="E99" s="65">
        <v>33</v>
      </c>
      <c r="F99" s="61">
        <v>2.6315789473684212</v>
      </c>
      <c r="G99" s="285">
        <v>907</v>
      </c>
      <c r="H99" s="202">
        <v>-11</v>
      </c>
      <c r="I99" s="279">
        <v>-1.1982570806100219</v>
      </c>
      <c r="J99" s="202">
        <v>-47</v>
      </c>
      <c r="K99" s="279">
        <v>-4.9266247379454926</v>
      </c>
    </row>
    <row r="100" spans="1:11" ht="15.75" customHeight="1" x14ac:dyDescent="0.25">
      <c r="A100" s="284" t="s">
        <v>262</v>
      </c>
      <c r="B100" s="65">
        <v>964</v>
      </c>
      <c r="C100" s="65">
        <v>7</v>
      </c>
      <c r="D100" s="61">
        <v>0.73145245559038663</v>
      </c>
      <c r="E100" s="65">
        <v>17</v>
      </c>
      <c r="F100" s="61">
        <v>1.7951425554382259</v>
      </c>
      <c r="G100" s="285">
        <v>687</v>
      </c>
      <c r="H100" s="202">
        <v>11</v>
      </c>
      <c r="I100" s="279">
        <v>1.6272189349112427</v>
      </c>
      <c r="J100" s="202">
        <v>-17</v>
      </c>
      <c r="K100" s="279">
        <v>-2.4147727272727271</v>
      </c>
    </row>
    <row r="101" spans="1:11" ht="29.1" customHeight="1" x14ac:dyDescent="0.25">
      <c r="A101" s="255" t="s">
        <v>263</v>
      </c>
      <c r="B101" s="202">
        <v>355</v>
      </c>
      <c r="C101" s="202">
        <v>-6</v>
      </c>
      <c r="D101" s="279">
        <v>-1.6620498614958448</v>
      </c>
      <c r="E101" s="202">
        <v>-1</v>
      </c>
      <c r="F101" s="279">
        <v>-0.2808988764044944</v>
      </c>
      <c r="G101" s="202">
        <v>296</v>
      </c>
      <c r="H101" s="202">
        <v>-6</v>
      </c>
      <c r="I101" s="279">
        <v>-1.9867549668874172</v>
      </c>
      <c r="J101" s="202">
        <v>3</v>
      </c>
      <c r="K101" s="279">
        <v>1.0238907849829351</v>
      </c>
    </row>
    <row r="102" spans="1:11" ht="15.75" customHeight="1" x14ac:dyDescent="0.25">
      <c r="A102" s="256" t="s">
        <v>264</v>
      </c>
      <c r="B102" s="202">
        <v>3558</v>
      </c>
      <c r="C102" s="202">
        <v>0</v>
      </c>
      <c r="D102" s="279">
        <v>0</v>
      </c>
      <c r="E102" s="202">
        <v>47</v>
      </c>
      <c r="F102" s="279">
        <v>1.3386499572771291</v>
      </c>
      <c r="G102" s="202">
        <v>2841</v>
      </c>
      <c r="H102" s="202">
        <v>-15</v>
      </c>
      <c r="I102" s="279">
        <v>-0.52521008403361347</v>
      </c>
      <c r="J102" s="202">
        <v>18</v>
      </c>
      <c r="K102" s="279">
        <v>0.6376195536663124</v>
      </c>
    </row>
    <row r="103" spans="1:11" ht="29.1" customHeight="1" x14ac:dyDescent="0.25">
      <c r="A103" s="255" t="s">
        <v>265</v>
      </c>
      <c r="B103" s="202">
        <v>5382</v>
      </c>
      <c r="C103" s="202">
        <v>91</v>
      </c>
      <c r="D103" s="279">
        <v>1.7199017199017199</v>
      </c>
      <c r="E103" s="202">
        <v>497</v>
      </c>
      <c r="F103" s="279">
        <v>10.174002047082906</v>
      </c>
      <c r="G103" s="202">
        <v>3579</v>
      </c>
      <c r="H103" s="202">
        <v>37</v>
      </c>
      <c r="I103" s="279">
        <v>1.0446075663466967</v>
      </c>
      <c r="J103" s="202">
        <v>207</v>
      </c>
      <c r="K103" s="279">
        <v>6.1387900355871885</v>
      </c>
    </row>
    <row r="104" spans="1:11" ht="29.1" customHeight="1" x14ac:dyDescent="0.25">
      <c r="A104" s="286" t="s">
        <v>266</v>
      </c>
      <c r="B104" s="65">
        <v>48</v>
      </c>
      <c r="C104" s="65">
        <v>1</v>
      </c>
      <c r="D104" s="61">
        <v>2.1276595744680851</v>
      </c>
      <c r="E104" s="65">
        <v>9</v>
      </c>
      <c r="F104" s="61">
        <v>23.076923076923077</v>
      </c>
      <c r="G104" s="65">
        <v>36</v>
      </c>
      <c r="H104" s="285">
        <v>2</v>
      </c>
      <c r="I104" s="279">
        <v>5.882352941176471</v>
      </c>
      <c r="J104" s="202">
        <v>11</v>
      </c>
      <c r="K104" s="279">
        <v>44</v>
      </c>
    </row>
    <row r="105" spans="1:11" ht="21.75" customHeight="1" x14ac:dyDescent="0.25">
      <c r="A105" s="255" t="s">
        <v>267</v>
      </c>
      <c r="B105" s="202">
        <v>61</v>
      </c>
      <c r="C105" s="202">
        <v>-4</v>
      </c>
      <c r="D105" s="279">
        <v>-6.1538461538461542</v>
      </c>
      <c r="E105" s="202">
        <v>-7</v>
      </c>
      <c r="F105" s="279">
        <v>-10.294117647058824</v>
      </c>
      <c r="G105" s="202">
        <v>44</v>
      </c>
      <c r="H105" s="202">
        <v>-7</v>
      </c>
      <c r="I105" s="279">
        <v>-13.725490196078431</v>
      </c>
      <c r="J105" s="202">
        <v>-9</v>
      </c>
      <c r="K105" s="279">
        <v>-16.981132075471699</v>
      </c>
    </row>
    <row r="106" spans="1:11" ht="15.75" customHeight="1" x14ac:dyDescent="0.25">
      <c r="A106" s="259" t="s">
        <v>89</v>
      </c>
      <c r="B106" s="290">
        <v>9277</v>
      </c>
      <c r="C106" s="290">
        <v>71</v>
      </c>
      <c r="D106" s="291">
        <v>0.77123615033673687</v>
      </c>
      <c r="E106" s="290">
        <v>-197</v>
      </c>
      <c r="F106" s="291">
        <v>-2.0793751319400466</v>
      </c>
      <c r="G106" s="290">
        <v>7442</v>
      </c>
      <c r="H106" s="290">
        <v>50</v>
      </c>
      <c r="I106" s="291">
        <v>0.67640692640692646</v>
      </c>
      <c r="J106" s="290">
        <v>-287</v>
      </c>
      <c r="K106" s="291">
        <v>-3.713287618061845</v>
      </c>
    </row>
    <row r="107" spans="1:11" s="27" customFormat="1" ht="15.75" customHeight="1" x14ac:dyDescent="0.2">
      <c r="A107" s="123"/>
      <c r="B107" s="123"/>
      <c r="C107" s="123"/>
      <c r="D107" s="123"/>
      <c r="E107" s="123"/>
      <c r="F107" s="123"/>
      <c r="G107" s="123"/>
      <c r="H107" s="123"/>
      <c r="I107" s="123"/>
      <c r="J107" s="123"/>
      <c r="K107" s="123"/>
    </row>
    <row r="108" spans="1:11" s="27" customFormat="1" x14ac:dyDescent="0.2">
      <c r="A108" s="66" t="s">
        <v>135</v>
      </c>
    </row>
    <row r="109" spans="1:11" s="85" customFormat="1" ht="12.75" x14ac:dyDescent="0.2">
      <c r="A109" s="29"/>
      <c r="B109" s="66"/>
      <c r="D109" s="118"/>
    </row>
    <row r="110" spans="1:11" x14ac:dyDescent="0.25">
      <c r="C110" s="102"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4C44E737-AB61-4595-8605-18612262391F}"/>
  </hyperlinks>
  <pageMargins left="0.51181102362204722" right="0.51181102362204722" top="0.74803149606299213" bottom="0.74803149606299213" header="0.31496062992125984" footer="0.31496062992125984"/>
  <pageSetup paperSize="9" orientation="portrait" r:id="rId1"/>
  <rowBreaks count="1" manualBreakCount="1">
    <brk id="39" max="10"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7D354-E1B6-447D-881D-93B68DE1C83C}">
  <sheetPr codeName="Hoja31"/>
  <dimension ref="A1:K110"/>
  <sheetViews>
    <sheetView zoomScaleNormal="100" zoomScaleSheetLayoutView="100" workbookViewId="0"/>
  </sheetViews>
  <sheetFormatPr baseColWidth="10" defaultColWidth="11.42578125" defaultRowHeight="15" x14ac:dyDescent="0.25"/>
  <cols>
    <col min="1" max="1" width="35.7109375" style="215" customWidth="1"/>
    <col min="2" max="2" width="7.140625" style="215" customWidth="1"/>
    <col min="3" max="3" width="6.85546875" style="215" customWidth="1"/>
    <col min="4" max="4" width="5.5703125" style="215" customWidth="1"/>
    <col min="5" max="6" width="5.140625" style="215" customWidth="1"/>
    <col min="7" max="7" width="6.5703125" style="215" bestFit="1" customWidth="1"/>
    <col min="8" max="8" width="5.140625" style="215" customWidth="1"/>
    <col min="9" max="9" width="5.5703125" style="215" customWidth="1"/>
    <col min="10" max="10" width="5.140625" style="215" customWidth="1"/>
    <col min="11" max="11" width="5.5703125" style="215" customWidth="1"/>
    <col min="12" max="16384" width="11.42578125" style="215"/>
  </cols>
  <sheetData>
    <row r="1" spans="1:11" s="27" customFormat="1" x14ac:dyDescent="0.2">
      <c r="H1" s="28"/>
    </row>
    <row r="2" spans="1:11" s="27" customFormat="1" ht="18" customHeight="1" x14ac:dyDescent="0.2">
      <c r="H2" s="29" t="s">
        <v>61</v>
      </c>
    </row>
    <row r="3" spans="1:11" s="27" customFormat="1" ht="18.75" customHeight="1" x14ac:dyDescent="0.2"/>
    <row r="4" spans="1:11" s="27" customFormat="1" ht="15.75" customHeight="1" x14ac:dyDescent="0.25">
      <c r="H4" s="30"/>
      <c r="K4" s="2" t="s">
        <v>651</v>
      </c>
    </row>
    <row r="5" spans="1:11" s="32" customFormat="1" ht="75" customHeight="1" x14ac:dyDescent="0.2">
      <c r="A5" s="246" t="s">
        <v>571</v>
      </c>
      <c r="B5" s="246"/>
      <c r="C5" s="246"/>
      <c r="D5" s="246"/>
      <c r="E5" s="246"/>
      <c r="F5" s="246"/>
      <c r="G5" s="27"/>
      <c r="H5" s="27"/>
      <c r="I5" s="27"/>
      <c r="J5" s="27"/>
      <c r="K5" s="27"/>
    </row>
    <row r="6" spans="1:11" s="27" customFormat="1" ht="16.5" customHeight="1" x14ac:dyDescent="0.2">
      <c r="A6" s="266"/>
      <c r="B6" s="267" t="s">
        <v>569</v>
      </c>
      <c r="C6" s="268"/>
      <c r="D6" s="268"/>
      <c r="E6" s="268"/>
      <c r="F6" s="268"/>
      <c r="G6" s="268"/>
      <c r="H6" s="268"/>
      <c r="I6" s="268"/>
      <c r="J6" s="268"/>
      <c r="K6" s="269"/>
    </row>
    <row r="7" spans="1:11" s="32" customFormat="1" ht="15.75" customHeight="1" x14ac:dyDescent="0.2">
      <c r="A7" s="270"/>
      <c r="B7" s="34" t="s">
        <v>149</v>
      </c>
      <c r="C7" s="35"/>
      <c r="D7" s="35"/>
      <c r="E7" s="35"/>
      <c r="F7" s="36"/>
      <c r="G7" s="34" t="s">
        <v>150</v>
      </c>
      <c r="H7" s="35"/>
      <c r="I7" s="35"/>
      <c r="J7" s="35"/>
      <c r="K7" s="36"/>
    </row>
    <row r="8" spans="1:11" s="32" customFormat="1" ht="25.5" customHeight="1" x14ac:dyDescent="0.2">
      <c r="A8" s="270"/>
      <c r="B8" s="38" t="s">
        <v>65</v>
      </c>
      <c r="C8" s="39" t="s">
        <v>66</v>
      </c>
      <c r="D8" s="39"/>
      <c r="E8" s="39" t="s">
        <v>137</v>
      </c>
      <c r="F8" s="39"/>
      <c r="G8" s="38" t="s">
        <v>65</v>
      </c>
      <c r="H8" s="39" t="s">
        <v>66</v>
      </c>
      <c r="I8" s="39"/>
      <c r="J8" s="39" t="s">
        <v>137</v>
      </c>
      <c r="K8" s="39"/>
    </row>
    <row r="9" spans="1:11" s="32" customFormat="1" ht="15" customHeight="1" x14ac:dyDescent="0.2">
      <c r="A9" s="271"/>
      <c r="B9" s="38"/>
      <c r="C9" s="40" t="s">
        <v>68</v>
      </c>
      <c r="D9" s="41" t="s">
        <v>69</v>
      </c>
      <c r="E9" s="40" t="s">
        <v>68</v>
      </c>
      <c r="F9" s="41" t="s">
        <v>69</v>
      </c>
      <c r="G9" s="38"/>
      <c r="H9" s="40" t="s">
        <v>68</v>
      </c>
      <c r="I9" s="41" t="s">
        <v>69</v>
      </c>
      <c r="J9" s="40" t="s">
        <v>68</v>
      </c>
      <c r="K9" s="41" t="s">
        <v>69</v>
      </c>
    </row>
    <row r="10" spans="1:11" s="32" customFormat="1" ht="14.25" customHeight="1" x14ac:dyDescent="0.2">
      <c r="A10" s="272" t="s">
        <v>564</v>
      </c>
      <c r="B10" s="273"/>
      <c r="C10" s="273"/>
      <c r="D10" s="273"/>
      <c r="E10" s="273"/>
      <c r="F10" s="273"/>
      <c r="G10" s="273"/>
      <c r="H10" s="273"/>
      <c r="I10" s="273"/>
      <c r="J10" s="273"/>
      <c r="K10" s="273"/>
    </row>
    <row r="11" spans="1:11" s="32" customFormat="1" ht="3" customHeight="1" x14ac:dyDescent="0.2">
      <c r="A11" s="123"/>
      <c r="B11" s="65"/>
      <c r="C11" s="65"/>
      <c r="D11" s="65"/>
    </row>
    <row r="12" spans="1:11" s="32" customFormat="1" ht="14.25" customHeight="1" x14ac:dyDescent="0.2">
      <c r="A12" s="280" t="s">
        <v>70</v>
      </c>
      <c r="B12" s="275">
        <v>98657</v>
      </c>
      <c r="C12" s="275">
        <v>435</v>
      </c>
      <c r="D12" s="276">
        <v>0.44287430514548676</v>
      </c>
      <c r="E12" s="275">
        <v>177</v>
      </c>
      <c r="F12" s="276">
        <v>0.17973192526401299</v>
      </c>
      <c r="G12" s="275">
        <v>73791</v>
      </c>
      <c r="H12" s="275">
        <v>191</v>
      </c>
      <c r="I12" s="276">
        <v>0.25951086956521741</v>
      </c>
      <c r="J12" s="275">
        <v>-1767</v>
      </c>
      <c r="K12" s="277">
        <v>-2.3386008099737952</v>
      </c>
    </row>
    <row r="13" spans="1:11" s="32" customFormat="1" ht="3" customHeight="1" x14ac:dyDescent="0.2">
      <c r="A13" s="278"/>
      <c r="B13" s="278"/>
      <c r="C13" s="278"/>
      <c r="D13" s="278"/>
      <c r="E13" s="278"/>
      <c r="F13" s="278"/>
      <c r="G13" s="278"/>
      <c r="H13" s="278"/>
      <c r="I13" s="278"/>
      <c r="J13" s="278"/>
      <c r="K13" s="278"/>
    </row>
    <row r="14" spans="1:11" s="32" customFormat="1" ht="14.25" customHeight="1" x14ac:dyDescent="0.2">
      <c r="A14" s="254" t="s">
        <v>85</v>
      </c>
      <c r="B14" s="292">
        <v>567</v>
      </c>
      <c r="C14" s="292">
        <v>0</v>
      </c>
      <c r="D14" s="293">
        <v>0</v>
      </c>
      <c r="E14" s="292">
        <v>-24</v>
      </c>
      <c r="F14" s="293">
        <v>-4.0609137055837561</v>
      </c>
      <c r="G14" s="292">
        <v>450</v>
      </c>
      <c r="H14" s="292">
        <v>-5</v>
      </c>
      <c r="I14" s="293">
        <v>-1.098901098901099</v>
      </c>
      <c r="J14" s="292">
        <v>-26</v>
      </c>
      <c r="K14" s="294">
        <v>-5.46218487394958</v>
      </c>
    </row>
    <row r="15" spans="1:11" ht="23.1" customHeight="1" x14ac:dyDescent="0.25">
      <c r="A15" s="255" t="s">
        <v>179</v>
      </c>
      <c r="B15" s="202">
        <v>500</v>
      </c>
      <c r="C15" s="202">
        <v>3</v>
      </c>
      <c r="D15" s="279">
        <v>0.60362173038229372</v>
      </c>
      <c r="E15" s="202">
        <v>-8</v>
      </c>
      <c r="F15" s="279">
        <v>-1.5748031496062993</v>
      </c>
      <c r="G15" s="202">
        <v>401</v>
      </c>
      <c r="H15" s="202">
        <v>-1</v>
      </c>
      <c r="I15" s="279">
        <v>-0.24875621890547264</v>
      </c>
      <c r="J15" s="202">
        <v>-9</v>
      </c>
      <c r="K15" s="279">
        <v>-2.1951219512195124</v>
      </c>
    </row>
    <row r="16" spans="1:11" s="32" customFormat="1" ht="23.1" customHeight="1" x14ac:dyDescent="0.2">
      <c r="A16" s="256" t="s">
        <v>180</v>
      </c>
      <c r="B16" s="202">
        <v>62</v>
      </c>
      <c r="C16" s="202">
        <v>-3</v>
      </c>
      <c r="D16" s="279">
        <v>-4.615384615384615</v>
      </c>
      <c r="E16" s="202">
        <v>-12</v>
      </c>
      <c r="F16" s="279">
        <v>-16.216216216216218</v>
      </c>
      <c r="G16" s="202">
        <v>46</v>
      </c>
      <c r="H16" s="202">
        <v>-4</v>
      </c>
      <c r="I16" s="279">
        <v>-8</v>
      </c>
      <c r="J16" s="202">
        <v>-13</v>
      </c>
      <c r="K16" s="279">
        <v>-22.033898305084747</v>
      </c>
    </row>
    <row r="17" spans="1:11" s="32" customFormat="1" ht="23.1" customHeight="1" x14ac:dyDescent="0.2">
      <c r="A17" s="256" t="s">
        <v>181</v>
      </c>
      <c r="B17" s="202">
        <v>5</v>
      </c>
      <c r="C17" s="202">
        <v>0</v>
      </c>
      <c r="D17" s="279">
        <v>0</v>
      </c>
      <c r="E17" s="202">
        <v>-4</v>
      </c>
      <c r="F17" s="279">
        <v>-44.444444444444443</v>
      </c>
      <c r="G17" s="202">
        <v>3</v>
      </c>
      <c r="H17" s="202">
        <v>0</v>
      </c>
      <c r="I17" s="279">
        <v>0</v>
      </c>
      <c r="J17" s="202">
        <v>-4</v>
      </c>
      <c r="K17" s="279">
        <v>-57.142857142857146</v>
      </c>
    </row>
    <row r="18" spans="1:11" ht="12.6" customHeight="1" x14ac:dyDescent="0.25">
      <c r="A18" s="257" t="s">
        <v>86</v>
      </c>
      <c r="B18" s="292">
        <v>5047</v>
      </c>
      <c r="C18" s="292">
        <v>21</v>
      </c>
      <c r="D18" s="293">
        <v>0.4178272980501393</v>
      </c>
      <c r="E18" s="292">
        <v>12</v>
      </c>
      <c r="F18" s="293">
        <v>0.23833167825223436</v>
      </c>
      <c r="G18" s="292">
        <v>3667</v>
      </c>
      <c r="H18" s="292">
        <v>0</v>
      </c>
      <c r="I18" s="293">
        <v>0</v>
      </c>
      <c r="J18" s="292">
        <v>-275</v>
      </c>
      <c r="K18" s="294">
        <v>-6.9761542364282088</v>
      </c>
    </row>
    <row r="19" spans="1:11" ht="23.1" customHeight="1" x14ac:dyDescent="0.25">
      <c r="A19" s="256" t="s">
        <v>182</v>
      </c>
      <c r="B19" s="202">
        <v>40</v>
      </c>
      <c r="C19" s="202">
        <v>0</v>
      </c>
      <c r="D19" s="279">
        <v>0</v>
      </c>
      <c r="E19" s="202">
        <v>3</v>
      </c>
      <c r="F19" s="279">
        <v>8.1081081081081088</v>
      </c>
      <c r="G19" s="202">
        <v>36</v>
      </c>
      <c r="H19" s="202">
        <v>-1</v>
      </c>
      <c r="I19" s="279">
        <v>-2.7027027027027026</v>
      </c>
      <c r="J19" s="202">
        <v>2</v>
      </c>
      <c r="K19" s="279">
        <v>5.882352941176471</v>
      </c>
    </row>
    <row r="20" spans="1:11" ht="23.1" customHeight="1" x14ac:dyDescent="0.25">
      <c r="A20" s="284" t="s">
        <v>183</v>
      </c>
      <c r="B20" s="65">
        <v>12</v>
      </c>
      <c r="C20" s="65">
        <v>1</v>
      </c>
      <c r="D20" s="61">
        <v>9.0909090909090917</v>
      </c>
      <c r="E20" s="65">
        <v>2</v>
      </c>
      <c r="F20" s="61">
        <v>20</v>
      </c>
      <c r="G20" s="65">
        <v>6</v>
      </c>
      <c r="H20" s="65">
        <v>0</v>
      </c>
      <c r="I20" s="61">
        <v>0</v>
      </c>
      <c r="J20" s="65">
        <v>1</v>
      </c>
      <c r="K20" s="295">
        <v>20</v>
      </c>
    </row>
    <row r="21" spans="1:11" ht="23.1" customHeight="1" x14ac:dyDescent="0.25">
      <c r="A21" s="284" t="s">
        <v>184</v>
      </c>
      <c r="B21" s="65">
        <v>1</v>
      </c>
      <c r="C21" s="65">
        <v>0</v>
      </c>
      <c r="D21" s="61">
        <v>0</v>
      </c>
      <c r="E21" s="65">
        <v>0</v>
      </c>
      <c r="F21" s="61">
        <v>0</v>
      </c>
      <c r="G21" s="65">
        <v>1</v>
      </c>
      <c r="H21" s="65">
        <v>0</v>
      </c>
      <c r="I21" s="61">
        <v>0</v>
      </c>
      <c r="J21" s="65">
        <v>1</v>
      </c>
      <c r="K21" s="295">
        <v>0</v>
      </c>
    </row>
    <row r="22" spans="1:11" ht="23.1" customHeight="1" x14ac:dyDescent="0.25">
      <c r="A22" s="284" t="s">
        <v>185</v>
      </c>
      <c r="B22" s="65">
        <v>15</v>
      </c>
      <c r="C22" s="65">
        <v>0</v>
      </c>
      <c r="D22" s="61">
        <v>0</v>
      </c>
      <c r="E22" s="65">
        <v>-1</v>
      </c>
      <c r="F22" s="61">
        <v>-6.25</v>
      </c>
      <c r="G22" s="65">
        <v>7</v>
      </c>
      <c r="H22" s="65">
        <v>-1</v>
      </c>
      <c r="I22" s="61">
        <v>-12.5</v>
      </c>
      <c r="J22" s="65">
        <v>-3</v>
      </c>
      <c r="K22" s="295">
        <v>-30</v>
      </c>
    </row>
    <row r="23" spans="1:11" ht="23.1" customHeight="1" x14ac:dyDescent="0.25">
      <c r="A23" s="286" t="s">
        <v>186</v>
      </c>
      <c r="B23" s="65">
        <v>11</v>
      </c>
      <c r="C23" s="65">
        <v>1</v>
      </c>
      <c r="D23" s="61">
        <v>10</v>
      </c>
      <c r="E23" s="65">
        <v>3</v>
      </c>
      <c r="F23" s="61">
        <v>37.5</v>
      </c>
      <c r="G23" s="65">
        <v>7</v>
      </c>
      <c r="H23" s="65">
        <v>1</v>
      </c>
      <c r="I23" s="61">
        <v>16.666666666666668</v>
      </c>
      <c r="J23" s="65">
        <v>2</v>
      </c>
      <c r="K23" s="295">
        <v>40</v>
      </c>
    </row>
    <row r="24" spans="1:11" ht="23.1" customHeight="1" x14ac:dyDescent="0.25">
      <c r="A24" s="256" t="s">
        <v>187</v>
      </c>
      <c r="B24" s="202">
        <v>768</v>
      </c>
      <c r="C24" s="202">
        <v>-20</v>
      </c>
      <c r="D24" s="279">
        <v>-2.5380710659898478</v>
      </c>
      <c r="E24" s="202">
        <v>-15</v>
      </c>
      <c r="F24" s="279">
        <v>-1.9157088122605364</v>
      </c>
      <c r="G24" s="202">
        <v>625</v>
      </c>
      <c r="H24" s="202">
        <v>-10</v>
      </c>
      <c r="I24" s="279">
        <v>-1.5748031496062993</v>
      </c>
      <c r="J24" s="202">
        <v>-32</v>
      </c>
      <c r="K24" s="279">
        <v>-4.8706240487062402</v>
      </c>
    </row>
    <row r="25" spans="1:11" ht="23.1" customHeight="1" x14ac:dyDescent="0.25">
      <c r="A25" s="256" t="s">
        <v>188</v>
      </c>
      <c r="B25" s="202">
        <v>55</v>
      </c>
      <c r="C25" s="202">
        <v>5</v>
      </c>
      <c r="D25" s="279">
        <v>10</v>
      </c>
      <c r="E25" s="202">
        <v>0</v>
      </c>
      <c r="F25" s="279">
        <v>0</v>
      </c>
      <c r="G25" s="202">
        <v>35</v>
      </c>
      <c r="H25" s="202">
        <v>4</v>
      </c>
      <c r="I25" s="279">
        <v>12.903225806451612</v>
      </c>
      <c r="J25" s="202">
        <v>2</v>
      </c>
      <c r="K25" s="279">
        <v>6.0606060606060606</v>
      </c>
    </row>
    <row r="26" spans="1:11" ht="23.1" customHeight="1" x14ac:dyDescent="0.25">
      <c r="A26" s="256" t="s">
        <v>189</v>
      </c>
      <c r="B26" s="202">
        <v>21</v>
      </c>
      <c r="C26" s="202">
        <v>0</v>
      </c>
      <c r="D26" s="279">
        <v>0</v>
      </c>
      <c r="E26" s="202">
        <v>-5</v>
      </c>
      <c r="F26" s="279">
        <v>-19.23076923076923</v>
      </c>
      <c r="G26" s="202">
        <v>5</v>
      </c>
      <c r="H26" s="202">
        <v>1</v>
      </c>
      <c r="I26" s="279">
        <v>25</v>
      </c>
      <c r="J26" s="202">
        <v>-2</v>
      </c>
      <c r="K26" s="279">
        <v>-28.571428571428573</v>
      </c>
    </row>
    <row r="27" spans="1:11" ht="23.1" customHeight="1" x14ac:dyDescent="0.25">
      <c r="A27" s="256" t="s">
        <v>190</v>
      </c>
      <c r="B27" s="202">
        <v>244</v>
      </c>
      <c r="C27" s="202">
        <v>11</v>
      </c>
      <c r="D27" s="279">
        <v>4.7210300429184553</v>
      </c>
      <c r="E27" s="202">
        <v>-21</v>
      </c>
      <c r="F27" s="279">
        <v>-7.9245283018867925</v>
      </c>
      <c r="G27" s="202">
        <v>164</v>
      </c>
      <c r="H27" s="202">
        <v>7</v>
      </c>
      <c r="I27" s="279">
        <v>4.4585987261146496</v>
      </c>
      <c r="J27" s="202">
        <v>-16</v>
      </c>
      <c r="K27" s="279">
        <v>-8.8888888888888893</v>
      </c>
    </row>
    <row r="28" spans="1:11" ht="23.1" customHeight="1" x14ac:dyDescent="0.25">
      <c r="A28" s="256" t="s">
        <v>191</v>
      </c>
      <c r="B28" s="202">
        <v>465</v>
      </c>
      <c r="C28" s="202">
        <v>10</v>
      </c>
      <c r="D28" s="279">
        <v>2.197802197802198</v>
      </c>
      <c r="E28" s="202">
        <v>-16</v>
      </c>
      <c r="F28" s="279">
        <v>-3.3264033264033266</v>
      </c>
      <c r="G28" s="202">
        <v>353</v>
      </c>
      <c r="H28" s="202">
        <v>5</v>
      </c>
      <c r="I28" s="279">
        <v>1.4367816091954022</v>
      </c>
      <c r="J28" s="202">
        <v>-32</v>
      </c>
      <c r="K28" s="279">
        <v>-8.3116883116883109</v>
      </c>
    </row>
    <row r="29" spans="1:11" ht="23.1" customHeight="1" x14ac:dyDescent="0.25">
      <c r="A29" s="256" t="s">
        <v>192</v>
      </c>
      <c r="B29" s="202">
        <v>74</v>
      </c>
      <c r="C29" s="202">
        <v>-1</v>
      </c>
      <c r="D29" s="279">
        <v>-1.3333333333333333</v>
      </c>
      <c r="E29" s="202">
        <v>-5</v>
      </c>
      <c r="F29" s="279">
        <v>-6.3291139240506329</v>
      </c>
      <c r="G29" s="202">
        <v>53</v>
      </c>
      <c r="H29" s="202">
        <v>-2</v>
      </c>
      <c r="I29" s="279">
        <v>-3.6363636363636362</v>
      </c>
      <c r="J29" s="202">
        <v>-10</v>
      </c>
      <c r="K29" s="279">
        <v>-15.873015873015873</v>
      </c>
    </row>
    <row r="30" spans="1:11" ht="23.1" customHeight="1" x14ac:dyDescent="0.25">
      <c r="A30" s="255" t="s">
        <v>193</v>
      </c>
      <c r="B30" s="202">
        <v>62</v>
      </c>
      <c r="C30" s="202">
        <v>-3</v>
      </c>
      <c r="D30" s="279">
        <v>-4.615384615384615</v>
      </c>
      <c r="E30" s="202">
        <v>-5</v>
      </c>
      <c r="F30" s="279">
        <v>-7.4626865671641793</v>
      </c>
      <c r="G30" s="202">
        <v>48</v>
      </c>
      <c r="H30" s="202">
        <v>-3</v>
      </c>
      <c r="I30" s="279">
        <v>-5.882352941176471</v>
      </c>
      <c r="J30" s="202">
        <v>-7</v>
      </c>
      <c r="K30" s="279">
        <v>-12.727272727272727</v>
      </c>
    </row>
    <row r="31" spans="1:11" ht="23.1" customHeight="1" x14ac:dyDescent="0.25">
      <c r="A31" s="256" t="s">
        <v>194</v>
      </c>
      <c r="B31" s="202">
        <v>148</v>
      </c>
      <c r="C31" s="202">
        <v>6</v>
      </c>
      <c r="D31" s="279">
        <v>4.225352112676056</v>
      </c>
      <c r="E31" s="202">
        <v>-10</v>
      </c>
      <c r="F31" s="279">
        <v>-6.3291139240506329</v>
      </c>
      <c r="G31" s="202">
        <v>117</v>
      </c>
      <c r="H31" s="202">
        <v>5</v>
      </c>
      <c r="I31" s="279">
        <v>4.4642857142857144</v>
      </c>
      <c r="J31" s="202">
        <v>-17</v>
      </c>
      <c r="K31" s="279">
        <v>-12.686567164179104</v>
      </c>
    </row>
    <row r="32" spans="1:11" ht="23.1" customHeight="1" x14ac:dyDescent="0.25">
      <c r="A32" s="255" t="s">
        <v>195</v>
      </c>
      <c r="B32" s="202">
        <v>534</v>
      </c>
      <c r="C32" s="202">
        <v>6</v>
      </c>
      <c r="D32" s="279">
        <v>1.1363636363636365</v>
      </c>
      <c r="E32" s="202">
        <v>-39</v>
      </c>
      <c r="F32" s="279">
        <v>-6.8062827225130889</v>
      </c>
      <c r="G32" s="202">
        <v>415</v>
      </c>
      <c r="H32" s="202">
        <v>3</v>
      </c>
      <c r="I32" s="279">
        <v>0.72815533980582525</v>
      </c>
      <c r="J32" s="202">
        <v>-36</v>
      </c>
      <c r="K32" s="279">
        <v>-7.9822616407982263</v>
      </c>
    </row>
    <row r="33" spans="1:11" ht="23.1" customHeight="1" x14ac:dyDescent="0.25">
      <c r="A33" s="256" t="s">
        <v>196</v>
      </c>
      <c r="B33" s="202">
        <v>9</v>
      </c>
      <c r="C33" s="202">
        <v>0</v>
      </c>
      <c r="D33" s="279">
        <v>0</v>
      </c>
      <c r="E33" s="202">
        <v>4</v>
      </c>
      <c r="F33" s="279">
        <v>80</v>
      </c>
      <c r="G33" s="202">
        <v>5</v>
      </c>
      <c r="H33" s="202">
        <v>0</v>
      </c>
      <c r="I33" s="279">
        <v>0</v>
      </c>
      <c r="J33" s="202">
        <v>4</v>
      </c>
      <c r="K33" s="279">
        <v>400</v>
      </c>
    </row>
    <row r="34" spans="1:11" ht="23.1" customHeight="1" x14ac:dyDescent="0.25">
      <c r="A34" s="256" t="s">
        <v>197</v>
      </c>
      <c r="B34" s="202">
        <v>231</v>
      </c>
      <c r="C34" s="202">
        <v>-3</v>
      </c>
      <c r="D34" s="279">
        <v>-1.2820512820512822</v>
      </c>
      <c r="E34" s="202">
        <v>-22</v>
      </c>
      <c r="F34" s="279">
        <v>-8.695652173913043</v>
      </c>
      <c r="G34" s="202">
        <v>173</v>
      </c>
      <c r="H34" s="202">
        <v>-4</v>
      </c>
      <c r="I34" s="279">
        <v>-2.2598870056497176</v>
      </c>
      <c r="J34" s="202">
        <v>-23</v>
      </c>
      <c r="K34" s="279">
        <v>-11.73469387755102</v>
      </c>
    </row>
    <row r="35" spans="1:11" ht="23.1" customHeight="1" x14ac:dyDescent="0.25">
      <c r="A35" s="256" t="s">
        <v>198</v>
      </c>
      <c r="B35" s="202">
        <v>154</v>
      </c>
      <c r="C35" s="202">
        <v>9</v>
      </c>
      <c r="D35" s="279">
        <v>6.2068965517241379</v>
      </c>
      <c r="E35" s="202">
        <v>26</v>
      </c>
      <c r="F35" s="279">
        <v>20.3125</v>
      </c>
      <c r="G35" s="202">
        <v>115</v>
      </c>
      <c r="H35" s="202">
        <v>4</v>
      </c>
      <c r="I35" s="279">
        <v>3.6036036036036037</v>
      </c>
      <c r="J35" s="202">
        <v>10</v>
      </c>
      <c r="K35" s="279">
        <v>9.5238095238095237</v>
      </c>
    </row>
    <row r="36" spans="1:11" ht="23.1" customHeight="1" x14ac:dyDescent="0.25">
      <c r="A36" s="256" t="s">
        <v>199</v>
      </c>
      <c r="B36" s="202">
        <v>153</v>
      </c>
      <c r="C36" s="202">
        <v>1</v>
      </c>
      <c r="D36" s="279">
        <v>0.65789473684210531</v>
      </c>
      <c r="E36" s="202">
        <v>-13</v>
      </c>
      <c r="F36" s="279">
        <v>-7.831325301204819</v>
      </c>
      <c r="G36" s="202">
        <v>123</v>
      </c>
      <c r="H36" s="202">
        <v>1</v>
      </c>
      <c r="I36" s="279">
        <v>0.81967213114754101</v>
      </c>
      <c r="J36" s="202">
        <v>-12</v>
      </c>
      <c r="K36" s="279">
        <v>-8.8888888888888893</v>
      </c>
    </row>
    <row r="37" spans="1:11" ht="23.1" customHeight="1" x14ac:dyDescent="0.25">
      <c r="A37" s="255" t="s">
        <v>200</v>
      </c>
      <c r="B37" s="202">
        <v>63</v>
      </c>
      <c r="C37" s="202">
        <v>0</v>
      </c>
      <c r="D37" s="279">
        <v>0</v>
      </c>
      <c r="E37" s="202">
        <v>-6</v>
      </c>
      <c r="F37" s="279">
        <v>-8.695652173913043</v>
      </c>
      <c r="G37" s="202">
        <v>51</v>
      </c>
      <c r="H37" s="202">
        <v>2</v>
      </c>
      <c r="I37" s="279">
        <v>4.0816326530612246</v>
      </c>
      <c r="J37" s="202">
        <v>-4</v>
      </c>
      <c r="K37" s="279">
        <v>-7.2727272727272725</v>
      </c>
    </row>
    <row r="38" spans="1:11" ht="23.1" customHeight="1" x14ac:dyDescent="0.25">
      <c r="A38" s="255" t="s">
        <v>201</v>
      </c>
      <c r="B38" s="202">
        <v>71</v>
      </c>
      <c r="C38" s="202">
        <v>-2</v>
      </c>
      <c r="D38" s="279">
        <v>-2.7397260273972601</v>
      </c>
      <c r="E38" s="202">
        <v>-4</v>
      </c>
      <c r="F38" s="279">
        <v>-5.333333333333333</v>
      </c>
      <c r="G38" s="202">
        <v>57</v>
      </c>
      <c r="H38" s="202">
        <v>-2</v>
      </c>
      <c r="I38" s="279">
        <v>-3.3898305084745761</v>
      </c>
      <c r="J38" s="202">
        <v>-7</v>
      </c>
      <c r="K38" s="279">
        <v>-10.9375</v>
      </c>
    </row>
    <row r="39" spans="1:11" ht="23.1" customHeight="1" x14ac:dyDescent="0.25">
      <c r="A39" s="255" t="s">
        <v>202</v>
      </c>
      <c r="B39" s="202">
        <v>254</v>
      </c>
      <c r="C39" s="202">
        <v>0</v>
      </c>
      <c r="D39" s="279">
        <v>0</v>
      </c>
      <c r="E39" s="202">
        <v>7</v>
      </c>
      <c r="F39" s="279">
        <v>2.834008097165992</v>
      </c>
      <c r="G39" s="202">
        <v>196</v>
      </c>
      <c r="H39" s="202">
        <v>1</v>
      </c>
      <c r="I39" s="279">
        <v>0.51282051282051277</v>
      </c>
      <c r="J39" s="202">
        <v>1</v>
      </c>
      <c r="K39" s="279">
        <v>0.51282051282051277</v>
      </c>
    </row>
    <row r="40" spans="1:11" ht="23.1" customHeight="1" x14ac:dyDescent="0.25">
      <c r="A40" s="255" t="s">
        <v>203</v>
      </c>
      <c r="B40" s="202">
        <v>132</v>
      </c>
      <c r="C40" s="202">
        <v>-3</v>
      </c>
      <c r="D40" s="279">
        <v>-2.2222222222222223</v>
      </c>
      <c r="E40" s="202">
        <v>-10</v>
      </c>
      <c r="F40" s="279">
        <v>-7.042253521126761</v>
      </c>
      <c r="G40" s="202">
        <v>92</v>
      </c>
      <c r="H40" s="202">
        <v>-2</v>
      </c>
      <c r="I40" s="279">
        <v>-2.1276595744680851</v>
      </c>
      <c r="J40" s="202">
        <v>-11</v>
      </c>
      <c r="K40" s="279">
        <v>-10.679611650485437</v>
      </c>
    </row>
    <row r="41" spans="1:11" ht="23.1" customHeight="1" x14ac:dyDescent="0.25">
      <c r="A41" s="256" t="s">
        <v>204</v>
      </c>
      <c r="B41" s="202">
        <v>106</v>
      </c>
      <c r="C41" s="202">
        <v>-1</v>
      </c>
      <c r="D41" s="279">
        <v>-0.93457943925233644</v>
      </c>
      <c r="E41" s="202">
        <v>-3</v>
      </c>
      <c r="F41" s="279">
        <v>-2.7522935779816513</v>
      </c>
      <c r="G41" s="202">
        <v>83</v>
      </c>
      <c r="H41" s="202">
        <v>-3</v>
      </c>
      <c r="I41" s="279">
        <v>-3.4883720930232558</v>
      </c>
      <c r="J41" s="202">
        <v>-4</v>
      </c>
      <c r="K41" s="279">
        <v>-4.5977011494252871</v>
      </c>
    </row>
    <row r="42" spans="1:11" ht="23.1" customHeight="1" x14ac:dyDescent="0.25">
      <c r="A42" s="256" t="s">
        <v>205</v>
      </c>
      <c r="B42" s="202">
        <v>320</v>
      </c>
      <c r="C42" s="202">
        <v>-3</v>
      </c>
      <c r="D42" s="279">
        <v>-0.92879256965944268</v>
      </c>
      <c r="E42" s="202">
        <v>183</v>
      </c>
      <c r="F42" s="279">
        <v>133.57664233576642</v>
      </c>
      <c r="G42" s="202">
        <v>93</v>
      </c>
      <c r="H42" s="202">
        <v>0</v>
      </c>
      <c r="I42" s="279">
        <v>0</v>
      </c>
      <c r="J42" s="202">
        <v>-16</v>
      </c>
      <c r="K42" s="279">
        <v>-14.678899082568808</v>
      </c>
    </row>
    <row r="43" spans="1:11" ht="23.1" customHeight="1" x14ac:dyDescent="0.25">
      <c r="A43" s="255" t="s">
        <v>206</v>
      </c>
      <c r="B43" s="202">
        <v>165</v>
      </c>
      <c r="C43" s="202">
        <v>1</v>
      </c>
      <c r="D43" s="279">
        <v>0.6097560975609756</v>
      </c>
      <c r="E43" s="202">
        <v>3</v>
      </c>
      <c r="F43" s="279">
        <v>1.8518518518518519</v>
      </c>
      <c r="G43" s="202">
        <v>122</v>
      </c>
      <c r="H43" s="202">
        <v>1</v>
      </c>
      <c r="I43" s="279">
        <v>0.82644628099173556</v>
      </c>
      <c r="J43" s="202">
        <v>-6</v>
      </c>
      <c r="K43" s="279">
        <v>-4.6875</v>
      </c>
    </row>
    <row r="44" spans="1:11" ht="23.1" customHeight="1" x14ac:dyDescent="0.25">
      <c r="A44" s="256" t="s">
        <v>207</v>
      </c>
      <c r="B44" s="202">
        <v>44</v>
      </c>
      <c r="C44" s="202">
        <v>-2</v>
      </c>
      <c r="D44" s="279">
        <v>-4.3478260869565215</v>
      </c>
      <c r="E44" s="202">
        <v>4</v>
      </c>
      <c r="F44" s="279">
        <v>10</v>
      </c>
      <c r="G44" s="202">
        <v>25</v>
      </c>
      <c r="H44" s="202">
        <v>-1</v>
      </c>
      <c r="I44" s="279">
        <v>-3.8461538461538463</v>
      </c>
      <c r="J44" s="202">
        <v>-3</v>
      </c>
      <c r="K44" s="279">
        <v>-10.714285714285714</v>
      </c>
    </row>
    <row r="45" spans="1:11" ht="23.1" customHeight="1" x14ac:dyDescent="0.25">
      <c r="A45" s="256" t="s">
        <v>208</v>
      </c>
      <c r="B45" s="202">
        <v>113</v>
      </c>
      <c r="C45" s="202">
        <v>-2</v>
      </c>
      <c r="D45" s="279">
        <v>-1.7391304347826086</v>
      </c>
      <c r="E45" s="202">
        <v>-9</v>
      </c>
      <c r="F45" s="279">
        <v>-7.3770491803278686</v>
      </c>
      <c r="G45" s="202">
        <v>83</v>
      </c>
      <c r="H45" s="202">
        <v>-4</v>
      </c>
      <c r="I45" s="279">
        <v>-4.5977011494252871</v>
      </c>
      <c r="J45" s="202">
        <v>-10</v>
      </c>
      <c r="K45" s="279">
        <v>-10.75268817204301</v>
      </c>
    </row>
    <row r="46" spans="1:11" ht="23.1" customHeight="1" x14ac:dyDescent="0.25">
      <c r="A46" s="256" t="s">
        <v>209</v>
      </c>
      <c r="B46" s="202">
        <v>246</v>
      </c>
      <c r="C46" s="202">
        <v>4</v>
      </c>
      <c r="D46" s="279">
        <v>1.6528925619834711</v>
      </c>
      <c r="E46" s="202">
        <v>-13</v>
      </c>
      <c r="F46" s="279">
        <v>-5.019305019305019</v>
      </c>
      <c r="G46" s="202">
        <v>196</v>
      </c>
      <c r="H46" s="202">
        <v>3</v>
      </c>
      <c r="I46" s="279">
        <v>1.5544041450777202</v>
      </c>
      <c r="J46" s="202">
        <v>-4</v>
      </c>
      <c r="K46" s="279">
        <v>-2</v>
      </c>
    </row>
    <row r="47" spans="1:11" ht="23.1" customHeight="1" x14ac:dyDescent="0.25">
      <c r="A47" s="284" t="s">
        <v>210</v>
      </c>
      <c r="B47" s="65">
        <v>94</v>
      </c>
      <c r="C47" s="65">
        <v>-5</v>
      </c>
      <c r="D47" s="61">
        <v>-5.0505050505050502</v>
      </c>
      <c r="E47" s="65">
        <v>-6</v>
      </c>
      <c r="F47" s="61">
        <v>-6</v>
      </c>
      <c r="G47" s="65">
        <v>73</v>
      </c>
      <c r="H47" s="65">
        <v>-8</v>
      </c>
      <c r="I47" s="61">
        <v>-9.8765432098765427</v>
      </c>
      <c r="J47" s="285">
        <v>-6</v>
      </c>
      <c r="K47" s="279">
        <v>-7.5949367088607591</v>
      </c>
    </row>
    <row r="48" spans="1:11" ht="23.1" customHeight="1" x14ac:dyDescent="0.25">
      <c r="A48" s="286" t="s">
        <v>211</v>
      </c>
      <c r="B48" s="65">
        <v>49</v>
      </c>
      <c r="C48" s="65">
        <v>1</v>
      </c>
      <c r="D48" s="61">
        <v>2.0833333333333335</v>
      </c>
      <c r="E48" s="65">
        <v>8</v>
      </c>
      <c r="F48" s="61">
        <v>19.512195121951219</v>
      </c>
      <c r="G48" s="65">
        <v>32</v>
      </c>
      <c r="H48" s="65">
        <v>-1</v>
      </c>
      <c r="I48" s="61">
        <v>-3.0303030303030303</v>
      </c>
      <c r="J48" s="285">
        <v>1</v>
      </c>
      <c r="K48" s="279">
        <v>3.225806451612903</v>
      </c>
    </row>
    <row r="49" spans="1:11" ht="23.1" customHeight="1" x14ac:dyDescent="0.25">
      <c r="A49" s="284" t="s">
        <v>212</v>
      </c>
      <c r="B49" s="65">
        <v>33</v>
      </c>
      <c r="C49" s="65">
        <v>3</v>
      </c>
      <c r="D49" s="61">
        <v>10</v>
      </c>
      <c r="E49" s="65">
        <v>2</v>
      </c>
      <c r="F49" s="61">
        <v>6.4516129032258061</v>
      </c>
      <c r="G49" s="65">
        <v>23</v>
      </c>
      <c r="H49" s="65">
        <v>1</v>
      </c>
      <c r="I49" s="61">
        <v>4.5454545454545459</v>
      </c>
      <c r="J49" s="285">
        <v>0</v>
      </c>
      <c r="K49" s="279">
        <v>0</v>
      </c>
    </row>
    <row r="50" spans="1:11" ht="23.1" customHeight="1" x14ac:dyDescent="0.25">
      <c r="A50" s="256" t="s">
        <v>213</v>
      </c>
      <c r="B50" s="202">
        <v>10</v>
      </c>
      <c r="C50" s="202">
        <v>-1</v>
      </c>
      <c r="D50" s="279">
        <v>-9.0909090909090917</v>
      </c>
      <c r="E50" s="202">
        <v>1</v>
      </c>
      <c r="F50" s="279">
        <v>11.111111111111111</v>
      </c>
      <c r="G50" s="202">
        <v>6</v>
      </c>
      <c r="H50" s="202">
        <v>-2</v>
      </c>
      <c r="I50" s="279">
        <v>-25</v>
      </c>
      <c r="J50" s="202">
        <v>-1</v>
      </c>
      <c r="K50" s="279">
        <v>-14.285714285714286</v>
      </c>
    </row>
    <row r="51" spans="1:11" ht="23.1" customHeight="1" x14ac:dyDescent="0.25">
      <c r="A51" s="255" t="s">
        <v>214</v>
      </c>
      <c r="B51" s="202">
        <v>349</v>
      </c>
      <c r="C51" s="202">
        <v>9</v>
      </c>
      <c r="D51" s="279">
        <v>2.6470588235294117</v>
      </c>
      <c r="E51" s="202">
        <v>-28</v>
      </c>
      <c r="F51" s="279">
        <v>-7.4270557029177722</v>
      </c>
      <c r="G51" s="202">
        <v>246</v>
      </c>
      <c r="H51" s="202">
        <v>6</v>
      </c>
      <c r="I51" s="279">
        <v>2.5</v>
      </c>
      <c r="J51" s="202">
        <v>-35</v>
      </c>
      <c r="K51" s="279">
        <v>-12.455516014234876</v>
      </c>
    </row>
    <row r="52" spans="1:11" ht="23.1" customHeight="1" x14ac:dyDescent="0.25">
      <c r="A52" s="255" t="s">
        <v>215</v>
      </c>
      <c r="B52" s="202">
        <v>1</v>
      </c>
      <c r="C52" s="202">
        <v>-1</v>
      </c>
      <c r="D52" s="279">
        <v>-50</v>
      </c>
      <c r="E52" s="202">
        <v>-3</v>
      </c>
      <c r="F52" s="279">
        <v>-75</v>
      </c>
      <c r="G52" s="202">
        <v>1</v>
      </c>
      <c r="H52" s="202">
        <v>-1</v>
      </c>
      <c r="I52" s="279">
        <v>-50</v>
      </c>
      <c r="J52" s="202">
        <v>-2</v>
      </c>
      <c r="K52" s="279">
        <v>-66.666666666666671</v>
      </c>
    </row>
    <row r="53" spans="1:11" ht="12.6" customHeight="1" x14ac:dyDescent="0.25">
      <c r="A53" s="287" t="s">
        <v>87</v>
      </c>
      <c r="B53" s="292">
        <v>2390</v>
      </c>
      <c r="C53" s="292">
        <v>8</v>
      </c>
      <c r="D53" s="293">
        <v>0.33585222502099077</v>
      </c>
      <c r="E53" s="292">
        <v>14</v>
      </c>
      <c r="F53" s="293">
        <v>0.58922558922558921</v>
      </c>
      <c r="G53" s="292">
        <v>1916</v>
      </c>
      <c r="H53" s="292">
        <v>7</v>
      </c>
      <c r="I53" s="293">
        <v>0.36668412781561027</v>
      </c>
      <c r="J53" s="292">
        <v>-22</v>
      </c>
      <c r="K53" s="294">
        <v>-1.1351909184726523</v>
      </c>
    </row>
    <row r="54" spans="1:11" ht="23.1" customHeight="1" x14ac:dyDescent="0.25">
      <c r="A54" s="256" t="s">
        <v>217</v>
      </c>
      <c r="B54" s="202">
        <v>1074</v>
      </c>
      <c r="C54" s="202">
        <v>9</v>
      </c>
      <c r="D54" s="279">
        <v>0.84507042253521125</v>
      </c>
      <c r="E54" s="202">
        <v>44</v>
      </c>
      <c r="F54" s="279">
        <v>4.2718446601941746</v>
      </c>
      <c r="G54" s="202">
        <v>874</v>
      </c>
      <c r="H54" s="202">
        <v>11</v>
      </c>
      <c r="I54" s="279">
        <v>1.2746234067207416</v>
      </c>
      <c r="J54" s="202">
        <v>19</v>
      </c>
      <c r="K54" s="279">
        <v>2.2222222222222223</v>
      </c>
    </row>
    <row r="55" spans="1:11" ht="23.1" customHeight="1" x14ac:dyDescent="0.25">
      <c r="A55" s="256" t="s">
        <v>218</v>
      </c>
      <c r="B55" s="202">
        <v>100</v>
      </c>
      <c r="C55" s="202">
        <v>-1</v>
      </c>
      <c r="D55" s="279">
        <v>-0.99009900990099009</v>
      </c>
      <c r="E55" s="202">
        <v>-3</v>
      </c>
      <c r="F55" s="279">
        <v>-2.912621359223301</v>
      </c>
      <c r="G55" s="202">
        <v>79</v>
      </c>
      <c r="H55" s="202">
        <v>-2</v>
      </c>
      <c r="I55" s="279">
        <v>-2.4691358024691357</v>
      </c>
      <c r="J55" s="202">
        <v>-4</v>
      </c>
      <c r="K55" s="279">
        <v>-4.8192771084337354</v>
      </c>
    </row>
    <row r="56" spans="1:11" ht="23.1" customHeight="1" x14ac:dyDescent="0.25">
      <c r="A56" s="256" t="s">
        <v>219</v>
      </c>
      <c r="B56" s="202">
        <v>1216</v>
      </c>
      <c r="C56" s="202">
        <v>0</v>
      </c>
      <c r="D56" s="279">
        <v>0</v>
      </c>
      <c r="E56" s="202">
        <v>-27</v>
      </c>
      <c r="F56" s="279">
        <v>-2.1721641190667738</v>
      </c>
      <c r="G56" s="202">
        <v>963</v>
      </c>
      <c r="H56" s="202">
        <v>-2</v>
      </c>
      <c r="I56" s="279">
        <v>-0.20725388601036268</v>
      </c>
      <c r="J56" s="202">
        <v>-37</v>
      </c>
      <c r="K56" s="279">
        <v>-3.7</v>
      </c>
    </row>
    <row r="57" spans="1:11" ht="12.6" customHeight="1" x14ac:dyDescent="0.25">
      <c r="A57" s="287" t="s">
        <v>88</v>
      </c>
      <c r="B57" s="292">
        <v>83983</v>
      </c>
      <c r="C57" s="292">
        <v>367</v>
      </c>
      <c r="D57" s="293">
        <v>0.43891121316494452</v>
      </c>
      <c r="E57" s="292">
        <v>333</v>
      </c>
      <c r="F57" s="293">
        <v>0.3980872683801554</v>
      </c>
      <c r="G57" s="292">
        <v>62364</v>
      </c>
      <c r="H57" s="292">
        <v>153</v>
      </c>
      <c r="I57" s="293">
        <v>0.24593721367603799</v>
      </c>
      <c r="J57" s="292">
        <v>-1218</v>
      </c>
      <c r="K57" s="294">
        <v>-1.9156365008964802</v>
      </c>
    </row>
    <row r="58" spans="1:11" ht="23.1" customHeight="1" x14ac:dyDescent="0.25">
      <c r="A58" s="255" t="s">
        <v>220</v>
      </c>
      <c r="B58" s="202">
        <v>691</v>
      </c>
      <c r="C58" s="202">
        <v>6</v>
      </c>
      <c r="D58" s="279">
        <v>0.87591240875912413</v>
      </c>
      <c r="E58" s="202">
        <v>-1</v>
      </c>
      <c r="F58" s="279">
        <v>-0.14450867052023122</v>
      </c>
      <c r="G58" s="202">
        <v>566</v>
      </c>
      <c r="H58" s="202">
        <v>-1</v>
      </c>
      <c r="I58" s="279">
        <v>-0.17636684303350969</v>
      </c>
      <c r="J58" s="202">
        <v>-6</v>
      </c>
      <c r="K58" s="279">
        <v>-1.048951048951049</v>
      </c>
    </row>
    <row r="59" spans="1:11" ht="34.5" customHeight="1" x14ac:dyDescent="0.25">
      <c r="A59" s="255" t="s">
        <v>221</v>
      </c>
      <c r="B59" s="202">
        <v>3045</v>
      </c>
      <c r="C59" s="202">
        <v>8</v>
      </c>
      <c r="D59" s="279">
        <v>0.26341784655910438</v>
      </c>
      <c r="E59" s="202">
        <v>-17</v>
      </c>
      <c r="F59" s="279">
        <v>-0.55519268451992165</v>
      </c>
      <c r="G59" s="202">
        <v>2448</v>
      </c>
      <c r="H59" s="202">
        <v>-8</v>
      </c>
      <c r="I59" s="279">
        <v>-0.32573289902280128</v>
      </c>
      <c r="J59" s="202">
        <v>-36</v>
      </c>
      <c r="K59" s="279">
        <v>-1.4492753623188406</v>
      </c>
    </row>
    <row r="60" spans="1:11" ht="23.1" customHeight="1" x14ac:dyDescent="0.25">
      <c r="A60" s="255" t="s">
        <v>222</v>
      </c>
      <c r="B60" s="202">
        <v>9787</v>
      </c>
      <c r="C60" s="202">
        <v>-3</v>
      </c>
      <c r="D60" s="279">
        <v>-3.0643513789581207E-2</v>
      </c>
      <c r="E60" s="202">
        <v>15</v>
      </c>
      <c r="F60" s="279">
        <v>0.15349979533360622</v>
      </c>
      <c r="G60" s="202">
        <v>7960</v>
      </c>
      <c r="H60" s="202">
        <v>-33</v>
      </c>
      <c r="I60" s="279">
        <v>-0.41286125359689729</v>
      </c>
      <c r="J60" s="202">
        <v>-143</v>
      </c>
      <c r="K60" s="279">
        <v>-1.7647784771072443</v>
      </c>
    </row>
    <row r="61" spans="1:11" ht="23.1" customHeight="1" x14ac:dyDescent="0.25">
      <c r="A61" s="256" t="s">
        <v>223</v>
      </c>
      <c r="B61" s="202">
        <v>694</v>
      </c>
      <c r="C61" s="202">
        <v>2</v>
      </c>
      <c r="D61" s="279">
        <v>0.28901734104046245</v>
      </c>
      <c r="E61" s="202">
        <v>3</v>
      </c>
      <c r="F61" s="279">
        <v>0.43415340086830678</v>
      </c>
      <c r="G61" s="202">
        <v>502</v>
      </c>
      <c r="H61" s="202">
        <v>-4</v>
      </c>
      <c r="I61" s="279">
        <v>-0.79051383399209485</v>
      </c>
      <c r="J61" s="202">
        <v>-11</v>
      </c>
      <c r="K61" s="279">
        <v>-2.1442495126705654</v>
      </c>
    </row>
    <row r="62" spans="1:11" ht="23.1" customHeight="1" x14ac:dyDescent="0.25">
      <c r="A62" s="255" t="s">
        <v>224</v>
      </c>
      <c r="B62" s="202">
        <v>264</v>
      </c>
      <c r="C62" s="202">
        <v>-6</v>
      </c>
      <c r="D62" s="279">
        <v>-2.2222222222222223</v>
      </c>
      <c r="E62" s="202">
        <v>-19</v>
      </c>
      <c r="F62" s="279">
        <v>-6.7137809187279149</v>
      </c>
      <c r="G62" s="202">
        <v>203</v>
      </c>
      <c r="H62" s="202">
        <v>-6</v>
      </c>
      <c r="I62" s="279">
        <v>-2.8708133971291865</v>
      </c>
      <c r="J62" s="202">
        <v>-27</v>
      </c>
      <c r="K62" s="279">
        <v>-11.739130434782609</v>
      </c>
    </row>
    <row r="63" spans="1:11" ht="23.1" customHeight="1" x14ac:dyDescent="0.25">
      <c r="A63" s="256" t="s">
        <v>225</v>
      </c>
      <c r="B63" s="202">
        <v>158</v>
      </c>
      <c r="C63" s="202">
        <v>4</v>
      </c>
      <c r="D63" s="279">
        <v>2.5974025974025974</v>
      </c>
      <c r="E63" s="202">
        <v>-18</v>
      </c>
      <c r="F63" s="279">
        <v>-10.227272727272727</v>
      </c>
      <c r="G63" s="202">
        <v>56</v>
      </c>
      <c r="H63" s="202">
        <v>3</v>
      </c>
      <c r="I63" s="279">
        <v>5.6603773584905657</v>
      </c>
      <c r="J63" s="202">
        <v>0</v>
      </c>
      <c r="K63" s="279">
        <v>0</v>
      </c>
    </row>
    <row r="64" spans="1:11" ht="23.1" customHeight="1" x14ac:dyDescent="0.25">
      <c r="A64" s="255" t="s">
        <v>226</v>
      </c>
      <c r="B64" s="202">
        <v>629</v>
      </c>
      <c r="C64" s="202">
        <v>4</v>
      </c>
      <c r="D64" s="279">
        <v>0.64</v>
      </c>
      <c r="E64" s="202">
        <v>-19</v>
      </c>
      <c r="F64" s="279">
        <v>-2.9320987654320989</v>
      </c>
      <c r="G64" s="202">
        <v>504</v>
      </c>
      <c r="H64" s="202">
        <v>6</v>
      </c>
      <c r="I64" s="279">
        <v>1.2048192771084338</v>
      </c>
      <c r="J64" s="202">
        <v>-8</v>
      </c>
      <c r="K64" s="279">
        <v>-1.5625</v>
      </c>
    </row>
    <row r="65" spans="1:11" ht="23.1" customHeight="1" x14ac:dyDescent="0.25">
      <c r="A65" s="256" t="s">
        <v>227</v>
      </c>
      <c r="B65" s="202">
        <v>475</v>
      </c>
      <c r="C65" s="202">
        <v>-7</v>
      </c>
      <c r="D65" s="279">
        <v>-1.4522821576763485</v>
      </c>
      <c r="E65" s="202">
        <v>-1</v>
      </c>
      <c r="F65" s="279">
        <v>-0.21008403361344538</v>
      </c>
      <c r="G65" s="202">
        <v>350</v>
      </c>
      <c r="H65" s="202">
        <v>-6</v>
      </c>
      <c r="I65" s="279">
        <v>-1.6853932584269662</v>
      </c>
      <c r="J65" s="202">
        <v>-18</v>
      </c>
      <c r="K65" s="279">
        <v>-4.8913043478260869</v>
      </c>
    </row>
    <row r="66" spans="1:11" ht="23.1" customHeight="1" x14ac:dyDescent="0.25">
      <c r="A66" s="256" t="s">
        <v>228</v>
      </c>
      <c r="B66" s="202">
        <v>701</v>
      </c>
      <c r="C66" s="202">
        <v>-5</v>
      </c>
      <c r="D66" s="279">
        <v>-0.70821529745042489</v>
      </c>
      <c r="E66" s="202">
        <v>29</v>
      </c>
      <c r="F66" s="279">
        <v>4.3154761904761907</v>
      </c>
      <c r="G66" s="202">
        <v>533</v>
      </c>
      <c r="H66" s="202">
        <v>-3</v>
      </c>
      <c r="I66" s="279">
        <v>-0.55970149253731338</v>
      </c>
      <c r="J66" s="202">
        <v>15</v>
      </c>
      <c r="K66" s="279">
        <v>2.8957528957528957</v>
      </c>
    </row>
    <row r="67" spans="1:11" ht="23.1" customHeight="1" x14ac:dyDescent="0.25">
      <c r="A67" s="284" t="s">
        <v>229</v>
      </c>
      <c r="B67" s="65">
        <v>7672</v>
      </c>
      <c r="C67" s="65">
        <v>40</v>
      </c>
      <c r="D67" s="61">
        <v>0.52410901467505244</v>
      </c>
      <c r="E67" s="65">
        <v>-112</v>
      </c>
      <c r="F67" s="61">
        <v>-1.4388489208633093</v>
      </c>
      <c r="G67" s="65">
        <v>5741</v>
      </c>
      <c r="H67" s="65">
        <v>30</v>
      </c>
      <c r="I67" s="61">
        <v>0.5253020486779898</v>
      </c>
      <c r="J67" s="285">
        <v>-294</v>
      </c>
      <c r="K67" s="279">
        <v>-4.8715824357912183</v>
      </c>
    </row>
    <row r="68" spans="1:11" ht="23.1" customHeight="1" x14ac:dyDescent="0.25">
      <c r="A68" s="284" t="s">
        <v>230</v>
      </c>
      <c r="B68" s="65">
        <v>362</v>
      </c>
      <c r="C68" s="65">
        <v>-1</v>
      </c>
      <c r="D68" s="61">
        <v>-0.27548209366391185</v>
      </c>
      <c r="E68" s="65">
        <v>-6</v>
      </c>
      <c r="F68" s="61">
        <v>-1.6304347826086956</v>
      </c>
      <c r="G68" s="65">
        <v>292</v>
      </c>
      <c r="H68" s="65">
        <v>2</v>
      </c>
      <c r="I68" s="61">
        <v>0.68965517241379315</v>
      </c>
      <c r="J68" s="285">
        <v>13</v>
      </c>
      <c r="K68" s="279">
        <v>4.6594982078853047</v>
      </c>
    </row>
    <row r="69" spans="1:11" ht="32.25" customHeight="1" x14ac:dyDescent="0.25">
      <c r="A69" s="286" t="s">
        <v>231</v>
      </c>
      <c r="B69" s="65">
        <v>411</v>
      </c>
      <c r="C69" s="65">
        <v>19</v>
      </c>
      <c r="D69" s="61">
        <v>4.8469387755102042</v>
      </c>
      <c r="E69" s="65">
        <v>27</v>
      </c>
      <c r="F69" s="61">
        <v>7.03125</v>
      </c>
      <c r="G69" s="65">
        <v>335</v>
      </c>
      <c r="H69" s="65">
        <v>18</v>
      </c>
      <c r="I69" s="61">
        <v>5.6782334384858046</v>
      </c>
      <c r="J69" s="285">
        <v>22</v>
      </c>
      <c r="K69" s="279">
        <v>7.0287539936102235</v>
      </c>
    </row>
    <row r="70" spans="1:11" ht="23.1" customHeight="1" x14ac:dyDescent="0.25">
      <c r="A70" s="286" t="s">
        <v>232</v>
      </c>
      <c r="B70" s="65">
        <v>108</v>
      </c>
      <c r="C70" s="65">
        <v>-5</v>
      </c>
      <c r="D70" s="61">
        <v>-4.4247787610619467</v>
      </c>
      <c r="E70" s="65">
        <v>10</v>
      </c>
      <c r="F70" s="61">
        <v>10.204081632653061</v>
      </c>
      <c r="G70" s="65">
        <v>84</v>
      </c>
      <c r="H70" s="65">
        <v>-1</v>
      </c>
      <c r="I70" s="61">
        <v>-1.1764705882352942</v>
      </c>
      <c r="J70" s="285">
        <v>12</v>
      </c>
      <c r="K70" s="279">
        <v>16.666666666666668</v>
      </c>
    </row>
    <row r="71" spans="1:11" ht="23.1" customHeight="1" x14ac:dyDescent="0.25">
      <c r="A71" s="284" t="s">
        <v>233</v>
      </c>
      <c r="B71" s="65">
        <v>747</v>
      </c>
      <c r="C71" s="65">
        <v>10</v>
      </c>
      <c r="D71" s="61">
        <v>1.3568521031207599</v>
      </c>
      <c r="E71" s="65">
        <v>229</v>
      </c>
      <c r="F71" s="61">
        <v>44.208494208494209</v>
      </c>
      <c r="G71" s="65">
        <v>546</v>
      </c>
      <c r="H71" s="65">
        <v>4</v>
      </c>
      <c r="I71" s="61">
        <v>0.73800738007380073</v>
      </c>
      <c r="J71" s="285">
        <v>221</v>
      </c>
      <c r="K71" s="279">
        <v>68</v>
      </c>
    </row>
    <row r="72" spans="1:11" ht="23.1" customHeight="1" x14ac:dyDescent="0.25">
      <c r="A72" s="286" t="s">
        <v>234</v>
      </c>
      <c r="B72" s="65">
        <v>1319</v>
      </c>
      <c r="C72" s="65">
        <v>10</v>
      </c>
      <c r="D72" s="61">
        <v>0.76394194041252861</v>
      </c>
      <c r="E72" s="65">
        <v>51</v>
      </c>
      <c r="F72" s="61">
        <v>4.0220820189274447</v>
      </c>
      <c r="G72" s="65">
        <v>1006</v>
      </c>
      <c r="H72" s="65">
        <v>6</v>
      </c>
      <c r="I72" s="61">
        <v>0.6</v>
      </c>
      <c r="J72" s="285">
        <v>53</v>
      </c>
      <c r="K72" s="279">
        <v>5.5613850996852046</v>
      </c>
    </row>
    <row r="73" spans="1:11" ht="23.1" customHeight="1" x14ac:dyDescent="0.25">
      <c r="A73" s="256" t="s">
        <v>235</v>
      </c>
      <c r="B73" s="202">
        <v>310</v>
      </c>
      <c r="C73" s="202">
        <v>13</v>
      </c>
      <c r="D73" s="279">
        <v>4.3771043771043772</v>
      </c>
      <c r="E73" s="202">
        <v>-1</v>
      </c>
      <c r="F73" s="279">
        <v>-0.32154340836012862</v>
      </c>
      <c r="G73" s="202">
        <v>216</v>
      </c>
      <c r="H73" s="202">
        <v>11</v>
      </c>
      <c r="I73" s="279">
        <v>5.3658536585365857</v>
      </c>
      <c r="J73" s="202">
        <v>-10</v>
      </c>
      <c r="K73" s="279">
        <v>-4.4247787610619467</v>
      </c>
    </row>
    <row r="74" spans="1:11" ht="23.1" customHeight="1" x14ac:dyDescent="0.25">
      <c r="A74" s="255" t="s">
        <v>236</v>
      </c>
      <c r="B74" s="202">
        <v>1263</v>
      </c>
      <c r="C74" s="202">
        <v>-13</v>
      </c>
      <c r="D74" s="279">
        <v>-1.0188087774294672</v>
      </c>
      <c r="E74" s="202">
        <v>-136</v>
      </c>
      <c r="F74" s="279">
        <v>-9.7212294496068612</v>
      </c>
      <c r="G74" s="202">
        <v>406</v>
      </c>
      <c r="H74" s="202">
        <v>-8</v>
      </c>
      <c r="I74" s="279">
        <v>-1.932367149758454</v>
      </c>
      <c r="J74" s="202">
        <v>-32</v>
      </c>
      <c r="K74" s="279">
        <v>-7.3059360730593603</v>
      </c>
    </row>
    <row r="75" spans="1:11" ht="23.1" customHeight="1" x14ac:dyDescent="0.25">
      <c r="A75" s="255" t="s">
        <v>237</v>
      </c>
      <c r="B75" s="202">
        <v>347</v>
      </c>
      <c r="C75" s="202">
        <v>11</v>
      </c>
      <c r="D75" s="279">
        <v>3.2738095238095237</v>
      </c>
      <c r="E75" s="202">
        <v>13</v>
      </c>
      <c r="F75" s="279">
        <v>3.8922155688622753</v>
      </c>
      <c r="G75" s="202">
        <v>255</v>
      </c>
      <c r="H75" s="202">
        <v>7</v>
      </c>
      <c r="I75" s="279">
        <v>2.8225806451612905</v>
      </c>
      <c r="J75" s="202">
        <v>12</v>
      </c>
      <c r="K75" s="279">
        <v>4.9382716049382713</v>
      </c>
    </row>
    <row r="76" spans="1:11" ht="23.1" customHeight="1" x14ac:dyDescent="0.25">
      <c r="A76" s="255" t="s">
        <v>238</v>
      </c>
      <c r="B76" s="202">
        <v>600</v>
      </c>
      <c r="C76" s="202">
        <v>3</v>
      </c>
      <c r="D76" s="279">
        <v>0.50251256281407031</v>
      </c>
      <c r="E76" s="202">
        <v>49</v>
      </c>
      <c r="F76" s="279">
        <v>8.8929219600725951</v>
      </c>
      <c r="G76" s="202">
        <v>464</v>
      </c>
      <c r="H76" s="202">
        <v>7</v>
      </c>
      <c r="I76" s="279">
        <v>1.5317286652078774</v>
      </c>
      <c r="J76" s="202">
        <v>54</v>
      </c>
      <c r="K76" s="279">
        <v>13.170731707317072</v>
      </c>
    </row>
    <row r="77" spans="1:11" ht="23.1" customHeight="1" x14ac:dyDescent="0.25">
      <c r="A77" s="256" t="s">
        <v>239</v>
      </c>
      <c r="B77" s="202">
        <v>953</v>
      </c>
      <c r="C77" s="202">
        <v>0</v>
      </c>
      <c r="D77" s="279">
        <v>0</v>
      </c>
      <c r="E77" s="202">
        <v>63</v>
      </c>
      <c r="F77" s="279">
        <v>7.0786516853932584</v>
      </c>
      <c r="G77" s="202">
        <v>750</v>
      </c>
      <c r="H77" s="202">
        <v>-8</v>
      </c>
      <c r="I77" s="279">
        <v>-1.0554089709762533</v>
      </c>
      <c r="J77" s="202">
        <v>39</v>
      </c>
      <c r="K77" s="279">
        <v>5.4852320675105481</v>
      </c>
    </row>
    <row r="78" spans="1:11" ht="23.1" customHeight="1" x14ac:dyDescent="0.25">
      <c r="A78" s="256" t="s">
        <v>240</v>
      </c>
      <c r="B78" s="202">
        <v>1640</v>
      </c>
      <c r="C78" s="202">
        <v>12</v>
      </c>
      <c r="D78" s="279">
        <v>0.73710073710073709</v>
      </c>
      <c r="E78" s="202">
        <v>62</v>
      </c>
      <c r="F78" s="279">
        <v>3.9290240811153359</v>
      </c>
      <c r="G78" s="202">
        <v>1233</v>
      </c>
      <c r="H78" s="202">
        <v>15</v>
      </c>
      <c r="I78" s="279">
        <v>1.2315270935960592</v>
      </c>
      <c r="J78" s="202">
        <v>25</v>
      </c>
      <c r="K78" s="279">
        <v>2.0695364238410594</v>
      </c>
    </row>
    <row r="79" spans="1:11" ht="23.1" customHeight="1" x14ac:dyDescent="0.25">
      <c r="A79" s="255" t="s">
        <v>241</v>
      </c>
      <c r="B79" s="202">
        <v>793</v>
      </c>
      <c r="C79" s="202">
        <v>-13</v>
      </c>
      <c r="D79" s="279">
        <v>-1.6129032258064515</v>
      </c>
      <c r="E79" s="202">
        <v>49</v>
      </c>
      <c r="F79" s="279">
        <v>6.586021505376344</v>
      </c>
      <c r="G79" s="202">
        <v>580</v>
      </c>
      <c r="H79" s="202">
        <v>-23</v>
      </c>
      <c r="I79" s="279">
        <v>-3.8142620232172471</v>
      </c>
      <c r="J79" s="202">
        <v>11</v>
      </c>
      <c r="K79" s="279">
        <v>1.9332161687170475</v>
      </c>
    </row>
    <row r="80" spans="1:11" ht="23.1" customHeight="1" x14ac:dyDescent="0.25">
      <c r="A80" s="255" t="s">
        <v>242</v>
      </c>
      <c r="B80" s="202">
        <v>761</v>
      </c>
      <c r="C80" s="202">
        <v>-15</v>
      </c>
      <c r="D80" s="279">
        <v>-1.9329896907216495</v>
      </c>
      <c r="E80" s="202">
        <v>-36</v>
      </c>
      <c r="F80" s="279">
        <v>-4.5169385194479297</v>
      </c>
      <c r="G80" s="202">
        <v>544</v>
      </c>
      <c r="H80" s="202">
        <v>-13</v>
      </c>
      <c r="I80" s="279">
        <v>-2.3339317773788153</v>
      </c>
      <c r="J80" s="202">
        <v>-70</v>
      </c>
      <c r="K80" s="279">
        <v>-11.400651465798045</v>
      </c>
    </row>
    <row r="81" spans="1:11" ht="23.1" customHeight="1" x14ac:dyDescent="0.25">
      <c r="A81" s="256" t="s">
        <v>243</v>
      </c>
      <c r="B81" s="202">
        <v>274</v>
      </c>
      <c r="C81" s="202">
        <v>-10</v>
      </c>
      <c r="D81" s="279">
        <v>-3.5211267605633805</v>
      </c>
      <c r="E81" s="202">
        <v>-32</v>
      </c>
      <c r="F81" s="279">
        <v>-10.457516339869281</v>
      </c>
      <c r="G81" s="202">
        <v>203</v>
      </c>
      <c r="H81" s="202">
        <v>-4</v>
      </c>
      <c r="I81" s="279">
        <v>-1.932367149758454</v>
      </c>
      <c r="J81" s="202">
        <v>-13</v>
      </c>
      <c r="K81" s="279">
        <v>-6.0185185185185182</v>
      </c>
    </row>
    <row r="82" spans="1:11" ht="23.1" customHeight="1" x14ac:dyDescent="0.25">
      <c r="A82" s="256" t="s">
        <v>244</v>
      </c>
      <c r="B82" s="202">
        <v>1418</v>
      </c>
      <c r="C82" s="202">
        <v>15</v>
      </c>
      <c r="D82" s="279">
        <v>1.0691375623663577</v>
      </c>
      <c r="E82" s="202">
        <v>6</v>
      </c>
      <c r="F82" s="279">
        <v>0.42492917847025496</v>
      </c>
      <c r="G82" s="202">
        <v>1124</v>
      </c>
      <c r="H82" s="202">
        <v>4</v>
      </c>
      <c r="I82" s="279">
        <v>0.35714285714285715</v>
      </c>
      <c r="J82" s="202">
        <v>-33</v>
      </c>
      <c r="K82" s="279">
        <v>-2.8522039757994815</v>
      </c>
    </row>
    <row r="83" spans="1:11" ht="23.1" customHeight="1" x14ac:dyDescent="0.25">
      <c r="A83" s="255" t="s">
        <v>245</v>
      </c>
      <c r="B83" s="202">
        <v>6478</v>
      </c>
      <c r="C83" s="202">
        <v>1</v>
      </c>
      <c r="D83" s="279">
        <v>1.5439246564767639E-2</v>
      </c>
      <c r="E83" s="202">
        <v>-304</v>
      </c>
      <c r="F83" s="279">
        <v>-4.4824535535240342</v>
      </c>
      <c r="G83" s="202">
        <v>4752</v>
      </c>
      <c r="H83" s="202">
        <v>-14</v>
      </c>
      <c r="I83" s="279">
        <v>-0.29374737725556022</v>
      </c>
      <c r="J83" s="202">
        <v>-244</v>
      </c>
      <c r="K83" s="279">
        <v>-4.8839071257005608</v>
      </c>
    </row>
    <row r="84" spans="1:11" ht="23.1" customHeight="1" x14ac:dyDescent="0.25">
      <c r="A84" s="256" t="s">
        <v>246</v>
      </c>
      <c r="B84" s="202">
        <v>89</v>
      </c>
      <c r="C84" s="202">
        <v>3</v>
      </c>
      <c r="D84" s="279">
        <v>3.4883720930232558</v>
      </c>
      <c r="E84" s="202">
        <v>14</v>
      </c>
      <c r="F84" s="279">
        <v>18.666666666666668</v>
      </c>
      <c r="G84" s="202">
        <v>65</v>
      </c>
      <c r="H84" s="202">
        <v>6</v>
      </c>
      <c r="I84" s="279">
        <v>10.169491525423728</v>
      </c>
      <c r="J84" s="202">
        <v>12</v>
      </c>
      <c r="K84" s="279">
        <v>22.641509433962263</v>
      </c>
    </row>
    <row r="85" spans="1:11" ht="23.1" customHeight="1" x14ac:dyDescent="0.25">
      <c r="A85" s="256" t="s">
        <v>247</v>
      </c>
      <c r="B85" s="202">
        <v>496</v>
      </c>
      <c r="C85" s="202">
        <v>-3</v>
      </c>
      <c r="D85" s="279">
        <v>-0.60120240480961928</v>
      </c>
      <c r="E85" s="202">
        <v>-5</v>
      </c>
      <c r="F85" s="279">
        <v>-0.99800399201596801</v>
      </c>
      <c r="G85" s="202">
        <v>396</v>
      </c>
      <c r="H85" s="202">
        <v>-6</v>
      </c>
      <c r="I85" s="279">
        <v>-1.4925373134328359</v>
      </c>
      <c r="J85" s="202">
        <v>-19</v>
      </c>
      <c r="K85" s="279">
        <v>-4.5783132530120483</v>
      </c>
    </row>
    <row r="86" spans="1:11" ht="23.1" customHeight="1" x14ac:dyDescent="0.25">
      <c r="A86" s="256" t="s">
        <v>248</v>
      </c>
      <c r="B86" s="202">
        <v>3822</v>
      </c>
      <c r="C86" s="202">
        <v>11</v>
      </c>
      <c r="D86" s="279">
        <v>0.2886381527158226</v>
      </c>
      <c r="E86" s="202">
        <v>-83</v>
      </c>
      <c r="F86" s="279">
        <v>-2.1254801536491676</v>
      </c>
      <c r="G86" s="202">
        <v>2986</v>
      </c>
      <c r="H86" s="202">
        <v>12</v>
      </c>
      <c r="I86" s="279">
        <v>0.40349697377269672</v>
      </c>
      <c r="J86" s="202">
        <v>-196</v>
      </c>
      <c r="K86" s="279">
        <v>-6.1596480201131367</v>
      </c>
    </row>
    <row r="87" spans="1:11" ht="37.5" customHeight="1" x14ac:dyDescent="0.25">
      <c r="A87" s="255" t="s">
        <v>249</v>
      </c>
      <c r="B87" s="202">
        <v>351</v>
      </c>
      <c r="C87" s="202">
        <v>-5</v>
      </c>
      <c r="D87" s="279">
        <v>-1.404494382022472</v>
      </c>
      <c r="E87" s="202">
        <v>-29</v>
      </c>
      <c r="F87" s="279">
        <v>-7.6315789473684212</v>
      </c>
      <c r="G87" s="202">
        <v>261</v>
      </c>
      <c r="H87" s="202">
        <v>7</v>
      </c>
      <c r="I87" s="279">
        <v>2.7559055118110236</v>
      </c>
      <c r="J87" s="202">
        <v>-2</v>
      </c>
      <c r="K87" s="279">
        <v>-0.76045627376425851</v>
      </c>
    </row>
    <row r="88" spans="1:11" ht="23.1" customHeight="1" x14ac:dyDescent="0.25">
      <c r="A88" s="256" t="s">
        <v>250</v>
      </c>
      <c r="B88" s="202">
        <v>405</v>
      </c>
      <c r="C88" s="202">
        <v>-5</v>
      </c>
      <c r="D88" s="279">
        <v>-1.2195121951219512</v>
      </c>
      <c r="E88" s="202">
        <v>-16</v>
      </c>
      <c r="F88" s="279">
        <v>-3.8004750593824226</v>
      </c>
      <c r="G88" s="202">
        <v>285</v>
      </c>
      <c r="H88" s="202">
        <v>-4</v>
      </c>
      <c r="I88" s="279">
        <v>-1.3840830449826989</v>
      </c>
      <c r="J88" s="202">
        <v>-40</v>
      </c>
      <c r="K88" s="279">
        <v>-12.307692307692308</v>
      </c>
    </row>
    <row r="89" spans="1:11" ht="23.1" customHeight="1" x14ac:dyDescent="0.25">
      <c r="A89" s="256" t="s">
        <v>251</v>
      </c>
      <c r="B89" s="202">
        <v>7028</v>
      </c>
      <c r="C89" s="202">
        <v>89</v>
      </c>
      <c r="D89" s="279">
        <v>1.2826055627612047</v>
      </c>
      <c r="E89" s="202">
        <v>-60</v>
      </c>
      <c r="F89" s="279">
        <v>-0.84650112866817151</v>
      </c>
      <c r="G89" s="202">
        <v>5064</v>
      </c>
      <c r="H89" s="202">
        <v>62</v>
      </c>
      <c r="I89" s="279">
        <v>1.2395041983206718</v>
      </c>
      <c r="J89" s="202">
        <v>-266</v>
      </c>
      <c r="K89" s="279">
        <v>-4.9906191369606008</v>
      </c>
    </row>
    <row r="90" spans="1:11" ht="23.1" customHeight="1" x14ac:dyDescent="0.25">
      <c r="A90" s="255" t="s">
        <v>252</v>
      </c>
      <c r="B90" s="202">
        <v>4333</v>
      </c>
      <c r="C90" s="202">
        <v>5</v>
      </c>
      <c r="D90" s="279">
        <v>0.11552680221811461</v>
      </c>
      <c r="E90" s="202">
        <v>86</v>
      </c>
      <c r="F90" s="279">
        <v>2.0249587944431364</v>
      </c>
      <c r="G90" s="202">
        <v>3194</v>
      </c>
      <c r="H90" s="202">
        <v>0</v>
      </c>
      <c r="I90" s="279">
        <v>0</v>
      </c>
      <c r="J90" s="202">
        <v>7</v>
      </c>
      <c r="K90" s="279">
        <v>0.21964229683087544</v>
      </c>
    </row>
    <row r="91" spans="1:11" ht="23.1" customHeight="1" x14ac:dyDescent="0.25">
      <c r="A91" s="255" t="s">
        <v>253</v>
      </c>
      <c r="B91" s="202">
        <v>5067</v>
      </c>
      <c r="C91" s="202">
        <v>-19</v>
      </c>
      <c r="D91" s="279">
        <v>-0.3735745182854896</v>
      </c>
      <c r="E91" s="202">
        <v>-61</v>
      </c>
      <c r="F91" s="279">
        <v>-1.1895475819032761</v>
      </c>
      <c r="G91" s="202">
        <v>3930</v>
      </c>
      <c r="H91" s="202">
        <v>-25</v>
      </c>
      <c r="I91" s="279">
        <v>-0.63211125158027814</v>
      </c>
      <c r="J91" s="202">
        <v>-122</v>
      </c>
      <c r="K91" s="279">
        <v>-3.0108588351431393</v>
      </c>
    </row>
    <row r="92" spans="1:11" ht="23.1" customHeight="1" x14ac:dyDescent="0.25">
      <c r="A92" s="256" t="s">
        <v>254</v>
      </c>
      <c r="B92" s="202">
        <v>4437</v>
      </c>
      <c r="C92" s="202">
        <v>94</v>
      </c>
      <c r="D92" s="279">
        <v>2.164402486760304</v>
      </c>
      <c r="E92" s="202">
        <v>175</v>
      </c>
      <c r="F92" s="279">
        <v>4.1060534960112625</v>
      </c>
      <c r="G92" s="202">
        <v>3109</v>
      </c>
      <c r="H92" s="202">
        <v>67</v>
      </c>
      <c r="I92" s="279">
        <v>2.2024983563445102</v>
      </c>
      <c r="J92" s="202">
        <v>-29</v>
      </c>
      <c r="K92" s="279">
        <v>-0.92415551306564692</v>
      </c>
    </row>
    <row r="93" spans="1:11" ht="23.1" customHeight="1" x14ac:dyDescent="0.25">
      <c r="A93" s="256" t="s">
        <v>255</v>
      </c>
      <c r="B93" s="202">
        <v>2045</v>
      </c>
      <c r="C93" s="202">
        <v>17</v>
      </c>
      <c r="D93" s="279">
        <v>0.83826429980276129</v>
      </c>
      <c r="E93" s="202">
        <v>-45</v>
      </c>
      <c r="F93" s="279">
        <v>-2.1531100478468899</v>
      </c>
      <c r="G93" s="202">
        <v>1471</v>
      </c>
      <c r="H93" s="202">
        <v>8</v>
      </c>
      <c r="I93" s="279">
        <v>0.54682159945317843</v>
      </c>
      <c r="J93" s="202">
        <v>-90</v>
      </c>
      <c r="K93" s="279">
        <v>-5.7655349135169764</v>
      </c>
    </row>
    <row r="94" spans="1:11" ht="23.1" customHeight="1" x14ac:dyDescent="0.25">
      <c r="A94" s="256" t="s">
        <v>256</v>
      </c>
      <c r="B94" s="202">
        <v>2372</v>
      </c>
      <c r="C94" s="202">
        <v>-3</v>
      </c>
      <c r="D94" s="279">
        <v>-0.12631578947368421</v>
      </c>
      <c r="E94" s="202">
        <v>-145</v>
      </c>
      <c r="F94" s="279">
        <v>-5.7608263806118396</v>
      </c>
      <c r="G94" s="202">
        <v>1711</v>
      </c>
      <c r="H94" s="202">
        <v>15</v>
      </c>
      <c r="I94" s="279">
        <v>0.88443396226415094</v>
      </c>
      <c r="J94" s="202">
        <v>-101</v>
      </c>
      <c r="K94" s="279">
        <v>-5.5739514348785875</v>
      </c>
    </row>
    <row r="95" spans="1:11" ht="23.1" customHeight="1" x14ac:dyDescent="0.25">
      <c r="A95" s="255" t="s">
        <v>257</v>
      </c>
      <c r="B95" s="202">
        <v>1582</v>
      </c>
      <c r="C95" s="202">
        <v>-11</v>
      </c>
      <c r="D95" s="279">
        <v>-0.69052102950408034</v>
      </c>
      <c r="E95" s="202">
        <v>65</v>
      </c>
      <c r="F95" s="279">
        <v>4.2847725774555041</v>
      </c>
      <c r="G95" s="202">
        <v>1029</v>
      </c>
      <c r="H95" s="202">
        <v>-7</v>
      </c>
      <c r="I95" s="279">
        <v>-0.67567567567567566</v>
      </c>
      <c r="J95" s="202">
        <v>-23</v>
      </c>
      <c r="K95" s="279">
        <v>-2.1863117870722433</v>
      </c>
    </row>
    <row r="96" spans="1:11" ht="23.1" customHeight="1" x14ac:dyDescent="0.25">
      <c r="A96" s="255" t="s">
        <v>258</v>
      </c>
      <c r="B96" s="202">
        <v>298</v>
      </c>
      <c r="C96" s="202">
        <v>14</v>
      </c>
      <c r="D96" s="279">
        <v>4.929577464788732</v>
      </c>
      <c r="E96" s="202">
        <v>30</v>
      </c>
      <c r="F96" s="279">
        <v>11.194029850746269</v>
      </c>
      <c r="G96" s="202">
        <v>216</v>
      </c>
      <c r="H96" s="202">
        <v>12</v>
      </c>
      <c r="I96" s="279">
        <v>5.882352941176471</v>
      </c>
      <c r="J96" s="202">
        <v>9</v>
      </c>
      <c r="K96" s="279">
        <v>4.3478260869565215</v>
      </c>
    </row>
    <row r="97" spans="1:11" ht="23.1" customHeight="1" x14ac:dyDescent="0.25">
      <c r="A97" s="286" t="s">
        <v>259</v>
      </c>
      <c r="B97" s="65">
        <v>255</v>
      </c>
      <c r="C97" s="65">
        <v>5</v>
      </c>
      <c r="D97" s="61">
        <v>2</v>
      </c>
      <c r="E97" s="65">
        <v>-90</v>
      </c>
      <c r="F97" s="61">
        <v>-26.086956521739129</v>
      </c>
      <c r="G97" s="65">
        <v>153</v>
      </c>
      <c r="H97" s="65">
        <v>5</v>
      </c>
      <c r="I97" s="61">
        <v>3.3783783783783785</v>
      </c>
      <c r="J97" s="285">
        <v>-88</v>
      </c>
      <c r="K97" s="279">
        <v>-36.514522821576762</v>
      </c>
    </row>
    <row r="98" spans="1:11" ht="23.1" customHeight="1" x14ac:dyDescent="0.25">
      <c r="A98" s="284" t="s">
        <v>260</v>
      </c>
      <c r="B98" s="65">
        <v>227</v>
      </c>
      <c r="C98" s="65">
        <v>6</v>
      </c>
      <c r="D98" s="61">
        <v>2.7149321266968327</v>
      </c>
      <c r="E98" s="65">
        <v>7</v>
      </c>
      <c r="F98" s="61">
        <v>3.1818181818181817</v>
      </c>
      <c r="G98" s="65">
        <v>179</v>
      </c>
      <c r="H98" s="65">
        <v>4</v>
      </c>
      <c r="I98" s="61">
        <v>2.2857142857142856</v>
      </c>
      <c r="J98" s="285">
        <v>-7</v>
      </c>
      <c r="K98" s="279">
        <v>-3.763440860215054</v>
      </c>
    </row>
    <row r="99" spans="1:11" ht="23.1" customHeight="1" x14ac:dyDescent="0.25">
      <c r="A99" s="286" t="s">
        <v>261</v>
      </c>
      <c r="B99" s="65">
        <v>764</v>
      </c>
      <c r="C99" s="65">
        <v>5</v>
      </c>
      <c r="D99" s="61">
        <v>0.65876152832674573</v>
      </c>
      <c r="E99" s="65">
        <v>37</v>
      </c>
      <c r="F99" s="61">
        <v>5.0894085281980743</v>
      </c>
      <c r="G99" s="65">
        <v>554</v>
      </c>
      <c r="H99" s="65">
        <v>3</v>
      </c>
      <c r="I99" s="61">
        <v>0.54446460980036293</v>
      </c>
      <c r="J99" s="285">
        <v>-10</v>
      </c>
      <c r="K99" s="279">
        <v>-1.7730496453900708</v>
      </c>
    </row>
    <row r="100" spans="1:11" ht="23.1" customHeight="1" x14ac:dyDescent="0.25">
      <c r="A100" s="284" t="s">
        <v>262</v>
      </c>
      <c r="B100" s="65">
        <v>681</v>
      </c>
      <c r="C100" s="65">
        <v>15</v>
      </c>
      <c r="D100" s="61">
        <v>2.2522522522522523</v>
      </c>
      <c r="E100" s="65">
        <v>-14</v>
      </c>
      <c r="F100" s="61">
        <v>-2.014388489208633</v>
      </c>
      <c r="G100" s="65">
        <v>482</v>
      </c>
      <c r="H100" s="65">
        <v>12</v>
      </c>
      <c r="I100" s="61">
        <v>2.5531914893617023</v>
      </c>
      <c r="J100" s="285">
        <v>-38</v>
      </c>
      <c r="K100" s="279">
        <v>-7.3076923076923075</v>
      </c>
    </row>
    <row r="101" spans="1:11" ht="23.1" customHeight="1" x14ac:dyDescent="0.25">
      <c r="A101" s="286" t="s">
        <v>263</v>
      </c>
      <c r="B101" s="65">
        <v>165</v>
      </c>
      <c r="C101" s="65">
        <v>-1</v>
      </c>
      <c r="D101" s="61">
        <v>-0.60240963855421692</v>
      </c>
      <c r="E101" s="65">
        <v>-3</v>
      </c>
      <c r="F101" s="61">
        <v>-1.7857142857142858</v>
      </c>
      <c r="G101" s="65">
        <v>135</v>
      </c>
      <c r="H101" s="65">
        <v>-1</v>
      </c>
      <c r="I101" s="61">
        <v>-0.73529411764705888</v>
      </c>
      <c r="J101" s="285">
        <v>-6</v>
      </c>
      <c r="K101" s="279">
        <v>-4.2553191489361701</v>
      </c>
    </row>
    <row r="102" spans="1:11" ht="23.1" customHeight="1" x14ac:dyDescent="0.25">
      <c r="A102" s="284" t="s">
        <v>264</v>
      </c>
      <c r="B102" s="65">
        <v>2816</v>
      </c>
      <c r="C102" s="65">
        <v>-10</v>
      </c>
      <c r="D102" s="61">
        <v>-0.35385704175513094</v>
      </c>
      <c r="E102" s="65">
        <v>62</v>
      </c>
      <c r="F102" s="61">
        <v>2.2512708787218592</v>
      </c>
      <c r="G102" s="65">
        <v>2280</v>
      </c>
      <c r="H102" s="65">
        <v>-26</v>
      </c>
      <c r="I102" s="61">
        <v>-1.1274934952298352</v>
      </c>
      <c r="J102" s="285">
        <v>24</v>
      </c>
      <c r="K102" s="279">
        <v>1.0638297872340425</v>
      </c>
    </row>
    <row r="103" spans="1:11" ht="23.1" customHeight="1" x14ac:dyDescent="0.25">
      <c r="A103" s="255" t="s">
        <v>265</v>
      </c>
      <c r="B103" s="202">
        <v>4767</v>
      </c>
      <c r="C103" s="202">
        <v>84</v>
      </c>
      <c r="D103" s="279">
        <v>1.7937219730941705</v>
      </c>
      <c r="E103" s="202">
        <v>502</v>
      </c>
      <c r="F103" s="279">
        <v>11.770222743259085</v>
      </c>
      <c r="G103" s="202">
        <v>3151</v>
      </c>
      <c r="H103" s="202">
        <v>33</v>
      </c>
      <c r="I103" s="279">
        <v>1.0583707504810775</v>
      </c>
      <c r="J103" s="202">
        <v>232</v>
      </c>
      <c r="K103" s="279">
        <v>7.9479273723878041</v>
      </c>
    </row>
    <row r="104" spans="1:11" ht="23.1" customHeight="1" x14ac:dyDescent="0.25">
      <c r="A104" s="255" t="s">
        <v>266</v>
      </c>
      <c r="B104" s="202">
        <v>46</v>
      </c>
      <c r="C104" s="202">
        <v>1</v>
      </c>
      <c r="D104" s="279">
        <v>2.2222222222222223</v>
      </c>
      <c r="E104" s="202">
        <v>11</v>
      </c>
      <c r="F104" s="279">
        <v>31.428571428571427</v>
      </c>
      <c r="G104" s="202">
        <v>34</v>
      </c>
      <c r="H104" s="202">
        <v>2</v>
      </c>
      <c r="I104" s="279">
        <v>6.25</v>
      </c>
      <c r="J104" s="202">
        <v>13</v>
      </c>
      <c r="K104" s="279">
        <v>61.904761904761905</v>
      </c>
    </row>
    <row r="105" spans="1:11" ht="23.1" customHeight="1" x14ac:dyDescent="0.25">
      <c r="A105" s="255" t="s">
        <v>267</v>
      </c>
      <c r="B105" s="202">
        <v>37</v>
      </c>
      <c r="C105" s="202">
        <v>-5</v>
      </c>
      <c r="D105" s="279">
        <v>-11.904761904761905</v>
      </c>
      <c r="E105" s="202">
        <v>-9</v>
      </c>
      <c r="F105" s="279">
        <v>-19.565217391304348</v>
      </c>
      <c r="G105" s="202">
        <v>26</v>
      </c>
      <c r="H105" s="202">
        <v>-7</v>
      </c>
      <c r="I105" s="279">
        <v>-21.212121212121211</v>
      </c>
      <c r="J105" s="202">
        <v>-10</v>
      </c>
      <c r="K105" s="279">
        <v>-27.777777777777779</v>
      </c>
    </row>
    <row r="106" spans="1:11" ht="15.75" customHeight="1" x14ac:dyDescent="0.25">
      <c r="A106" s="296" t="s">
        <v>89</v>
      </c>
      <c r="B106" s="290">
        <v>6670</v>
      </c>
      <c r="C106" s="290">
        <v>39</v>
      </c>
      <c r="D106" s="297">
        <v>0.58814658422560695</v>
      </c>
      <c r="E106" s="290">
        <v>-158</v>
      </c>
      <c r="F106" s="297">
        <v>-2.3140011716461628</v>
      </c>
      <c r="G106" s="290">
        <v>5394</v>
      </c>
      <c r="H106" s="290">
        <v>36</v>
      </c>
      <c r="I106" s="297">
        <v>0.67189249720044797</v>
      </c>
      <c r="J106" s="290">
        <v>-226</v>
      </c>
      <c r="K106" s="298">
        <v>-4.0213523131672595</v>
      </c>
    </row>
    <row r="107" spans="1:11" s="27" customFormat="1" ht="11.25" customHeight="1" x14ac:dyDescent="0.2">
      <c r="A107" s="123"/>
      <c r="B107" s="123"/>
      <c r="C107" s="123"/>
      <c r="D107" s="123"/>
      <c r="E107" s="123"/>
      <c r="F107" s="123"/>
      <c r="G107" s="123"/>
      <c r="H107" s="123"/>
      <c r="I107" s="123"/>
      <c r="J107" s="123"/>
      <c r="K107" s="123"/>
    </row>
    <row r="108" spans="1:11" s="27" customFormat="1" x14ac:dyDescent="0.2">
      <c r="A108" s="66" t="s">
        <v>135</v>
      </c>
    </row>
    <row r="109" spans="1:11" ht="12.75" customHeight="1" x14ac:dyDescent="0.25"/>
    <row r="110" spans="1:11" x14ac:dyDescent="0.25">
      <c r="C110" s="102"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E55F8DD2-8711-468D-9171-1E6C01668BF4}"/>
  </hyperlinks>
  <pageMargins left="0.5118110236220472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B4FB4-0AC6-494B-981A-21A22FD13BC2}">
  <sheetPr codeName="Hoja5">
    <pageSetUpPr fitToPage="1"/>
  </sheetPr>
  <dimension ref="A1:R78"/>
  <sheetViews>
    <sheetView zoomScaleNormal="100" zoomScaleSheetLayoutView="100" workbookViewId="0"/>
  </sheetViews>
  <sheetFormatPr baseColWidth="10" defaultColWidth="9.140625" defaultRowHeight="15" x14ac:dyDescent="0.2"/>
  <cols>
    <col min="1" max="1" width="36.28515625" style="27" customWidth="1"/>
    <col min="2" max="2" width="6.7109375" style="27" customWidth="1"/>
    <col min="3" max="3" width="9.140625" style="27" customWidth="1"/>
    <col min="4" max="4" width="6" style="27" customWidth="1"/>
    <col min="5" max="5" width="7.85546875" style="27" customWidth="1"/>
    <col min="6" max="6" width="6" style="27" customWidth="1"/>
    <col min="7" max="7" width="7.140625" style="27" customWidth="1"/>
    <col min="8" max="11" width="6" style="27" customWidth="1"/>
    <col min="12" max="12" width="6.85546875" style="27" customWidth="1"/>
    <col min="13" max="16" width="6" style="27" customWidth="1"/>
    <col min="17" max="17" width="9.140625" style="27"/>
    <col min="18" max="18" width="9.5703125" style="27" bestFit="1" customWidth="1"/>
    <col min="19" max="235" width="9.140625" style="27"/>
    <col min="236" max="236" width="0.42578125" style="27" customWidth="1"/>
    <col min="237" max="237" width="12.140625" style="27" customWidth="1"/>
    <col min="238" max="238" width="9.85546875" style="27" customWidth="1"/>
    <col min="239" max="240" width="10" style="27" customWidth="1"/>
    <col min="241" max="246" width="9.28515625" style="27" customWidth="1"/>
    <col min="247" max="491" width="9.140625" style="27"/>
    <col min="492" max="492" width="0.42578125" style="27" customWidth="1"/>
    <col min="493" max="493" width="12.140625" style="27" customWidth="1"/>
    <col min="494" max="494" width="9.85546875" style="27" customWidth="1"/>
    <col min="495" max="496" width="10" style="27" customWidth="1"/>
    <col min="497" max="502" width="9.28515625" style="27" customWidth="1"/>
    <col min="503" max="747" width="9.140625" style="27"/>
    <col min="748" max="748" width="0.42578125" style="27" customWidth="1"/>
    <col min="749" max="749" width="12.140625" style="27" customWidth="1"/>
    <col min="750" max="750" width="9.85546875" style="27" customWidth="1"/>
    <col min="751" max="752" width="10" style="27" customWidth="1"/>
    <col min="753" max="758" width="9.28515625" style="27" customWidth="1"/>
    <col min="759" max="1003" width="9.140625" style="27"/>
    <col min="1004" max="1004" width="0.42578125" style="27" customWidth="1"/>
    <col min="1005" max="1005" width="12.140625" style="27" customWidth="1"/>
    <col min="1006" max="1006" width="9.85546875" style="27" customWidth="1"/>
    <col min="1007" max="1008" width="10" style="27" customWidth="1"/>
    <col min="1009" max="1014" width="9.28515625" style="27" customWidth="1"/>
    <col min="1015" max="1259" width="9.140625" style="27"/>
    <col min="1260" max="1260" width="0.42578125" style="27" customWidth="1"/>
    <col min="1261" max="1261" width="12.140625" style="27" customWidth="1"/>
    <col min="1262" max="1262" width="9.85546875" style="27" customWidth="1"/>
    <col min="1263" max="1264" width="10" style="27" customWidth="1"/>
    <col min="1265" max="1270" width="9.28515625" style="27" customWidth="1"/>
    <col min="1271" max="1515" width="9.140625" style="27"/>
    <col min="1516" max="1516" width="0.42578125" style="27" customWidth="1"/>
    <col min="1517" max="1517" width="12.140625" style="27" customWidth="1"/>
    <col min="1518" max="1518" width="9.85546875" style="27" customWidth="1"/>
    <col min="1519" max="1520" width="10" style="27" customWidth="1"/>
    <col min="1521" max="1526" width="9.28515625" style="27" customWidth="1"/>
    <col min="1527" max="1771" width="9.140625" style="27"/>
    <col min="1772" max="1772" width="0.42578125" style="27" customWidth="1"/>
    <col min="1773" max="1773" width="12.140625" style="27" customWidth="1"/>
    <col min="1774" max="1774" width="9.85546875" style="27" customWidth="1"/>
    <col min="1775" max="1776" width="10" style="27" customWidth="1"/>
    <col min="1777" max="1782" width="9.28515625" style="27" customWidth="1"/>
    <col min="1783" max="2027" width="9.140625" style="27"/>
    <col min="2028" max="2028" width="0.42578125" style="27" customWidth="1"/>
    <col min="2029" max="2029" width="12.140625" style="27" customWidth="1"/>
    <col min="2030" max="2030" width="9.85546875" style="27" customWidth="1"/>
    <col min="2031" max="2032" width="10" style="27" customWidth="1"/>
    <col min="2033" max="2038" width="9.28515625" style="27" customWidth="1"/>
    <col min="2039" max="2283" width="9.140625" style="27"/>
    <col min="2284" max="2284" width="0.42578125" style="27" customWidth="1"/>
    <col min="2285" max="2285" width="12.140625" style="27" customWidth="1"/>
    <col min="2286" max="2286" width="9.85546875" style="27" customWidth="1"/>
    <col min="2287" max="2288" width="10" style="27" customWidth="1"/>
    <col min="2289" max="2294" width="9.28515625" style="27" customWidth="1"/>
    <col min="2295" max="2539" width="9.140625" style="27"/>
    <col min="2540" max="2540" width="0.42578125" style="27" customWidth="1"/>
    <col min="2541" max="2541" width="12.140625" style="27" customWidth="1"/>
    <col min="2542" max="2542" width="9.85546875" style="27" customWidth="1"/>
    <col min="2543" max="2544" width="10" style="27" customWidth="1"/>
    <col min="2545" max="2550" width="9.28515625" style="27" customWidth="1"/>
    <col min="2551" max="2795" width="9.140625" style="27"/>
    <col min="2796" max="2796" width="0.42578125" style="27" customWidth="1"/>
    <col min="2797" max="2797" width="12.140625" style="27" customWidth="1"/>
    <col min="2798" max="2798" width="9.85546875" style="27" customWidth="1"/>
    <col min="2799" max="2800" width="10" style="27" customWidth="1"/>
    <col min="2801" max="2806" width="9.28515625" style="27" customWidth="1"/>
    <col min="2807" max="3051" width="9.140625" style="27"/>
    <col min="3052" max="3052" width="0.42578125" style="27" customWidth="1"/>
    <col min="3053" max="3053" width="12.140625" style="27" customWidth="1"/>
    <col min="3054" max="3054" width="9.85546875" style="27" customWidth="1"/>
    <col min="3055" max="3056" width="10" style="27" customWidth="1"/>
    <col min="3057" max="3062" width="9.28515625" style="27" customWidth="1"/>
    <col min="3063" max="3307" width="9.140625" style="27"/>
    <col min="3308" max="3308" width="0.42578125" style="27" customWidth="1"/>
    <col min="3309" max="3309" width="12.140625" style="27" customWidth="1"/>
    <col min="3310" max="3310" width="9.85546875" style="27" customWidth="1"/>
    <col min="3311" max="3312" width="10" style="27" customWidth="1"/>
    <col min="3313" max="3318" width="9.28515625" style="27" customWidth="1"/>
    <col min="3319" max="3563" width="9.140625" style="27"/>
    <col min="3564" max="3564" width="0.42578125" style="27" customWidth="1"/>
    <col min="3565" max="3565" width="12.140625" style="27" customWidth="1"/>
    <col min="3566" max="3566" width="9.85546875" style="27" customWidth="1"/>
    <col min="3567" max="3568" width="10" style="27" customWidth="1"/>
    <col min="3569" max="3574" width="9.28515625" style="27" customWidth="1"/>
    <col min="3575" max="3819" width="9.140625" style="27"/>
    <col min="3820" max="3820" width="0.42578125" style="27" customWidth="1"/>
    <col min="3821" max="3821" width="12.140625" style="27" customWidth="1"/>
    <col min="3822" max="3822" width="9.85546875" style="27" customWidth="1"/>
    <col min="3823" max="3824" width="10" style="27" customWidth="1"/>
    <col min="3825" max="3830" width="9.28515625" style="27" customWidth="1"/>
    <col min="3831" max="4075" width="9.140625" style="27"/>
    <col min="4076" max="4076" width="0.42578125" style="27" customWidth="1"/>
    <col min="4077" max="4077" width="12.140625" style="27" customWidth="1"/>
    <col min="4078" max="4078" width="9.85546875" style="27" customWidth="1"/>
    <col min="4079" max="4080" width="10" style="27" customWidth="1"/>
    <col min="4081" max="4086" width="9.28515625" style="27" customWidth="1"/>
    <col min="4087" max="4331" width="9.140625" style="27"/>
    <col min="4332" max="4332" width="0.42578125" style="27" customWidth="1"/>
    <col min="4333" max="4333" width="12.140625" style="27" customWidth="1"/>
    <col min="4334" max="4334" width="9.85546875" style="27" customWidth="1"/>
    <col min="4335" max="4336" width="10" style="27" customWidth="1"/>
    <col min="4337" max="4342" width="9.28515625" style="27" customWidth="1"/>
    <col min="4343" max="4587" width="9.140625" style="27"/>
    <col min="4588" max="4588" width="0.42578125" style="27" customWidth="1"/>
    <col min="4589" max="4589" width="12.140625" style="27" customWidth="1"/>
    <col min="4590" max="4590" width="9.85546875" style="27" customWidth="1"/>
    <col min="4591" max="4592" width="10" style="27" customWidth="1"/>
    <col min="4593" max="4598" width="9.28515625" style="27" customWidth="1"/>
    <col min="4599" max="4843" width="9.140625" style="27"/>
    <col min="4844" max="4844" width="0.42578125" style="27" customWidth="1"/>
    <col min="4845" max="4845" width="12.140625" style="27" customWidth="1"/>
    <col min="4846" max="4846" width="9.85546875" style="27" customWidth="1"/>
    <col min="4847" max="4848" width="10" style="27" customWidth="1"/>
    <col min="4849" max="4854" width="9.28515625" style="27" customWidth="1"/>
    <col min="4855" max="5099" width="9.140625" style="27"/>
    <col min="5100" max="5100" width="0.42578125" style="27" customWidth="1"/>
    <col min="5101" max="5101" width="12.140625" style="27" customWidth="1"/>
    <col min="5102" max="5102" width="9.85546875" style="27" customWidth="1"/>
    <col min="5103" max="5104" width="10" style="27" customWidth="1"/>
    <col min="5105" max="5110" width="9.28515625" style="27" customWidth="1"/>
    <col min="5111" max="5355" width="9.140625" style="27"/>
    <col min="5356" max="5356" width="0.42578125" style="27" customWidth="1"/>
    <col min="5357" max="5357" width="12.140625" style="27" customWidth="1"/>
    <col min="5358" max="5358" width="9.85546875" style="27" customWidth="1"/>
    <col min="5359" max="5360" width="10" style="27" customWidth="1"/>
    <col min="5361" max="5366" width="9.28515625" style="27" customWidth="1"/>
    <col min="5367" max="5611" width="9.140625" style="27"/>
    <col min="5612" max="5612" width="0.42578125" style="27" customWidth="1"/>
    <col min="5613" max="5613" width="12.140625" style="27" customWidth="1"/>
    <col min="5614" max="5614" width="9.85546875" style="27" customWidth="1"/>
    <col min="5615" max="5616" width="10" style="27" customWidth="1"/>
    <col min="5617" max="5622" width="9.28515625" style="27" customWidth="1"/>
    <col min="5623" max="5867" width="9.140625" style="27"/>
    <col min="5868" max="5868" width="0.42578125" style="27" customWidth="1"/>
    <col min="5869" max="5869" width="12.140625" style="27" customWidth="1"/>
    <col min="5870" max="5870" width="9.85546875" style="27" customWidth="1"/>
    <col min="5871" max="5872" width="10" style="27" customWidth="1"/>
    <col min="5873" max="5878" width="9.28515625" style="27" customWidth="1"/>
    <col min="5879" max="6123" width="9.140625" style="27"/>
    <col min="6124" max="6124" width="0.42578125" style="27" customWidth="1"/>
    <col min="6125" max="6125" width="12.140625" style="27" customWidth="1"/>
    <col min="6126" max="6126" width="9.85546875" style="27" customWidth="1"/>
    <col min="6127" max="6128" width="10" style="27" customWidth="1"/>
    <col min="6129" max="6134" width="9.28515625" style="27" customWidth="1"/>
    <col min="6135" max="6379" width="9.140625" style="27"/>
    <col min="6380" max="6380" width="0.42578125" style="27" customWidth="1"/>
    <col min="6381" max="6381" width="12.140625" style="27" customWidth="1"/>
    <col min="6382" max="6382" width="9.85546875" style="27" customWidth="1"/>
    <col min="6383" max="6384" width="10" style="27" customWidth="1"/>
    <col min="6385" max="6390" width="9.28515625" style="27" customWidth="1"/>
    <col min="6391" max="6635" width="9.140625" style="27"/>
    <col min="6636" max="6636" width="0.42578125" style="27" customWidth="1"/>
    <col min="6637" max="6637" width="12.140625" style="27" customWidth="1"/>
    <col min="6638" max="6638" width="9.85546875" style="27" customWidth="1"/>
    <col min="6639" max="6640" width="10" style="27" customWidth="1"/>
    <col min="6641" max="6646" width="9.28515625" style="27" customWidth="1"/>
    <col min="6647" max="6891" width="9.140625" style="27"/>
    <col min="6892" max="6892" width="0.42578125" style="27" customWidth="1"/>
    <col min="6893" max="6893" width="12.140625" style="27" customWidth="1"/>
    <col min="6894" max="6894" width="9.85546875" style="27" customWidth="1"/>
    <col min="6895" max="6896" width="10" style="27" customWidth="1"/>
    <col min="6897" max="6902" width="9.28515625" style="27" customWidth="1"/>
    <col min="6903" max="7147" width="9.140625" style="27"/>
    <col min="7148" max="7148" width="0.42578125" style="27" customWidth="1"/>
    <col min="7149" max="7149" width="12.140625" style="27" customWidth="1"/>
    <col min="7150" max="7150" width="9.85546875" style="27" customWidth="1"/>
    <col min="7151" max="7152" width="10" style="27" customWidth="1"/>
    <col min="7153" max="7158" width="9.28515625" style="27" customWidth="1"/>
    <col min="7159" max="7403" width="9.140625" style="27"/>
    <col min="7404" max="7404" width="0.42578125" style="27" customWidth="1"/>
    <col min="7405" max="7405" width="12.140625" style="27" customWidth="1"/>
    <col min="7406" max="7406" width="9.85546875" style="27" customWidth="1"/>
    <col min="7407" max="7408" width="10" style="27" customWidth="1"/>
    <col min="7409" max="7414" width="9.28515625" style="27" customWidth="1"/>
    <col min="7415" max="7659" width="9.140625" style="27"/>
    <col min="7660" max="7660" width="0.42578125" style="27" customWidth="1"/>
    <col min="7661" max="7661" width="12.140625" style="27" customWidth="1"/>
    <col min="7662" max="7662" width="9.85546875" style="27" customWidth="1"/>
    <col min="7663" max="7664" width="10" style="27" customWidth="1"/>
    <col min="7665" max="7670" width="9.28515625" style="27" customWidth="1"/>
    <col min="7671" max="7915" width="9.140625" style="27"/>
    <col min="7916" max="7916" width="0.42578125" style="27" customWidth="1"/>
    <col min="7917" max="7917" width="12.140625" style="27" customWidth="1"/>
    <col min="7918" max="7918" width="9.85546875" style="27" customWidth="1"/>
    <col min="7919" max="7920" width="10" style="27" customWidth="1"/>
    <col min="7921" max="7926" width="9.28515625" style="27" customWidth="1"/>
    <col min="7927" max="8171" width="9.140625" style="27"/>
    <col min="8172" max="8172" width="0.42578125" style="27" customWidth="1"/>
    <col min="8173" max="8173" width="12.140625" style="27" customWidth="1"/>
    <col min="8174" max="8174" width="9.85546875" style="27" customWidth="1"/>
    <col min="8175" max="8176" width="10" style="27" customWidth="1"/>
    <col min="8177" max="8182" width="9.28515625" style="27" customWidth="1"/>
    <col min="8183" max="8427" width="9.140625" style="27"/>
    <col min="8428" max="8428" width="0.42578125" style="27" customWidth="1"/>
    <col min="8429" max="8429" width="12.140625" style="27" customWidth="1"/>
    <col min="8430" max="8430" width="9.85546875" style="27" customWidth="1"/>
    <col min="8431" max="8432" width="10" style="27" customWidth="1"/>
    <col min="8433" max="8438" width="9.28515625" style="27" customWidth="1"/>
    <col min="8439" max="8683" width="9.140625" style="27"/>
    <col min="8684" max="8684" width="0.42578125" style="27" customWidth="1"/>
    <col min="8685" max="8685" width="12.140625" style="27" customWidth="1"/>
    <col min="8686" max="8686" width="9.85546875" style="27" customWidth="1"/>
    <col min="8687" max="8688" width="10" style="27" customWidth="1"/>
    <col min="8689" max="8694" width="9.28515625" style="27" customWidth="1"/>
    <col min="8695" max="8939" width="9.140625" style="27"/>
    <col min="8940" max="8940" width="0.42578125" style="27" customWidth="1"/>
    <col min="8941" max="8941" width="12.140625" style="27" customWidth="1"/>
    <col min="8942" max="8942" width="9.85546875" style="27" customWidth="1"/>
    <col min="8943" max="8944" width="10" style="27" customWidth="1"/>
    <col min="8945" max="8950" width="9.28515625" style="27" customWidth="1"/>
    <col min="8951" max="9195" width="9.140625" style="27"/>
    <col min="9196" max="9196" width="0.42578125" style="27" customWidth="1"/>
    <col min="9197" max="9197" width="12.140625" style="27" customWidth="1"/>
    <col min="9198" max="9198" width="9.85546875" style="27" customWidth="1"/>
    <col min="9199" max="9200" width="10" style="27" customWidth="1"/>
    <col min="9201" max="9206" width="9.28515625" style="27" customWidth="1"/>
    <col min="9207" max="9451" width="9.140625" style="27"/>
    <col min="9452" max="9452" width="0.42578125" style="27" customWidth="1"/>
    <col min="9453" max="9453" width="12.140625" style="27" customWidth="1"/>
    <col min="9454" max="9454" width="9.85546875" style="27" customWidth="1"/>
    <col min="9455" max="9456" width="10" style="27" customWidth="1"/>
    <col min="9457" max="9462" width="9.28515625" style="27" customWidth="1"/>
    <col min="9463" max="9707" width="9.140625" style="27"/>
    <col min="9708" max="9708" width="0.42578125" style="27" customWidth="1"/>
    <col min="9709" max="9709" width="12.140625" style="27" customWidth="1"/>
    <col min="9710" max="9710" width="9.85546875" style="27" customWidth="1"/>
    <col min="9711" max="9712" width="10" style="27" customWidth="1"/>
    <col min="9713" max="9718" width="9.28515625" style="27" customWidth="1"/>
    <col min="9719" max="9963" width="9.140625" style="27"/>
    <col min="9964" max="9964" width="0.42578125" style="27" customWidth="1"/>
    <col min="9965" max="9965" width="12.140625" style="27" customWidth="1"/>
    <col min="9966" max="9966" width="9.85546875" style="27" customWidth="1"/>
    <col min="9967" max="9968" width="10" style="27" customWidth="1"/>
    <col min="9969" max="9974" width="9.28515625" style="27" customWidth="1"/>
    <col min="9975" max="10219" width="9.140625" style="27"/>
    <col min="10220" max="10220" width="0.42578125" style="27" customWidth="1"/>
    <col min="10221" max="10221" width="12.140625" style="27" customWidth="1"/>
    <col min="10222" max="10222" width="9.85546875" style="27" customWidth="1"/>
    <col min="10223" max="10224" width="10" style="27" customWidth="1"/>
    <col min="10225" max="10230" width="9.28515625" style="27" customWidth="1"/>
    <col min="10231" max="10475" width="9.140625" style="27"/>
    <col min="10476" max="10476" width="0.42578125" style="27" customWidth="1"/>
    <col min="10477" max="10477" width="12.140625" style="27" customWidth="1"/>
    <col min="10478" max="10478" width="9.85546875" style="27" customWidth="1"/>
    <col min="10479" max="10480" width="10" style="27" customWidth="1"/>
    <col min="10481" max="10486" width="9.28515625" style="27" customWidth="1"/>
    <col min="10487" max="10731" width="9.140625" style="27"/>
    <col min="10732" max="10732" width="0.42578125" style="27" customWidth="1"/>
    <col min="10733" max="10733" width="12.140625" style="27" customWidth="1"/>
    <col min="10734" max="10734" width="9.85546875" style="27" customWidth="1"/>
    <col min="10735" max="10736" width="10" style="27" customWidth="1"/>
    <col min="10737" max="10742" width="9.28515625" style="27" customWidth="1"/>
    <col min="10743" max="10987" width="9.140625" style="27"/>
    <col min="10988" max="10988" width="0.42578125" style="27" customWidth="1"/>
    <col min="10989" max="10989" width="12.140625" style="27" customWidth="1"/>
    <col min="10990" max="10990" width="9.85546875" style="27" customWidth="1"/>
    <col min="10991" max="10992" width="10" style="27" customWidth="1"/>
    <col min="10993" max="10998" width="9.28515625" style="27" customWidth="1"/>
    <col min="10999" max="11243" width="9.140625" style="27"/>
    <col min="11244" max="11244" width="0.42578125" style="27" customWidth="1"/>
    <col min="11245" max="11245" width="12.140625" style="27" customWidth="1"/>
    <col min="11246" max="11246" width="9.85546875" style="27" customWidth="1"/>
    <col min="11247" max="11248" width="10" style="27" customWidth="1"/>
    <col min="11249" max="11254" width="9.28515625" style="27" customWidth="1"/>
    <col min="11255" max="11499" width="9.140625" style="27"/>
    <col min="11500" max="11500" width="0.42578125" style="27" customWidth="1"/>
    <col min="11501" max="11501" width="12.140625" style="27" customWidth="1"/>
    <col min="11502" max="11502" width="9.85546875" style="27" customWidth="1"/>
    <col min="11503" max="11504" width="10" style="27" customWidth="1"/>
    <col min="11505" max="11510" width="9.28515625" style="27" customWidth="1"/>
    <col min="11511" max="11755" width="9.140625" style="27"/>
    <col min="11756" max="11756" width="0.42578125" style="27" customWidth="1"/>
    <col min="11757" max="11757" width="12.140625" style="27" customWidth="1"/>
    <col min="11758" max="11758" width="9.85546875" style="27" customWidth="1"/>
    <col min="11759" max="11760" width="10" style="27" customWidth="1"/>
    <col min="11761" max="11766" width="9.28515625" style="27" customWidth="1"/>
    <col min="11767" max="12011" width="9.140625" style="27"/>
    <col min="12012" max="12012" width="0.42578125" style="27" customWidth="1"/>
    <col min="12013" max="12013" width="12.140625" style="27" customWidth="1"/>
    <col min="12014" max="12014" width="9.85546875" style="27" customWidth="1"/>
    <col min="12015" max="12016" width="10" style="27" customWidth="1"/>
    <col min="12017" max="12022" width="9.28515625" style="27" customWidth="1"/>
    <col min="12023" max="12267" width="9.140625" style="27"/>
    <col min="12268" max="12268" width="0.42578125" style="27" customWidth="1"/>
    <col min="12269" max="12269" width="12.140625" style="27" customWidth="1"/>
    <col min="12270" max="12270" width="9.85546875" style="27" customWidth="1"/>
    <col min="12271" max="12272" width="10" style="27" customWidth="1"/>
    <col min="12273" max="12278" width="9.28515625" style="27" customWidth="1"/>
    <col min="12279" max="12523" width="9.140625" style="27"/>
    <col min="12524" max="12524" width="0.42578125" style="27" customWidth="1"/>
    <col min="12525" max="12525" width="12.140625" style="27" customWidth="1"/>
    <col min="12526" max="12526" width="9.85546875" style="27" customWidth="1"/>
    <col min="12527" max="12528" width="10" style="27" customWidth="1"/>
    <col min="12529" max="12534" width="9.28515625" style="27" customWidth="1"/>
    <col min="12535" max="12779" width="9.140625" style="27"/>
    <col min="12780" max="12780" width="0.42578125" style="27" customWidth="1"/>
    <col min="12781" max="12781" width="12.140625" style="27" customWidth="1"/>
    <col min="12782" max="12782" width="9.85546875" style="27" customWidth="1"/>
    <col min="12783" max="12784" width="10" style="27" customWidth="1"/>
    <col min="12785" max="12790" width="9.28515625" style="27" customWidth="1"/>
    <col min="12791" max="13035" width="9.140625" style="27"/>
    <col min="13036" max="13036" width="0.42578125" style="27" customWidth="1"/>
    <col min="13037" max="13037" width="12.140625" style="27" customWidth="1"/>
    <col min="13038" max="13038" width="9.85546875" style="27" customWidth="1"/>
    <col min="13039" max="13040" width="10" style="27" customWidth="1"/>
    <col min="13041" max="13046" width="9.28515625" style="27" customWidth="1"/>
    <col min="13047" max="13291" width="9.140625" style="27"/>
    <col min="13292" max="13292" width="0.42578125" style="27" customWidth="1"/>
    <col min="13293" max="13293" width="12.140625" style="27" customWidth="1"/>
    <col min="13294" max="13294" width="9.85546875" style="27" customWidth="1"/>
    <col min="13295" max="13296" width="10" style="27" customWidth="1"/>
    <col min="13297" max="13302" width="9.28515625" style="27" customWidth="1"/>
    <col min="13303" max="13547" width="9.140625" style="27"/>
    <col min="13548" max="13548" width="0.42578125" style="27" customWidth="1"/>
    <col min="13549" max="13549" width="12.140625" style="27" customWidth="1"/>
    <col min="13550" max="13550" width="9.85546875" style="27" customWidth="1"/>
    <col min="13551" max="13552" width="10" style="27" customWidth="1"/>
    <col min="13553" max="13558" width="9.28515625" style="27" customWidth="1"/>
    <col min="13559" max="13803" width="9.140625" style="27"/>
    <col min="13804" max="13804" width="0.42578125" style="27" customWidth="1"/>
    <col min="13805" max="13805" width="12.140625" style="27" customWidth="1"/>
    <col min="13806" max="13806" width="9.85546875" style="27" customWidth="1"/>
    <col min="13807" max="13808" width="10" style="27" customWidth="1"/>
    <col min="13809" max="13814" width="9.28515625" style="27" customWidth="1"/>
    <col min="13815" max="14059" width="9.140625" style="27"/>
    <col min="14060" max="14060" width="0.42578125" style="27" customWidth="1"/>
    <col min="14061" max="14061" width="12.140625" style="27" customWidth="1"/>
    <col min="14062" max="14062" width="9.85546875" style="27" customWidth="1"/>
    <col min="14063" max="14064" width="10" style="27" customWidth="1"/>
    <col min="14065" max="14070" width="9.28515625" style="27" customWidth="1"/>
    <col min="14071" max="14315" width="9.140625" style="27"/>
    <col min="14316" max="14316" width="0.42578125" style="27" customWidth="1"/>
    <col min="14317" max="14317" width="12.140625" style="27" customWidth="1"/>
    <col min="14318" max="14318" width="9.85546875" style="27" customWidth="1"/>
    <col min="14319" max="14320" width="10" style="27" customWidth="1"/>
    <col min="14321" max="14326" width="9.28515625" style="27" customWidth="1"/>
    <col min="14327" max="14571" width="9.140625" style="27"/>
    <col min="14572" max="14572" width="0.42578125" style="27" customWidth="1"/>
    <col min="14573" max="14573" width="12.140625" style="27" customWidth="1"/>
    <col min="14574" max="14574" width="9.85546875" style="27" customWidth="1"/>
    <col min="14575" max="14576" width="10" style="27" customWidth="1"/>
    <col min="14577" max="14582" width="9.28515625" style="27" customWidth="1"/>
    <col min="14583" max="14827" width="9.140625" style="27"/>
    <col min="14828" max="14828" width="0.42578125" style="27" customWidth="1"/>
    <col min="14829" max="14829" width="12.140625" style="27" customWidth="1"/>
    <col min="14830" max="14830" width="9.85546875" style="27" customWidth="1"/>
    <col min="14831" max="14832" width="10" style="27" customWidth="1"/>
    <col min="14833" max="14838" width="9.28515625" style="27" customWidth="1"/>
    <col min="14839" max="15083" width="9.140625" style="27"/>
    <col min="15084" max="15084" width="0.42578125" style="27" customWidth="1"/>
    <col min="15085" max="15085" width="12.140625" style="27" customWidth="1"/>
    <col min="15086" max="15086" width="9.85546875" style="27" customWidth="1"/>
    <col min="15087" max="15088" width="10" style="27" customWidth="1"/>
    <col min="15089" max="15094" width="9.28515625" style="27" customWidth="1"/>
    <col min="15095" max="15339" width="9.140625" style="27"/>
    <col min="15340" max="15340" width="0.42578125" style="27" customWidth="1"/>
    <col min="15341" max="15341" width="12.140625" style="27" customWidth="1"/>
    <col min="15342" max="15342" width="9.85546875" style="27" customWidth="1"/>
    <col min="15343" max="15344" width="10" style="27" customWidth="1"/>
    <col min="15345" max="15350" width="9.28515625" style="27" customWidth="1"/>
    <col min="15351" max="15595" width="9.140625" style="27"/>
    <col min="15596" max="15596" width="0.42578125" style="27" customWidth="1"/>
    <col min="15597" max="15597" width="12.140625" style="27" customWidth="1"/>
    <col min="15598" max="15598" width="9.85546875" style="27" customWidth="1"/>
    <col min="15599" max="15600" width="10" style="27" customWidth="1"/>
    <col min="15601" max="15606" width="9.28515625" style="27" customWidth="1"/>
    <col min="15607" max="15851" width="9.140625" style="27"/>
    <col min="15852" max="15852" width="0.42578125" style="27" customWidth="1"/>
    <col min="15853" max="15853" width="12.140625" style="27" customWidth="1"/>
    <col min="15854" max="15854" width="9.85546875" style="27" customWidth="1"/>
    <col min="15855" max="15856" width="10" style="27" customWidth="1"/>
    <col min="15857" max="15862" width="9.28515625" style="27" customWidth="1"/>
    <col min="15863" max="16107" width="9.140625" style="27"/>
    <col min="16108" max="16108" width="0.42578125" style="27" customWidth="1"/>
    <col min="16109" max="16109" width="12.140625" style="27" customWidth="1"/>
    <col min="16110" max="16110" width="9.85546875" style="27" customWidth="1"/>
    <col min="16111" max="16112" width="10" style="27" customWidth="1"/>
    <col min="16113" max="16118" width="9.28515625" style="27" customWidth="1"/>
    <col min="16119" max="16384" width="9.140625" style="27"/>
  </cols>
  <sheetData>
    <row r="1" spans="1:18" x14ac:dyDescent="0.2">
      <c r="D1" s="28"/>
      <c r="I1" s="28"/>
      <c r="N1" s="28"/>
    </row>
    <row r="2" spans="1:18" ht="18" customHeight="1" x14ac:dyDescent="0.2">
      <c r="D2" s="29"/>
      <c r="I2" s="29"/>
      <c r="N2" s="29" t="s">
        <v>61</v>
      </c>
    </row>
    <row r="3" spans="1:18" ht="18.75" customHeight="1" x14ac:dyDescent="0.2"/>
    <row r="4" spans="1:18" ht="22.5" customHeight="1" x14ac:dyDescent="0.25">
      <c r="D4" s="30"/>
      <c r="F4" s="2"/>
      <c r="I4" s="30"/>
      <c r="K4" s="2"/>
      <c r="N4" s="30"/>
      <c r="P4" s="2" t="s">
        <v>651</v>
      </c>
    </row>
    <row r="5" spans="1:18" s="32" customFormat="1" ht="15.75" x14ac:dyDescent="0.25">
      <c r="A5" s="88" t="s">
        <v>136</v>
      </c>
      <c r="B5" s="88"/>
      <c r="C5" s="88"/>
      <c r="D5" s="88"/>
      <c r="E5" s="88"/>
      <c r="F5" s="88"/>
      <c r="G5" s="88"/>
      <c r="H5" s="88"/>
      <c r="I5" s="88"/>
      <c r="J5" s="88"/>
      <c r="K5" s="88"/>
    </row>
    <row r="6" spans="1:18" s="32" customFormat="1" ht="15.75" customHeight="1" x14ac:dyDescent="0.2">
      <c r="A6" s="33"/>
      <c r="B6" s="34" t="s">
        <v>62</v>
      </c>
      <c r="C6" s="35"/>
      <c r="D6" s="35"/>
      <c r="E6" s="35"/>
      <c r="F6" s="36"/>
      <c r="G6" s="34" t="s">
        <v>63</v>
      </c>
      <c r="H6" s="35"/>
      <c r="I6" s="35"/>
      <c r="J6" s="35"/>
      <c r="K6" s="36"/>
      <c r="L6" s="34" t="s">
        <v>64</v>
      </c>
      <c r="M6" s="35"/>
      <c r="N6" s="35"/>
      <c r="O6" s="35"/>
      <c r="P6" s="36"/>
    </row>
    <row r="7" spans="1:18" s="32" customFormat="1" ht="25.5" customHeight="1" x14ac:dyDescent="0.2">
      <c r="A7" s="37"/>
      <c r="B7" s="38" t="s">
        <v>65</v>
      </c>
      <c r="C7" s="39" t="s">
        <v>66</v>
      </c>
      <c r="D7" s="39"/>
      <c r="E7" s="39" t="s">
        <v>137</v>
      </c>
      <c r="F7" s="39"/>
      <c r="G7" s="38" t="s">
        <v>65</v>
      </c>
      <c r="H7" s="39" t="s">
        <v>66</v>
      </c>
      <c r="I7" s="39"/>
      <c r="J7" s="39" t="s">
        <v>137</v>
      </c>
      <c r="K7" s="39"/>
      <c r="L7" s="38" t="s">
        <v>65</v>
      </c>
      <c r="M7" s="39" t="s">
        <v>66</v>
      </c>
      <c r="N7" s="39"/>
      <c r="O7" s="39" t="s">
        <v>137</v>
      </c>
      <c r="P7" s="39"/>
    </row>
    <row r="8" spans="1:18" s="32" customFormat="1" ht="15.75" customHeight="1" x14ac:dyDescent="0.2">
      <c r="A8" s="37"/>
      <c r="B8" s="38"/>
      <c r="C8" s="40" t="s">
        <v>68</v>
      </c>
      <c r="D8" s="41" t="s">
        <v>69</v>
      </c>
      <c r="E8" s="40" t="s">
        <v>68</v>
      </c>
      <c r="F8" s="41" t="s">
        <v>69</v>
      </c>
      <c r="G8" s="38"/>
      <c r="H8" s="40" t="s">
        <v>68</v>
      </c>
      <c r="I8" s="41" t="s">
        <v>69</v>
      </c>
      <c r="J8" s="40" t="s">
        <v>68</v>
      </c>
      <c r="K8" s="41" t="s">
        <v>69</v>
      </c>
      <c r="L8" s="38"/>
      <c r="M8" s="40" t="s">
        <v>68</v>
      </c>
      <c r="N8" s="41" t="s">
        <v>69</v>
      </c>
      <c r="O8" s="40" t="s">
        <v>68</v>
      </c>
      <c r="P8" s="41" t="s">
        <v>69</v>
      </c>
    </row>
    <row r="9" spans="1:18" s="32" customFormat="1" ht="3" customHeight="1" x14ac:dyDescent="0.2">
      <c r="A9" s="42"/>
      <c r="B9" s="42"/>
      <c r="C9" s="42"/>
      <c r="D9" s="42"/>
      <c r="E9" s="42"/>
      <c r="F9" s="42"/>
      <c r="G9" s="42"/>
      <c r="H9" s="42"/>
      <c r="I9" s="42"/>
      <c r="J9" s="42"/>
      <c r="K9" s="42"/>
      <c r="L9" s="42"/>
      <c r="M9" s="42"/>
      <c r="N9" s="42"/>
      <c r="O9" s="42"/>
      <c r="P9" s="42"/>
    </row>
    <row r="10" spans="1:18" s="32" customFormat="1" ht="14.25" customHeight="1" x14ac:dyDescent="0.2">
      <c r="A10" s="43" t="s">
        <v>70</v>
      </c>
      <c r="B10" s="44">
        <v>278056</v>
      </c>
      <c r="C10" s="44">
        <v>-2034</v>
      </c>
      <c r="D10" s="68">
        <v>-0.72619515155842762</v>
      </c>
      <c r="E10" s="44">
        <v>-13614</v>
      </c>
      <c r="F10" s="68">
        <v>-4.6676037988137278</v>
      </c>
      <c r="G10" s="44">
        <v>166853</v>
      </c>
      <c r="H10" s="44">
        <v>-1244</v>
      </c>
      <c r="I10" s="68">
        <v>-0.74004890033730519</v>
      </c>
      <c r="J10" s="44">
        <v>-7035</v>
      </c>
      <c r="K10" s="68">
        <v>-4.0457075818917927</v>
      </c>
      <c r="L10" s="44">
        <v>111203</v>
      </c>
      <c r="M10" s="44">
        <v>-790</v>
      </c>
      <c r="N10" s="68">
        <v>-0.70540123043404501</v>
      </c>
      <c r="O10" s="44">
        <v>-6579</v>
      </c>
      <c r="P10" s="68">
        <v>-5.5857431526039631</v>
      </c>
      <c r="R10" s="89"/>
    </row>
    <row r="11" spans="1:18" s="32" customFormat="1" ht="15.75" customHeight="1" x14ac:dyDescent="0.2">
      <c r="A11" s="46" t="s">
        <v>71</v>
      </c>
      <c r="B11" s="47">
        <v>19510</v>
      </c>
      <c r="C11" s="47">
        <v>1571</v>
      </c>
      <c r="D11" s="48">
        <v>8.7574558225096162</v>
      </c>
      <c r="E11" s="47">
        <v>-2114</v>
      </c>
      <c r="F11" s="48">
        <v>-9.7761746207917124</v>
      </c>
      <c r="G11" s="47">
        <v>9137</v>
      </c>
      <c r="H11" s="47">
        <v>702</v>
      </c>
      <c r="I11" s="48">
        <v>8.3224659158269123</v>
      </c>
      <c r="J11" s="47">
        <v>-1114</v>
      </c>
      <c r="K11" s="48">
        <v>-10.867232465125353</v>
      </c>
      <c r="L11" s="47">
        <v>10373</v>
      </c>
      <c r="M11" s="47">
        <v>869</v>
      </c>
      <c r="N11" s="48">
        <v>9.143518518518519</v>
      </c>
      <c r="O11" s="47">
        <v>-1000</v>
      </c>
      <c r="P11" s="48">
        <v>-8.7927547700694628</v>
      </c>
    </row>
    <row r="12" spans="1:18" s="32" customFormat="1" ht="15.75" customHeight="1" x14ac:dyDescent="0.2">
      <c r="A12" s="49" t="s">
        <v>72</v>
      </c>
      <c r="B12" s="50">
        <v>40733</v>
      </c>
      <c r="C12" s="50">
        <v>1338</v>
      </c>
      <c r="D12" s="51">
        <v>3.3963700977281381</v>
      </c>
      <c r="E12" s="50">
        <v>-2694</v>
      </c>
      <c r="F12" s="51">
        <v>-6.2035139429387245</v>
      </c>
      <c r="G12" s="50">
        <v>20666</v>
      </c>
      <c r="H12" s="50">
        <v>439</v>
      </c>
      <c r="I12" s="51">
        <v>2.1703663420180948</v>
      </c>
      <c r="J12" s="50">
        <v>-1382</v>
      </c>
      <c r="K12" s="51">
        <v>-6.2681422351233671</v>
      </c>
      <c r="L12" s="50">
        <v>20067</v>
      </c>
      <c r="M12" s="50">
        <v>899</v>
      </c>
      <c r="N12" s="51">
        <v>4.6901085141903174</v>
      </c>
      <c r="O12" s="50">
        <v>-1312</v>
      </c>
      <c r="P12" s="51">
        <v>-6.1368632770475697</v>
      </c>
    </row>
    <row r="13" spans="1:18" s="32" customFormat="1" ht="15.75" customHeight="1" x14ac:dyDescent="0.2">
      <c r="A13" s="46" t="s">
        <v>73</v>
      </c>
      <c r="B13" s="47">
        <v>142935</v>
      </c>
      <c r="C13" s="47">
        <v>-3224</v>
      </c>
      <c r="D13" s="48">
        <v>-2.2058169527706126</v>
      </c>
      <c r="E13" s="47">
        <v>-10013</v>
      </c>
      <c r="F13" s="48">
        <v>-6.5466694562857963</v>
      </c>
      <c r="G13" s="47">
        <v>88399</v>
      </c>
      <c r="H13" s="47">
        <v>-1646</v>
      </c>
      <c r="I13" s="48">
        <v>-1.8279749014381699</v>
      </c>
      <c r="J13" s="47">
        <v>-5464</v>
      </c>
      <c r="K13" s="48">
        <v>-5.8212501198555344</v>
      </c>
      <c r="L13" s="47">
        <v>54536</v>
      </c>
      <c r="M13" s="47">
        <v>-1578</v>
      </c>
      <c r="N13" s="48">
        <v>-2.812132444666215</v>
      </c>
      <c r="O13" s="47">
        <v>-4549</v>
      </c>
      <c r="P13" s="48">
        <v>-7.6990776000676995</v>
      </c>
    </row>
    <row r="14" spans="1:18" s="32" customFormat="1" ht="15.75" customHeight="1" x14ac:dyDescent="0.2">
      <c r="A14" s="49" t="s">
        <v>74</v>
      </c>
      <c r="B14" s="50">
        <v>94388</v>
      </c>
      <c r="C14" s="50">
        <v>-148</v>
      </c>
      <c r="D14" s="51">
        <v>-0.15655411695015656</v>
      </c>
      <c r="E14" s="50">
        <v>-907</v>
      </c>
      <c r="F14" s="51">
        <v>-0.95178131066687655</v>
      </c>
      <c r="G14" s="50">
        <v>57788</v>
      </c>
      <c r="H14" s="50">
        <v>-37</v>
      </c>
      <c r="I14" s="51">
        <v>-6.3986165153480323E-2</v>
      </c>
      <c r="J14" s="50">
        <v>-189</v>
      </c>
      <c r="K14" s="51">
        <v>-0.32599134139400104</v>
      </c>
      <c r="L14" s="50">
        <v>36600</v>
      </c>
      <c r="M14" s="50">
        <v>-111</v>
      </c>
      <c r="N14" s="51">
        <v>-0.30236168995668872</v>
      </c>
      <c r="O14" s="50">
        <v>-718</v>
      </c>
      <c r="P14" s="51">
        <v>-1.9240045018489738</v>
      </c>
    </row>
    <row r="15" spans="1:18" s="32" customFormat="1" ht="15.75" customHeight="1" x14ac:dyDescent="0.2">
      <c r="A15" s="46" t="s">
        <v>75</v>
      </c>
      <c r="B15" s="47">
        <v>278056</v>
      </c>
      <c r="C15" s="47">
        <v>-2034</v>
      </c>
      <c r="D15" s="48">
        <v>-0.72619515155842762</v>
      </c>
      <c r="E15" s="47">
        <v>-13614</v>
      </c>
      <c r="F15" s="48">
        <v>-4.6676037988137278</v>
      </c>
      <c r="G15" s="47">
        <v>166853</v>
      </c>
      <c r="H15" s="47">
        <v>-1244</v>
      </c>
      <c r="I15" s="48">
        <v>-0.74004890033730519</v>
      </c>
      <c r="J15" s="47">
        <v>-7035</v>
      </c>
      <c r="K15" s="48">
        <v>-4.0457075818917927</v>
      </c>
      <c r="L15" s="47">
        <v>111203</v>
      </c>
      <c r="M15" s="47">
        <v>-790</v>
      </c>
      <c r="N15" s="48">
        <v>-0.70540123043404501</v>
      </c>
      <c r="O15" s="47">
        <v>-6579</v>
      </c>
      <c r="P15" s="48">
        <v>-5.5857431526039631</v>
      </c>
    </row>
    <row r="16" spans="1:18" s="32" customFormat="1" ht="15.75" customHeight="1" x14ac:dyDescent="0.2">
      <c r="A16" s="49" t="s">
        <v>76</v>
      </c>
      <c r="B16" s="50">
        <v>278056</v>
      </c>
      <c r="C16" s="50">
        <v>-2034</v>
      </c>
      <c r="D16" s="51">
        <v>-0.72619515155842762</v>
      </c>
      <c r="E16" s="50">
        <v>-13614</v>
      </c>
      <c r="F16" s="51">
        <v>-4.6676037988137278</v>
      </c>
      <c r="G16" s="50">
        <v>166853</v>
      </c>
      <c r="H16" s="50">
        <v>-1244</v>
      </c>
      <c r="I16" s="51">
        <v>-0.74004890033730519</v>
      </c>
      <c r="J16" s="50">
        <v>-7035</v>
      </c>
      <c r="K16" s="51">
        <v>-4.0457075818917927</v>
      </c>
      <c r="L16" s="50">
        <v>111203</v>
      </c>
      <c r="M16" s="50">
        <v>-790</v>
      </c>
      <c r="N16" s="51">
        <v>-0.70540123043404501</v>
      </c>
      <c r="O16" s="50">
        <v>-6579</v>
      </c>
      <c r="P16" s="51">
        <v>-5.5857431526039631</v>
      </c>
    </row>
    <row r="17" spans="1:18" s="32" customFormat="1" ht="25.5" customHeight="1" x14ac:dyDescent="0.2">
      <c r="A17" s="90" t="s">
        <v>77</v>
      </c>
      <c r="B17" s="44">
        <v>278056</v>
      </c>
      <c r="C17" s="44">
        <v>-2034</v>
      </c>
      <c r="D17" s="68">
        <v>-0.72619515155842762</v>
      </c>
      <c r="E17" s="44">
        <v>-13614</v>
      </c>
      <c r="F17" s="68">
        <v>-4.6676037988137278</v>
      </c>
      <c r="G17" s="44">
        <v>166853</v>
      </c>
      <c r="H17" s="44">
        <v>-1244</v>
      </c>
      <c r="I17" s="68">
        <v>-0.74004890033730519</v>
      </c>
      <c r="J17" s="44">
        <v>-7035</v>
      </c>
      <c r="K17" s="68">
        <v>-4.0457075818917927</v>
      </c>
      <c r="L17" s="44">
        <v>111203</v>
      </c>
      <c r="M17" s="44">
        <v>-790</v>
      </c>
      <c r="N17" s="68">
        <v>-0.70540123043404501</v>
      </c>
      <c r="O17" s="44">
        <v>-6579</v>
      </c>
      <c r="P17" s="68">
        <v>-5.5857431526039631</v>
      </c>
      <c r="R17" s="91"/>
    </row>
    <row r="18" spans="1:18" s="32" customFormat="1" ht="15.75" customHeight="1" x14ac:dyDescent="0.2">
      <c r="A18" s="46" t="s">
        <v>78</v>
      </c>
      <c r="B18" s="47">
        <v>164240</v>
      </c>
      <c r="C18" s="47">
        <v>-2259</v>
      </c>
      <c r="D18" s="48">
        <v>-1.3567649054949278</v>
      </c>
      <c r="E18" s="47">
        <v>-10963</v>
      </c>
      <c r="F18" s="48">
        <v>-6.2573129455545855</v>
      </c>
      <c r="G18" s="47">
        <v>93062</v>
      </c>
      <c r="H18" s="47">
        <v>-1435</v>
      </c>
      <c r="I18" s="48">
        <v>-1.5185667269860419</v>
      </c>
      <c r="J18" s="47">
        <v>-5268</v>
      </c>
      <c r="K18" s="48">
        <v>-5.3574697447371094</v>
      </c>
      <c r="L18" s="47">
        <v>71178</v>
      </c>
      <c r="M18" s="47">
        <v>-824</v>
      </c>
      <c r="N18" s="48">
        <v>-1.1444126552040221</v>
      </c>
      <c r="O18" s="47">
        <v>-5695</v>
      </c>
      <c r="P18" s="48">
        <v>-7.4083228181546188</v>
      </c>
    </row>
    <row r="19" spans="1:18" s="32" customFormat="1" ht="12.75" customHeight="1" x14ac:dyDescent="0.2">
      <c r="A19" s="53" t="s">
        <v>79</v>
      </c>
      <c r="B19" s="54">
        <v>119031</v>
      </c>
      <c r="C19" s="54">
        <v>-1542</v>
      </c>
      <c r="D19" s="55">
        <v>-1.2788932845661964</v>
      </c>
      <c r="E19" s="54">
        <v>-10362</v>
      </c>
      <c r="F19" s="55">
        <v>-8.0081611833715893</v>
      </c>
      <c r="G19" s="54">
        <v>66169</v>
      </c>
      <c r="H19" s="54">
        <v>-1017</v>
      </c>
      <c r="I19" s="55">
        <v>-1.5137082130205697</v>
      </c>
      <c r="J19" s="54">
        <v>-5143</v>
      </c>
      <c r="K19" s="55">
        <v>-7.211969934933812</v>
      </c>
      <c r="L19" s="54">
        <v>52862</v>
      </c>
      <c r="M19" s="54">
        <v>-525</v>
      </c>
      <c r="N19" s="55">
        <v>-0.98338546837245022</v>
      </c>
      <c r="O19" s="54">
        <v>-5219</v>
      </c>
      <c r="P19" s="55">
        <v>-8.985726829772215</v>
      </c>
    </row>
    <row r="20" spans="1:18" s="32" customFormat="1" ht="12.75" customHeight="1" x14ac:dyDescent="0.2">
      <c r="A20" s="53" t="s">
        <v>80</v>
      </c>
      <c r="B20" s="54">
        <v>45209</v>
      </c>
      <c r="C20" s="54">
        <v>-717</v>
      </c>
      <c r="D20" s="55">
        <v>-1.5612071593432915</v>
      </c>
      <c r="E20" s="54">
        <v>-601</v>
      </c>
      <c r="F20" s="55">
        <v>-1.3119406243178344</v>
      </c>
      <c r="G20" s="54">
        <v>26893</v>
      </c>
      <c r="H20" s="54">
        <v>-418</v>
      </c>
      <c r="I20" s="55">
        <v>-1.5305188385632162</v>
      </c>
      <c r="J20" s="54">
        <v>-125</v>
      </c>
      <c r="K20" s="55">
        <v>-0.46265452661188838</v>
      </c>
      <c r="L20" s="54">
        <v>18316</v>
      </c>
      <c r="M20" s="54">
        <v>-299</v>
      </c>
      <c r="N20" s="55">
        <v>-1.6062315337093742</v>
      </c>
      <c r="O20" s="54">
        <v>-476</v>
      </c>
      <c r="P20" s="55">
        <v>-2.5329927628778202</v>
      </c>
    </row>
    <row r="21" spans="1:18" s="32" customFormat="1" ht="15.75" customHeight="1" x14ac:dyDescent="0.2">
      <c r="A21" s="46" t="s">
        <v>81</v>
      </c>
      <c r="B21" s="47">
        <v>113816</v>
      </c>
      <c r="C21" s="47">
        <v>225</v>
      </c>
      <c r="D21" s="48">
        <v>0.19807907316600787</v>
      </c>
      <c r="E21" s="47">
        <v>-2651</v>
      </c>
      <c r="F21" s="48">
        <v>-2.2761812358865603</v>
      </c>
      <c r="G21" s="47">
        <v>73791</v>
      </c>
      <c r="H21" s="47">
        <v>191</v>
      </c>
      <c r="I21" s="48">
        <v>0.25951086956521741</v>
      </c>
      <c r="J21" s="47">
        <v>-1767</v>
      </c>
      <c r="K21" s="48">
        <v>-2.3386008099737952</v>
      </c>
      <c r="L21" s="47">
        <v>40025</v>
      </c>
      <c r="M21" s="47">
        <v>34</v>
      </c>
      <c r="N21" s="48">
        <v>8.5019129304093416E-2</v>
      </c>
      <c r="O21" s="47">
        <v>-884</v>
      </c>
      <c r="P21" s="48">
        <v>-2.1608936908748686</v>
      </c>
    </row>
    <row r="22" spans="1:18" s="32" customFormat="1" ht="12.75" customHeight="1" x14ac:dyDescent="0.2">
      <c r="A22" s="53" t="s">
        <v>82</v>
      </c>
      <c r="B22" s="54">
        <v>42002</v>
      </c>
      <c r="C22" s="54">
        <v>256</v>
      </c>
      <c r="D22" s="55">
        <v>0.61323240549992819</v>
      </c>
      <c r="E22" s="54">
        <v>-2086</v>
      </c>
      <c r="F22" s="55">
        <v>-4.7314461985120664</v>
      </c>
      <c r="G22" s="54">
        <v>26190</v>
      </c>
      <c r="H22" s="54">
        <v>210</v>
      </c>
      <c r="I22" s="55">
        <v>0.80831408775981528</v>
      </c>
      <c r="J22" s="54">
        <v>-1510</v>
      </c>
      <c r="K22" s="55">
        <v>-5.4512635379061374</v>
      </c>
      <c r="L22" s="54">
        <v>15812</v>
      </c>
      <c r="M22" s="54">
        <v>46</v>
      </c>
      <c r="N22" s="55">
        <v>0.29176709374603577</v>
      </c>
      <c r="O22" s="54">
        <v>-576</v>
      </c>
      <c r="P22" s="55">
        <v>-3.514766902611667</v>
      </c>
    </row>
    <row r="23" spans="1:18" s="32" customFormat="1" ht="12.75" customHeight="1" x14ac:dyDescent="0.2">
      <c r="A23" s="53" t="s">
        <v>83</v>
      </c>
      <c r="B23" s="54">
        <v>71814</v>
      </c>
      <c r="C23" s="54">
        <v>-31</v>
      </c>
      <c r="D23" s="55">
        <v>-4.3148444568167584E-2</v>
      </c>
      <c r="E23" s="54">
        <v>-565</v>
      </c>
      <c r="F23" s="55">
        <v>-0.78061316127606073</v>
      </c>
      <c r="G23" s="54">
        <v>47601</v>
      </c>
      <c r="H23" s="54">
        <v>-19</v>
      </c>
      <c r="I23" s="55">
        <v>-3.989920201595968E-2</v>
      </c>
      <c r="J23" s="54">
        <v>-257</v>
      </c>
      <c r="K23" s="55">
        <v>-0.53700530736762919</v>
      </c>
      <c r="L23" s="54">
        <v>24213</v>
      </c>
      <c r="M23" s="54">
        <v>-12</v>
      </c>
      <c r="N23" s="55">
        <v>-4.9535603715170282E-2</v>
      </c>
      <c r="O23" s="54">
        <v>-308</v>
      </c>
      <c r="P23" s="55">
        <v>-1.2560662289466171</v>
      </c>
    </row>
    <row r="24" spans="1:18" s="32" customFormat="1" ht="24" customHeight="1" x14ac:dyDescent="0.2">
      <c r="A24" s="90" t="s">
        <v>84</v>
      </c>
      <c r="B24" s="44">
        <v>278056</v>
      </c>
      <c r="C24" s="44">
        <v>-2034</v>
      </c>
      <c r="D24" s="68">
        <v>-0.72619515155842762</v>
      </c>
      <c r="E24" s="44">
        <v>-13614</v>
      </c>
      <c r="F24" s="68">
        <v>-4.6676037988137278</v>
      </c>
      <c r="G24" s="44">
        <v>166853</v>
      </c>
      <c r="H24" s="44">
        <v>-1244</v>
      </c>
      <c r="I24" s="68">
        <v>-0.74004890033730519</v>
      </c>
      <c r="J24" s="44">
        <v>-7035</v>
      </c>
      <c r="K24" s="68">
        <v>-4.0457075818917927</v>
      </c>
      <c r="L24" s="44">
        <v>111203</v>
      </c>
      <c r="M24" s="44">
        <v>-790</v>
      </c>
      <c r="N24" s="68">
        <v>-0.70540123043404501</v>
      </c>
      <c r="O24" s="44">
        <v>-6579</v>
      </c>
      <c r="P24" s="68">
        <v>-5.5857431526039631</v>
      </c>
    </row>
    <row r="25" spans="1:18" s="32" customFormat="1" ht="15.75" customHeight="1" x14ac:dyDescent="0.2">
      <c r="A25" s="46" t="s">
        <v>85</v>
      </c>
      <c r="B25" s="47">
        <v>1730</v>
      </c>
      <c r="C25" s="47">
        <v>31</v>
      </c>
      <c r="D25" s="48">
        <v>1.8246027074749853</v>
      </c>
      <c r="E25" s="47">
        <v>-308</v>
      </c>
      <c r="F25" s="48">
        <v>-15.112855740922473</v>
      </c>
      <c r="G25" s="47">
        <v>814</v>
      </c>
      <c r="H25" s="47">
        <v>25</v>
      </c>
      <c r="I25" s="48">
        <v>3.1685678073510775</v>
      </c>
      <c r="J25" s="47">
        <v>-153</v>
      </c>
      <c r="K25" s="48">
        <v>-15.822130299896587</v>
      </c>
      <c r="L25" s="47">
        <v>916</v>
      </c>
      <c r="M25" s="47">
        <v>6</v>
      </c>
      <c r="N25" s="48">
        <v>0.65934065934065933</v>
      </c>
      <c r="O25" s="47">
        <v>-155</v>
      </c>
      <c r="P25" s="48">
        <v>-14.472455648926237</v>
      </c>
    </row>
    <row r="26" spans="1:18" s="32" customFormat="1" ht="15.75" customHeight="1" x14ac:dyDescent="0.2">
      <c r="A26" s="49" t="s">
        <v>86</v>
      </c>
      <c r="B26" s="50">
        <v>14710</v>
      </c>
      <c r="C26" s="50">
        <v>-41</v>
      </c>
      <c r="D26" s="51">
        <v>-0.27794725781302965</v>
      </c>
      <c r="E26" s="50">
        <v>-845</v>
      </c>
      <c r="F26" s="51">
        <v>-5.4323368691738994</v>
      </c>
      <c r="G26" s="50">
        <v>6893</v>
      </c>
      <c r="H26" s="50">
        <v>-30</v>
      </c>
      <c r="I26" s="51">
        <v>-0.43333814820164668</v>
      </c>
      <c r="J26" s="50">
        <v>-509</v>
      </c>
      <c r="K26" s="51">
        <v>-6.8765198594974333</v>
      </c>
      <c r="L26" s="50">
        <v>7817</v>
      </c>
      <c r="M26" s="50">
        <v>-11</v>
      </c>
      <c r="N26" s="51">
        <v>-0.14052120592743997</v>
      </c>
      <c r="O26" s="50">
        <v>-336</v>
      </c>
      <c r="P26" s="51">
        <v>-4.1211823868514657</v>
      </c>
    </row>
    <row r="27" spans="1:18" s="32" customFormat="1" ht="15.75" customHeight="1" x14ac:dyDescent="0.2">
      <c r="A27" s="46" t="s">
        <v>87</v>
      </c>
      <c r="B27" s="47">
        <v>18374</v>
      </c>
      <c r="C27" s="47">
        <v>-366</v>
      </c>
      <c r="D27" s="48">
        <v>-1.9530416221985059</v>
      </c>
      <c r="E27" s="47">
        <v>-2162</v>
      </c>
      <c r="F27" s="48">
        <v>-10.527853525516166</v>
      </c>
      <c r="G27" s="47">
        <v>3722</v>
      </c>
      <c r="H27" s="47">
        <v>34</v>
      </c>
      <c r="I27" s="48">
        <v>0.9219088937093276</v>
      </c>
      <c r="J27" s="47">
        <v>-121</v>
      </c>
      <c r="K27" s="48">
        <v>-3.1485818371064274</v>
      </c>
      <c r="L27" s="47">
        <v>14652</v>
      </c>
      <c r="M27" s="47">
        <v>-400</v>
      </c>
      <c r="N27" s="48">
        <v>-2.6574541589157588</v>
      </c>
      <c r="O27" s="47">
        <v>-2041</v>
      </c>
      <c r="P27" s="48">
        <v>-12.226681842688553</v>
      </c>
    </row>
    <row r="28" spans="1:18" s="32" customFormat="1" ht="15.75" customHeight="1" x14ac:dyDescent="0.2">
      <c r="A28" s="49" t="s">
        <v>88</v>
      </c>
      <c r="B28" s="50">
        <v>224865</v>
      </c>
      <c r="C28" s="50">
        <v>-2066</v>
      </c>
      <c r="D28" s="51">
        <v>-0.91040889080821918</v>
      </c>
      <c r="E28" s="50">
        <v>-7882</v>
      </c>
      <c r="F28" s="51">
        <v>-3.3865098153789308</v>
      </c>
      <c r="G28" s="50">
        <v>143445</v>
      </c>
      <c r="H28" s="50">
        <v>-1517</v>
      </c>
      <c r="I28" s="51">
        <v>-1.0464811467832948</v>
      </c>
      <c r="J28" s="50">
        <v>-4587</v>
      </c>
      <c r="K28" s="51">
        <v>-3.098654345006485</v>
      </c>
      <c r="L28" s="50">
        <v>81420</v>
      </c>
      <c r="M28" s="50">
        <v>-549</v>
      </c>
      <c r="N28" s="51">
        <v>-0.66976539911429933</v>
      </c>
      <c r="O28" s="50">
        <v>-3295</v>
      </c>
      <c r="P28" s="51">
        <v>-3.8895118928170924</v>
      </c>
    </row>
    <row r="29" spans="1:18" s="32" customFormat="1" ht="15.75" customHeight="1" x14ac:dyDescent="0.2">
      <c r="A29" s="46" t="s">
        <v>89</v>
      </c>
      <c r="B29" s="47">
        <v>18377</v>
      </c>
      <c r="C29" s="47">
        <v>408</v>
      </c>
      <c r="D29" s="48">
        <v>2.270577105014191</v>
      </c>
      <c r="E29" s="47">
        <v>-2417</v>
      </c>
      <c r="F29" s="48">
        <v>-11.623545253438492</v>
      </c>
      <c r="G29" s="47">
        <v>11979</v>
      </c>
      <c r="H29" s="47">
        <v>244</v>
      </c>
      <c r="I29" s="48">
        <v>2.0792501065189604</v>
      </c>
      <c r="J29" s="47">
        <v>-1665</v>
      </c>
      <c r="K29" s="48">
        <v>-12.203166226912929</v>
      </c>
      <c r="L29" s="47">
        <v>6398</v>
      </c>
      <c r="M29" s="47">
        <v>164</v>
      </c>
      <c r="N29" s="48">
        <v>2.6307346807828038</v>
      </c>
      <c r="O29" s="47">
        <v>-752</v>
      </c>
      <c r="P29" s="48">
        <v>-10.517482517482517</v>
      </c>
    </row>
    <row r="30" spans="1:18" s="32" customFormat="1" ht="12.75" customHeight="1" x14ac:dyDescent="0.2">
      <c r="A30" s="43" t="s">
        <v>90</v>
      </c>
      <c r="B30" s="44">
        <v>278056</v>
      </c>
      <c r="C30" s="44">
        <v>-2034</v>
      </c>
      <c r="D30" s="68">
        <v>-0.72619515155842762</v>
      </c>
      <c r="E30" s="44">
        <v>-13614</v>
      </c>
      <c r="F30" s="68">
        <v>-4.6676037988137278</v>
      </c>
      <c r="G30" s="44">
        <v>166853</v>
      </c>
      <c r="H30" s="44">
        <v>-1244</v>
      </c>
      <c r="I30" s="68">
        <v>-0.74004890033730519</v>
      </c>
      <c r="J30" s="44">
        <v>-7035</v>
      </c>
      <c r="K30" s="68">
        <v>-4.0457075818917927</v>
      </c>
      <c r="L30" s="44">
        <v>111203</v>
      </c>
      <c r="M30" s="44">
        <v>-790</v>
      </c>
      <c r="N30" s="68">
        <v>-0.70540123043404501</v>
      </c>
      <c r="O30" s="44">
        <v>-6579</v>
      </c>
      <c r="P30" s="68">
        <v>-5.5857431526039631</v>
      </c>
    </row>
    <row r="31" spans="1:18" s="32" customFormat="1" ht="15.75" customHeight="1" x14ac:dyDescent="0.2">
      <c r="A31" s="46" t="s">
        <v>91</v>
      </c>
      <c r="B31" s="47">
        <v>104884</v>
      </c>
      <c r="C31" s="47">
        <v>-787</v>
      </c>
      <c r="D31" s="48">
        <v>-0.74476441029232243</v>
      </c>
      <c r="E31" s="47">
        <v>-7258</v>
      </c>
      <c r="F31" s="48">
        <v>-6.47215137950099</v>
      </c>
      <c r="G31" s="47">
        <v>60878</v>
      </c>
      <c r="H31" s="47">
        <v>-119</v>
      </c>
      <c r="I31" s="48">
        <v>-0.19509156188009247</v>
      </c>
      <c r="J31" s="47">
        <v>-3313</v>
      </c>
      <c r="K31" s="48">
        <v>-5.1611596641273696</v>
      </c>
      <c r="L31" s="47">
        <v>44006</v>
      </c>
      <c r="M31" s="47">
        <v>-668</v>
      </c>
      <c r="N31" s="48">
        <v>-1.495276894838161</v>
      </c>
      <c r="O31" s="47">
        <v>-3945</v>
      </c>
      <c r="P31" s="48">
        <v>-8.2271485474755472</v>
      </c>
    </row>
    <row r="32" spans="1:18" s="32" customFormat="1" ht="15.75" customHeight="1" x14ac:dyDescent="0.2">
      <c r="A32" s="46" t="s">
        <v>92</v>
      </c>
      <c r="B32" s="47">
        <v>112088</v>
      </c>
      <c r="C32" s="47">
        <v>-314</v>
      </c>
      <c r="D32" s="48">
        <v>-0.27935445988505542</v>
      </c>
      <c r="E32" s="47">
        <v>-7137</v>
      </c>
      <c r="F32" s="48">
        <v>-5.9861606206751938</v>
      </c>
      <c r="G32" s="47">
        <v>66999</v>
      </c>
      <c r="H32" s="47">
        <v>-214</v>
      </c>
      <c r="I32" s="48">
        <v>-0.31839078749646643</v>
      </c>
      <c r="J32" s="47">
        <v>-3929</v>
      </c>
      <c r="K32" s="48">
        <v>-5.5394202571621927</v>
      </c>
      <c r="L32" s="47">
        <v>45089</v>
      </c>
      <c r="M32" s="47">
        <v>-100</v>
      </c>
      <c r="N32" s="48">
        <v>-0.22129279249374847</v>
      </c>
      <c r="O32" s="47">
        <v>-3208</v>
      </c>
      <c r="P32" s="48">
        <v>-6.6422345073192952</v>
      </c>
    </row>
    <row r="33" spans="1:16" s="32" customFormat="1" ht="12.75" customHeight="1" x14ac:dyDescent="0.2">
      <c r="A33" s="56" t="s">
        <v>93</v>
      </c>
      <c r="B33" s="54">
        <v>18360</v>
      </c>
      <c r="C33" s="54">
        <v>208</v>
      </c>
      <c r="D33" s="55">
        <v>1.1458792419568091</v>
      </c>
      <c r="E33" s="54">
        <v>-373</v>
      </c>
      <c r="F33" s="55">
        <v>-1.9911386323600064</v>
      </c>
      <c r="G33" s="54">
        <v>12153</v>
      </c>
      <c r="H33" s="54">
        <v>159</v>
      </c>
      <c r="I33" s="55">
        <v>1.325662831415708</v>
      </c>
      <c r="J33" s="54">
        <v>-304</v>
      </c>
      <c r="K33" s="55">
        <v>-2.4403949586577829</v>
      </c>
      <c r="L33" s="54">
        <v>6207</v>
      </c>
      <c r="M33" s="54">
        <v>49</v>
      </c>
      <c r="N33" s="55">
        <v>0.79571289379668719</v>
      </c>
      <c r="O33" s="54">
        <v>-69</v>
      </c>
      <c r="P33" s="55">
        <v>-1.0994263862332696</v>
      </c>
    </row>
    <row r="34" spans="1:16" s="32" customFormat="1" ht="12.75" customHeight="1" x14ac:dyDescent="0.2">
      <c r="A34" s="56" t="s">
        <v>94</v>
      </c>
      <c r="B34" s="54">
        <v>93728</v>
      </c>
      <c r="C34" s="54">
        <v>-522</v>
      </c>
      <c r="D34" s="55">
        <v>-0.55384615384615388</v>
      </c>
      <c r="E34" s="54">
        <v>-6764</v>
      </c>
      <c r="F34" s="55">
        <v>-6.7308840504716789</v>
      </c>
      <c r="G34" s="54">
        <v>54846</v>
      </c>
      <c r="H34" s="54">
        <v>-373</v>
      </c>
      <c r="I34" s="55">
        <v>-0.6754921313316069</v>
      </c>
      <c r="J34" s="54">
        <v>-3625</v>
      </c>
      <c r="K34" s="55">
        <v>-6.1996545295958683</v>
      </c>
      <c r="L34" s="54">
        <v>38882</v>
      </c>
      <c r="M34" s="54">
        <v>-149</v>
      </c>
      <c r="N34" s="55">
        <v>-0.38174784145935281</v>
      </c>
      <c r="O34" s="54">
        <v>-3139</v>
      </c>
      <c r="P34" s="55">
        <v>-7.470074486566241</v>
      </c>
    </row>
    <row r="35" spans="1:16" s="32" customFormat="1" ht="15.75" customHeight="1" x14ac:dyDescent="0.2">
      <c r="A35" s="46" t="s">
        <v>95</v>
      </c>
      <c r="B35" s="47">
        <v>61084</v>
      </c>
      <c r="C35" s="47">
        <v>-933</v>
      </c>
      <c r="D35" s="48">
        <v>-1.5044262057177871</v>
      </c>
      <c r="E35" s="47">
        <v>781</v>
      </c>
      <c r="F35" s="48">
        <v>1.2951262789579292</v>
      </c>
      <c r="G35" s="47">
        <v>38976</v>
      </c>
      <c r="H35" s="47">
        <v>-911</v>
      </c>
      <c r="I35" s="48">
        <v>-2.2839521648657457</v>
      </c>
      <c r="J35" s="47">
        <v>207</v>
      </c>
      <c r="K35" s="48">
        <v>0.53393174959374756</v>
      </c>
      <c r="L35" s="47">
        <v>22108</v>
      </c>
      <c r="M35" s="47">
        <v>-22</v>
      </c>
      <c r="N35" s="48">
        <v>-9.9412562132851337E-2</v>
      </c>
      <c r="O35" s="47">
        <v>574</v>
      </c>
      <c r="P35" s="48">
        <v>2.6655521500882324</v>
      </c>
    </row>
    <row r="36" spans="1:16" s="32" customFormat="1" ht="12.75" customHeight="1" x14ac:dyDescent="0.2">
      <c r="A36" s="56" t="s">
        <v>96</v>
      </c>
      <c r="B36" s="54">
        <v>19030</v>
      </c>
      <c r="C36" s="54">
        <v>-45</v>
      </c>
      <c r="D36" s="55">
        <v>-0.23591087811271297</v>
      </c>
      <c r="E36" s="54">
        <v>563</v>
      </c>
      <c r="F36" s="55">
        <v>3.0486814317431095</v>
      </c>
      <c r="G36" s="54">
        <v>11523</v>
      </c>
      <c r="H36" s="54">
        <v>-158</v>
      </c>
      <c r="I36" s="55">
        <v>-1.3526239191850014</v>
      </c>
      <c r="J36" s="54">
        <v>319</v>
      </c>
      <c r="K36" s="55">
        <v>2.847197429489468</v>
      </c>
      <c r="L36" s="54">
        <v>7507</v>
      </c>
      <c r="M36" s="54">
        <v>113</v>
      </c>
      <c r="N36" s="55">
        <v>1.5282661617527724</v>
      </c>
      <c r="O36" s="54">
        <v>244</v>
      </c>
      <c r="P36" s="55">
        <v>3.3594933223186012</v>
      </c>
    </row>
    <row r="37" spans="1:16" s="32" customFormat="1" ht="12.75" customHeight="1" x14ac:dyDescent="0.2">
      <c r="A37" s="56" t="s">
        <v>97</v>
      </c>
      <c r="B37" s="54">
        <v>42054</v>
      </c>
      <c r="C37" s="54">
        <v>-888</v>
      </c>
      <c r="D37" s="55">
        <v>-2.0679055470169065</v>
      </c>
      <c r="E37" s="54">
        <v>218</v>
      </c>
      <c r="F37" s="55">
        <v>0.52108232144564492</v>
      </c>
      <c r="G37" s="54">
        <v>27453</v>
      </c>
      <c r="H37" s="54">
        <v>-753</v>
      </c>
      <c r="I37" s="55">
        <v>-2.6696447564348009</v>
      </c>
      <c r="J37" s="54">
        <v>-112</v>
      </c>
      <c r="K37" s="55">
        <v>-0.40631235262107745</v>
      </c>
      <c r="L37" s="54">
        <v>14601</v>
      </c>
      <c r="M37" s="54">
        <v>-135</v>
      </c>
      <c r="N37" s="55">
        <v>-0.91612377850162863</v>
      </c>
      <c r="O37" s="54">
        <v>330</v>
      </c>
      <c r="P37" s="55">
        <v>2.312381753205802</v>
      </c>
    </row>
    <row r="38" spans="1:16" s="32" customFormat="1" ht="12.75" customHeight="1" x14ac:dyDescent="0.2">
      <c r="A38" s="43" t="s">
        <v>99</v>
      </c>
      <c r="B38" s="44">
        <v>278056</v>
      </c>
      <c r="C38" s="44">
        <v>-2034</v>
      </c>
      <c r="D38" s="68">
        <v>-0.72619515155842762</v>
      </c>
      <c r="E38" s="44">
        <v>-13614</v>
      </c>
      <c r="F38" s="68">
        <v>-4.6676037988137278</v>
      </c>
      <c r="G38" s="44">
        <v>166853</v>
      </c>
      <c r="H38" s="44">
        <v>-1244</v>
      </c>
      <c r="I38" s="68">
        <v>-0.74004890033730519</v>
      </c>
      <c r="J38" s="44">
        <v>-7035</v>
      </c>
      <c r="K38" s="68">
        <v>-4.0457075818917927</v>
      </c>
      <c r="L38" s="44">
        <v>111203</v>
      </c>
      <c r="M38" s="44">
        <v>-790</v>
      </c>
      <c r="N38" s="68">
        <v>-0.70540123043404501</v>
      </c>
      <c r="O38" s="44">
        <v>-6579</v>
      </c>
      <c r="P38" s="68">
        <v>-5.5857431526039631</v>
      </c>
    </row>
    <row r="39" spans="1:16" s="32" customFormat="1" ht="15.75" customHeight="1" x14ac:dyDescent="0.2">
      <c r="A39" s="46" t="s">
        <v>100</v>
      </c>
      <c r="B39" s="47">
        <v>5637</v>
      </c>
      <c r="C39" s="47">
        <v>-81</v>
      </c>
      <c r="D39" s="48">
        <v>-1.4165792235047219</v>
      </c>
      <c r="E39" s="47">
        <v>-22</v>
      </c>
      <c r="F39" s="48">
        <v>-0.38876126524120869</v>
      </c>
      <c r="G39" s="47">
        <v>2129</v>
      </c>
      <c r="H39" s="47">
        <v>-34</v>
      </c>
      <c r="I39" s="48">
        <v>-1.5718908922792418</v>
      </c>
      <c r="J39" s="47">
        <v>38</v>
      </c>
      <c r="K39" s="48">
        <v>1.8173122907699666</v>
      </c>
      <c r="L39" s="47">
        <v>3508</v>
      </c>
      <c r="M39" s="47">
        <v>-47</v>
      </c>
      <c r="N39" s="48">
        <v>-1.3220815752461321</v>
      </c>
      <c r="O39" s="47">
        <v>-60</v>
      </c>
      <c r="P39" s="48">
        <v>-1.6816143497757847</v>
      </c>
    </row>
    <row r="40" spans="1:16" s="32" customFormat="1" ht="15.75" customHeight="1" x14ac:dyDescent="0.2">
      <c r="A40" s="49" t="s">
        <v>101</v>
      </c>
      <c r="B40" s="50">
        <v>9451</v>
      </c>
      <c r="C40" s="50">
        <v>-854</v>
      </c>
      <c r="D40" s="51">
        <v>-8.2872392042697722</v>
      </c>
      <c r="E40" s="50">
        <v>-748</v>
      </c>
      <c r="F40" s="51">
        <v>-7.3340523580743211</v>
      </c>
      <c r="G40" s="50">
        <v>7439</v>
      </c>
      <c r="H40" s="50">
        <v>-720</v>
      </c>
      <c r="I40" s="51">
        <v>-8.8246108591739176</v>
      </c>
      <c r="J40" s="50">
        <v>-576</v>
      </c>
      <c r="K40" s="51">
        <v>-7.1865252651278855</v>
      </c>
      <c r="L40" s="50">
        <v>2012</v>
      </c>
      <c r="M40" s="50">
        <v>-134</v>
      </c>
      <c r="N40" s="51">
        <v>-6.2441752096924512</v>
      </c>
      <c r="O40" s="50">
        <v>-172</v>
      </c>
      <c r="P40" s="51">
        <v>-7.8754578754578759</v>
      </c>
    </row>
    <row r="41" spans="1:16" s="32" customFormat="1" ht="15.75" customHeight="1" x14ac:dyDescent="0.2">
      <c r="A41" s="46" t="s">
        <v>102</v>
      </c>
      <c r="B41" s="47">
        <v>30876</v>
      </c>
      <c r="C41" s="47">
        <v>-502</v>
      </c>
      <c r="D41" s="48">
        <v>-1.5998470265791318</v>
      </c>
      <c r="E41" s="47">
        <v>339</v>
      </c>
      <c r="F41" s="48">
        <v>1.110128696335593</v>
      </c>
      <c r="G41" s="47">
        <v>16689</v>
      </c>
      <c r="H41" s="47">
        <v>-292</v>
      </c>
      <c r="I41" s="48">
        <v>-1.7195689299805665</v>
      </c>
      <c r="J41" s="47">
        <v>253</v>
      </c>
      <c r="K41" s="48">
        <v>1.5393039669019226</v>
      </c>
      <c r="L41" s="47">
        <v>14187</v>
      </c>
      <c r="M41" s="47">
        <v>-210</v>
      </c>
      <c r="N41" s="48">
        <v>-1.4586372160866847</v>
      </c>
      <c r="O41" s="47">
        <v>86</v>
      </c>
      <c r="P41" s="48">
        <v>0.60988582370044675</v>
      </c>
    </row>
    <row r="42" spans="1:16" s="32" customFormat="1" ht="15.75" customHeight="1" x14ac:dyDescent="0.2">
      <c r="A42" s="49" t="s">
        <v>103</v>
      </c>
      <c r="B42" s="50">
        <v>29269</v>
      </c>
      <c r="C42" s="50">
        <v>-248</v>
      </c>
      <c r="D42" s="51">
        <v>-0.84019378663143274</v>
      </c>
      <c r="E42" s="50">
        <v>112</v>
      </c>
      <c r="F42" s="51">
        <v>0.38412731076585382</v>
      </c>
      <c r="G42" s="50">
        <v>13970</v>
      </c>
      <c r="H42" s="50">
        <v>-53</v>
      </c>
      <c r="I42" s="51">
        <v>-0.37795050987663126</v>
      </c>
      <c r="J42" s="50">
        <v>69</v>
      </c>
      <c r="K42" s="51">
        <v>0.49636716782965257</v>
      </c>
      <c r="L42" s="50">
        <v>15299</v>
      </c>
      <c r="M42" s="50">
        <v>-195</v>
      </c>
      <c r="N42" s="51">
        <v>-1.2585516974312636</v>
      </c>
      <c r="O42" s="50">
        <v>43</v>
      </c>
      <c r="P42" s="51">
        <v>0.2818563188253802</v>
      </c>
    </row>
    <row r="43" spans="1:16" s="32" customFormat="1" ht="15.75" customHeight="1" x14ac:dyDescent="0.2">
      <c r="A43" s="46" t="s">
        <v>104</v>
      </c>
      <c r="B43" s="47">
        <v>32030</v>
      </c>
      <c r="C43" s="47">
        <v>-129</v>
      </c>
      <c r="D43" s="48">
        <v>-0.4011318759911689</v>
      </c>
      <c r="E43" s="47">
        <v>-581</v>
      </c>
      <c r="F43" s="48">
        <v>-1.7816074330747294</v>
      </c>
      <c r="G43" s="47">
        <v>25363</v>
      </c>
      <c r="H43" s="47">
        <v>-148</v>
      </c>
      <c r="I43" s="48">
        <v>-0.58014189957273332</v>
      </c>
      <c r="J43" s="47">
        <v>-450</v>
      </c>
      <c r="K43" s="48">
        <v>-1.7433076356874444</v>
      </c>
      <c r="L43" s="47">
        <v>6667</v>
      </c>
      <c r="M43" s="47">
        <v>19</v>
      </c>
      <c r="N43" s="48">
        <v>0.28580024067388687</v>
      </c>
      <c r="O43" s="47">
        <v>-131</v>
      </c>
      <c r="P43" s="48">
        <v>-1.9270373639305678</v>
      </c>
    </row>
    <row r="44" spans="1:16" s="32" customFormat="1" ht="15.75" customHeight="1" x14ac:dyDescent="0.2">
      <c r="A44" s="49" t="s">
        <v>105</v>
      </c>
      <c r="B44" s="50">
        <v>11774</v>
      </c>
      <c r="C44" s="50">
        <v>95</v>
      </c>
      <c r="D44" s="51">
        <v>0.81342580700402434</v>
      </c>
      <c r="E44" s="50">
        <v>-380</v>
      </c>
      <c r="F44" s="51">
        <v>-3.1265427019911138</v>
      </c>
      <c r="G44" s="50">
        <v>9515</v>
      </c>
      <c r="H44" s="50">
        <v>51</v>
      </c>
      <c r="I44" s="51">
        <v>0.5388841927303466</v>
      </c>
      <c r="J44" s="50">
        <v>-297</v>
      </c>
      <c r="K44" s="51">
        <v>-3.0269058295964126</v>
      </c>
      <c r="L44" s="50">
        <v>2259</v>
      </c>
      <c r="M44" s="50">
        <v>44</v>
      </c>
      <c r="N44" s="51">
        <v>1.9864559819413092</v>
      </c>
      <c r="O44" s="50">
        <v>-83</v>
      </c>
      <c r="P44" s="51">
        <v>-3.5439795046968401</v>
      </c>
    </row>
    <row r="45" spans="1:16" s="32" customFormat="1" ht="15.75" customHeight="1" x14ac:dyDescent="0.2">
      <c r="A45" s="46" t="s">
        <v>106</v>
      </c>
      <c r="B45" s="47">
        <v>42224</v>
      </c>
      <c r="C45" s="47">
        <v>-319</v>
      </c>
      <c r="D45" s="48">
        <v>-0.74982958418541246</v>
      </c>
      <c r="E45" s="47">
        <v>-2746</v>
      </c>
      <c r="F45" s="48">
        <v>-6.1062930842784082</v>
      </c>
      <c r="G45" s="47">
        <v>30401</v>
      </c>
      <c r="H45" s="47">
        <v>-187</v>
      </c>
      <c r="I45" s="48">
        <v>-0.61135085654505039</v>
      </c>
      <c r="J45" s="47">
        <v>-1837</v>
      </c>
      <c r="K45" s="48">
        <v>-5.6982443079595511</v>
      </c>
      <c r="L45" s="47">
        <v>11823</v>
      </c>
      <c r="M45" s="47">
        <v>-132</v>
      </c>
      <c r="N45" s="48">
        <v>-1.1041405269761606</v>
      </c>
      <c r="O45" s="47">
        <v>-909</v>
      </c>
      <c r="P45" s="48">
        <v>-7.1394910461828465</v>
      </c>
    </row>
    <row r="46" spans="1:16" s="32" customFormat="1" ht="22.5" x14ac:dyDescent="0.2">
      <c r="A46" s="49" t="s">
        <v>107</v>
      </c>
      <c r="B46" s="50">
        <v>20124</v>
      </c>
      <c r="C46" s="50">
        <v>139</v>
      </c>
      <c r="D46" s="51">
        <v>0.69552164123092319</v>
      </c>
      <c r="E46" s="50">
        <v>-1102</v>
      </c>
      <c r="F46" s="51">
        <v>-5.1917459719212289</v>
      </c>
      <c r="G46" s="50">
        <v>16021</v>
      </c>
      <c r="H46" s="50">
        <v>66</v>
      </c>
      <c r="I46" s="51">
        <v>0.41366342839235348</v>
      </c>
      <c r="J46" s="50">
        <v>-853</v>
      </c>
      <c r="K46" s="51">
        <v>-5.0551143771482758</v>
      </c>
      <c r="L46" s="50">
        <v>4103</v>
      </c>
      <c r="M46" s="50">
        <v>73</v>
      </c>
      <c r="N46" s="51">
        <v>1.8114143920595533</v>
      </c>
      <c r="O46" s="50">
        <v>-249</v>
      </c>
      <c r="P46" s="51">
        <v>-5.7215073529411766</v>
      </c>
    </row>
    <row r="47" spans="1:16" s="32" customFormat="1" ht="15.75" customHeight="1" x14ac:dyDescent="0.2">
      <c r="A47" s="46" t="s">
        <v>108</v>
      </c>
      <c r="B47" s="47">
        <v>3085</v>
      </c>
      <c r="C47" s="47">
        <v>174</v>
      </c>
      <c r="D47" s="48">
        <v>5.9773273789075922</v>
      </c>
      <c r="E47" s="47">
        <v>-223</v>
      </c>
      <c r="F47" s="48">
        <v>-6.7412333736396617</v>
      </c>
      <c r="G47" s="47">
        <v>924</v>
      </c>
      <c r="H47" s="47">
        <v>47</v>
      </c>
      <c r="I47" s="48">
        <v>5.3591790193842641</v>
      </c>
      <c r="J47" s="47">
        <v>-53</v>
      </c>
      <c r="K47" s="48">
        <v>-5.4247697031729789</v>
      </c>
      <c r="L47" s="47">
        <v>2161</v>
      </c>
      <c r="M47" s="47">
        <v>127</v>
      </c>
      <c r="N47" s="48">
        <v>6.2438544739429691</v>
      </c>
      <c r="O47" s="47">
        <v>-170</v>
      </c>
      <c r="P47" s="48">
        <v>-7.2930072930072933</v>
      </c>
    </row>
    <row r="48" spans="1:16" s="32" customFormat="1" ht="22.5" x14ac:dyDescent="0.2">
      <c r="A48" s="49" t="s">
        <v>109</v>
      </c>
      <c r="B48" s="50">
        <v>2745</v>
      </c>
      <c r="C48" s="50">
        <v>22</v>
      </c>
      <c r="D48" s="51">
        <v>0.80793242746970251</v>
      </c>
      <c r="E48" s="50">
        <v>-291</v>
      </c>
      <c r="F48" s="51">
        <v>-9.5849802371541504</v>
      </c>
      <c r="G48" s="50">
        <v>690</v>
      </c>
      <c r="H48" s="50">
        <v>-8</v>
      </c>
      <c r="I48" s="51">
        <v>-1.1461318051575931</v>
      </c>
      <c r="J48" s="50">
        <v>-44</v>
      </c>
      <c r="K48" s="51">
        <v>-5.9945504087193457</v>
      </c>
      <c r="L48" s="50">
        <v>2055</v>
      </c>
      <c r="M48" s="50">
        <v>30</v>
      </c>
      <c r="N48" s="51">
        <v>1.4814814814814814</v>
      </c>
      <c r="O48" s="50">
        <v>-247</v>
      </c>
      <c r="P48" s="51">
        <v>-10.729800173761946</v>
      </c>
    </row>
    <row r="49" spans="1:16" s="32" customFormat="1" ht="22.5" x14ac:dyDescent="0.2">
      <c r="A49" s="46" t="s">
        <v>110</v>
      </c>
      <c r="B49" s="47">
        <v>11550</v>
      </c>
      <c r="C49" s="47">
        <v>-325</v>
      </c>
      <c r="D49" s="48">
        <v>-2.736842105263158</v>
      </c>
      <c r="E49" s="47">
        <v>-1592</v>
      </c>
      <c r="F49" s="48">
        <v>-12.113833510881145</v>
      </c>
      <c r="G49" s="47">
        <v>208</v>
      </c>
      <c r="H49" s="47">
        <v>1</v>
      </c>
      <c r="I49" s="48">
        <v>0.48309178743961351</v>
      </c>
      <c r="J49" s="47">
        <v>-4</v>
      </c>
      <c r="K49" s="48">
        <v>-1.8867924528301887</v>
      </c>
      <c r="L49" s="47">
        <v>11342</v>
      </c>
      <c r="M49" s="47">
        <v>-326</v>
      </c>
      <c r="N49" s="48">
        <v>-2.7939664038395611</v>
      </c>
      <c r="O49" s="47">
        <v>-1588</v>
      </c>
      <c r="P49" s="48">
        <v>-12.281515854601702</v>
      </c>
    </row>
    <row r="50" spans="1:16" s="32" customFormat="1" ht="21.75" customHeight="1" x14ac:dyDescent="0.2">
      <c r="A50" s="49" t="s">
        <v>111</v>
      </c>
      <c r="B50" s="50">
        <v>8920</v>
      </c>
      <c r="C50" s="50">
        <v>-33</v>
      </c>
      <c r="D50" s="51">
        <v>-0.36859153356416846</v>
      </c>
      <c r="E50" s="50">
        <v>-749</v>
      </c>
      <c r="F50" s="51">
        <v>-7.7464060399213981</v>
      </c>
      <c r="G50" s="50">
        <v>1590</v>
      </c>
      <c r="H50" s="50">
        <v>-5</v>
      </c>
      <c r="I50" s="51">
        <v>-0.31347962382445144</v>
      </c>
      <c r="J50" s="50">
        <v>-128</v>
      </c>
      <c r="K50" s="51">
        <v>-7.4505238649592549</v>
      </c>
      <c r="L50" s="50">
        <v>7330</v>
      </c>
      <c r="M50" s="50">
        <v>-28</v>
      </c>
      <c r="N50" s="51">
        <v>-0.38053818972546888</v>
      </c>
      <c r="O50" s="50">
        <v>-621</v>
      </c>
      <c r="P50" s="51">
        <v>-7.81033832222362</v>
      </c>
    </row>
    <row r="51" spans="1:16" s="32" customFormat="1" ht="22.5" x14ac:dyDescent="0.2">
      <c r="A51" s="46" t="s">
        <v>112</v>
      </c>
      <c r="B51" s="47">
        <v>2436</v>
      </c>
      <c r="C51" s="47">
        <v>-63</v>
      </c>
      <c r="D51" s="48">
        <v>-2.5210084033613445</v>
      </c>
      <c r="E51" s="47">
        <v>-213</v>
      </c>
      <c r="F51" s="48">
        <v>-8.0407701019252542</v>
      </c>
      <c r="G51" s="47">
        <v>1256</v>
      </c>
      <c r="H51" s="47">
        <v>-19</v>
      </c>
      <c r="I51" s="48">
        <v>-1.4901960784313726</v>
      </c>
      <c r="J51" s="47">
        <v>-135</v>
      </c>
      <c r="K51" s="48">
        <v>-9.7052480230050318</v>
      </c>
      <c r="L51" s="47">
        <v>1180</v>
      </c>
      <c r="M51" s="47">
        <v>-44</v>
      </c>
      <c r="N51" s="48">
        <v>-3.5947712418300655</v>
      </c>
      <c r="O51" s="47">
        <v>-78</v>
      </c>
      <c r="P51" s="48">
        <v>-6.2003179650238476</v>
      </c>
    </row>
    <row r="52" spans="1:16" s="32" customFormat="1" ht="15.75" customHeight="1" x14ac:dyDescent="0.2">
      <c r="A52" s="49" t="s">
        <v>113</v>
      </c>
      <c r="B52" s="50">
        <v>6710</v>
      </c>
      <c r="C52" s="50">
        <v>-104</v>
      </c>
      <c r="D52" s="51">
        <v>-1.5262694452597594</v>
      </c>
      <c r="E52" s="50">
        <v>-656</v>
      </c>
      <c r="F52" s="51">
        <v>-8.9057833288080364</v>
      </c>
      <c r="G52" s="50">
        <v>475</v>
      </c>
      <c r="H52" s="50">
        <v>-15</v>
      </c>
      <c r="I52" s="51">
        <v>-3.0612244897959182</v>
      </c>
      <c r="J52" s="50">
        <v>-55</v>
      </c>
      <c r="K52" s="51">
        <v>-10.377358490566039</v>
      </c>
      <c r="L52" s="50">
        <v>6235</v>
      </c>
      <c r="M52" s="50">
        <v>-89</v>
      </c>
      <c r="N52" s="51">
        <v>-1.4073371283997469</v>
      </c>
      <c r="O52" s="50">
        <v>-601</v>
      </c>
      <c r="P52" s="51">
        <v>-8.7916910473961387</v>
      </c>
    </row>
    <row r="53" spans="1:16" s="32" customFormat="1" ht="22.5" x14ac:dyDescent="0.2">
      <c r="A53" s="46" t="s">
        <v>114</v>
      </c>
      <c r="B53" s="47">
        <v>35731</v>
      </c>
      <c r="C53" s="47">
        <v>98</v>
      </c>
      <c r="D53" s="48">
        <v>0.27502595908287264</v>
      </c>
      <c r="E53" s="47">
        <v>-2293</v>
      </c>
      <c r="F53" s="48">
        <v>-6.0304018514622344</v>
      </c>
      <c r="G53" s="47">
        <v>30371</v>
      </c>
      <c r="H53" s="47">
        <v>107</v>
      </c>
      <c r="I53" s="48">
        <v>0.35355537932857523</v>
      </c>
      <c r="J53" s="47">
        <v>-2125</v>
      </c>
      <c r="K53" s="48">
        <v>-6.5392663712456915</v>
      </c>
      <c r="L53" s="47">
        <v>5360</v>
      </c>
      <c r="M53" s="47">
        <v>-9</v>
      </c>
      <c r="N53" s="48">
        <v>-0.16762898118830322</v>
      </c>
      <c r="O53" s="47">
        <v>-168</v>
      </c>
      <c r="P53" s="48">
        <v>-3.0390738060781475</v>
      </c>
    </row>
    <row r="54" spans="1:16" s="32" customFormat="1" ht="22.5" x14ac:dyDescent="0.2">
      <c r="A54" s="49" t="s">
        <v>115</v>
      </c>
      <c r="B54" s="50">
        <v>25412</v>
      </c>
      <c r="C54" s="50">
        <v>100</v>
      </c>
      <c r="D54" s="51">
        <v>0.39506953223767383</v>
      </c>
      <c r="E54" s="50">
        <v>-2471</v>
      </c>
      <c r="F54" s="51">
        <v>-8.8620306279812073</v>
      </c>
      <c r="G54" s="50">
        <v>9795</v>
      </c>
      <c r="H54" s="50">
        <v>-31</v>
      </c>
      <c r="I54" s="51">
        <v>-0.31548951760635052</v>
      </c>
      <c r="J54" s="50">
        <v>-833</v>
      </c>
      <c r="K54" s="51">
        <v>-7.8377869777945053</v>
      </c>
      <c r="L54" s="50">
        <v>15617</v>
      </c>
      <c r="M54" s="50">
        <v>131</v>
      </c>
      <c r="N54" s="51">
        <v>0.84592535193077623</v>
      </c>
      <c r="O54" s="50">
        <v>-1638</v>
      </c>
      <c r="P54" s="51">
        <v>-9.4929006085192693</v>
      </c>
    </row>
    <row r="55" spans="1:16" s="32" customFormat="1" ht="15.75" customHeight="1" x14ac:dyDescent="0.2">
      <c r="A55" s="46" t="s">
        <v>116</v>
      </c>
      <c r="B55" s="47">
        <v>82</v>
      </c>
      <c r="C55" s="47">
        <v>-4</v>
      </c>
      <c r="D55" s="48">
        <v>-4.6511627906976747</v>
      </c>
      <c r="E55" s="47">
        <v>2</v>
      </c>
      <c r="F55" s="48">
        <v>2.5</v>
      </c>
      <c r="G55" s="47">
        <v>17</v>
      </c>
      <c r="H55" s="47">
        <v>-4</v>
      </c>
      <c r="I55" s="48">
        <v>-19.047619047619047</v>
      </c>
      <c r="J55" s="47">
        <v>-5</v>
      </c>
      <c r="K55" s="48">
        <v>-22.727272727272727</v>
      </c>
      <c r="L55" s="47">
        <v>65</v>
      </c>
      <c r="M55" s="47">
        <v>0</v>
      </c>
      <c r="N55" s="48">
        <v>0</v>
      </c>
      <c r="O55" s="47">
        <v>7</v>
      </c>
      <c r="P55" s="48">
        <v>12.068965517241379</v>
      </c>
    </row>
    <row r="56" spans="1:16" x14ac:dyDescent="0.2">
      <c r="A56" s="43" t="s">
        <v>117</v>
      </c>
      <c r="B56" s="44">
        <v>278056</v>
      </c>
      <c r="C56" s="44">
        <v>-2034</v>
      </c>
      <c r="D56" s="68">
        <v>-0.72619515155842762</v>
      </c>
      <c r="E56" s="44">
        <v>-13614</v>
      </c>
      <c r="F56" s="68">
        <v>-4.6676037988137278</v>
      </c>
      <c r="G56" s="44">
        <v>166853</v>
      </c>
      <c r="H56" s="44">
        <v>-1244</v>
      </c>
      <c r="I56" s="68">
        <v>-0.74004890033730519</v>
      </c>
      <c r="J56" s="44">
        <v>-7035</v>
      </c>
      <c r="K56" s="68">
        <v>-4.0457075818917927</v>
      </c>
      <c r="L56" s="44">
        <v>111203</v>
      </c>
      <c r="M56" s="44">
        <v>-790</v>
      </c>
      <c r="N56" s="68">
        <v>-0.70540123043404501</v>
      </c>
      <c r="O56" s="44">
        <v>-6579</v>
      </c>
      <c r="P56" s="68">
        <v>-5.5857431526039631</v>
      </c>
    </row>
    <row r="57" spans="1:16" ht="15.75" customHeight="1" x14ac:dyDescent="0.2">
      <c r="A57" s="49" t="s">
        <v>118</v>
      </c>
      <c r="B57" s="50">
        <v>231870</v>
      </c>
      <c r="C57" s="50">
        <v>-1740</v>
      </c>
      <c r="D57" s="51">
        <v>-0.7448311288044176</v>
      </c>
      <c r="E57" s="50">
        <v>-9560</v>
      </c>
      <c r="F57" s="51">
        <v>-3.9597398831959576</v>
      </c>
      <c r="G57" s="50">
        <v>139607</v>
      </c>
      <c r="H57" s="50">
        <v>-1418</v>
      </c>
      <c r="I57" s="51">
        <v>-1.0054954795249069</v>
      </c>
      <c r="J57" s="50">
        <v>-5097</v>
      </c>
      <c r="K57" s="51">
        <v>-3.5223628925254311</v>
      </c>
      <c r="L57" s="50">
        <v>92263</v>
      </c>
      <c r="M57" s="50">
        <v>-322</v>
      </c>
      <c r="N57" s="51">
        <v>-0.34778851865853</v>
      </c>
      <c r="O57" s="50">
        <v>-4463</v>
      </c>
      <c r="P57" s="51">
        <v>-4.614064470773112</v>
      </c>
    </row>
    <row r="58" spans="1:16" ht="15.75" customHeight="1" x14ac:dyDescent="0.2">
      <c r="A58" s="92" t="s">
        <v>119</v>
      </c>
      <c r="B58" s="58">
        <v>46186</v>
      </c>
      <c r="C58" s="58">
        <v>-294</v>
      </c>
      <c r="D58" s="59">
        <v>-0.63253012048192769</v>
      </c>
      <c r="E58" s="58">
        <v>-4054</v>
      </c>
      <c r="F58" s="59">
        <v>-8.0692675159235669</v>
      </c>
      <c r="G58" s="58">
        <v>27246</v>
      </c>
      <c r="H58" s="58">
        <v>174</v>
      </c>
      <c r="I58" s="59">
        <v>0.64273049645390068</v>
      </c>
      <c r="J58" s="58">
        <v>-1938</v>
      </c>
      <c r="K58" s="59">
        <v>-6.640625</v>
      </c>
      <c r="L58" s="58">
        <v>18940</v>
      </c>
      <c r="M58" s="58">
        <v>-468</v>
      </c>
      <c r="N58" s="59">
        <v>-2.4113767518549052</v>
      </c>
      <c r="O58" s="58">
        <v>-2116</v>
      </c>
      <c r="P58" s="59">
        <v>-10.049392097264437</v>
      </c>
    </row>
    <row r="59" spans="1:16" s="32" customFormat="1" ht="12.75" customHeight="1" x14ac:dyDescent="0.2">
      <c r="A59" s="77"/>
      <c r="B59" s="77"/>
      <c r="C59" s="77"/>
      <c r="D59" s="77"/>
      <c r="E59" s="77"/>
      <c r="F59" s="77"/>
      <c r="G59" s="77"/>
      <c r="H59" s="77"/>
      <c r="I59" s="77"/>
      <c r="J59" s="77"/>
      <c r="K59" s="77"/>
      <c r="L59" s="77"/>
      <c r="M59" s="77"/>
      <c r="N59" s="77"/>
      <c r="O59" s="77"/>
      <c r="P59" s="77"/>
    </row>
    <row r="60" spans="1:16" ht="25.5" customHeight="1" x14ac:dyDescent="0.2">
      <c r="A60" s="62" t="s">
        <v>120</v>
      </c>
      <c r="B60" s="93" t="s">
        <v>70</v>
      </c>
      <c r="C60" s="94" t="s">
        <v>121</v>
      </c>
      <c r="D60" s="65"/>
      <c r="E60" s="61"/>
      <c r="F60" s="65"/>
      <c r="G60" s="32"/>
      <c r="H60" s="32"/>
      <c r="I60" s="32"/>
      <c r="J60" s="32"/>
      <c r="K60" s="32"/>
      <c r="L60" s="32"/>
      <c r="M60" s="32"/>
      <c r="N60" s="65"/>
      <c r="O60" s="61"/>
      <c r="P60" s="65"/>
    </row>
    <row r="61" spans="1:16" s="32" customFormat="1" ht="23.25" customHeight="1" x14ac:dyDescent="0.2">
      <c r="A61" s="67" t="s">
        <v>138</v>
      </c>
      <c r="B61" s="44">
        <v>280090</v>
      </c>
      <c r="C61" s="68">
        <f>100*B61/$B$61</f>
        <v>100</v>
      </c>
      <c r="D61" s="70"/>
      <c r="E61" s="95">
        <v>377444</v>
      </c>
      <c r="F61" s="70"/>
      <c r="N61" s="70"/>
      <c r="O61" s="95"/>
      <c r="P61" s="70"/>
    </row>
    <row r="62" spans="1:16" s="32" customFormat="1" ht="22.5" x14ac:dyDescent="0.2">
      <c r="A62" s="96" t="s">
        <v>139</v>
      </c>
      <c r="B62" s="71">
        <v>239315</v>
      </c>
      <c r="C62" s="97">
        <f t="shared" ref="C62:C67" si="0">100*B62/$B$61</f>
        <v>85.442179299510869</v>
      </c>
      <c r="D62" s="71"/>
      <c r="E62" s="98"/>
      <c r="F62" s="71"/>
      <c r="N62" s="71"/>
      <c r="O62" s="98"/>
      <c r="P62" s="71"/>
    </row>
    <row r="63" spans="1:16" s="32" customFormat="1" ht="15.75" customHeight="1" x14ac:dyDescent="0.2">
      <c r="A63" s="96" t="s">
        <v>140</v>
      </c>
      <c r="B63" s="71">
        <f>SUM(B64:B67)</f>
        <v>40775</v>
      </c>
      <c r="C63" s="97">
        <f>100*B63/B61</f>
        <v>14.557820700489129</v>
      </c>
      <c r="D63" s="71"/>
      <c r="E63" s="98"/>
      <c r="F63" s="71"/>
      <c r="N63" s="71"/>
      <c r="O63" s="98"/>
      <c r="P63" s="71"/>
    </row>
    <row r="64" spans="1:16" s="32" customFormat="1" ht="15.75" customHeight="1" x14ac:dyDescent="0.2">
      <c r="A64" s="72" t="s">
        <v>125</v>
      </c>
      <c r="B64" s="73">
        <v>25139</v>
      </c>
      <c r="C64" s="74">
        <f t="shared" si="0"/>
        <v>8.9753293584205078</v>
      </c>
      <c r="D64" s="71"/>
      <c r="E64" s="98"/>
      <c r="F64" s="71"/>
      <c r="N64" s="71"/>
      <c r="O64" s="98"/>
      <c r="P64" s="71"/>
    </row>
    <row r="65" spans="1:16" s="32" customFormat="1" ht="15.75" customHeight="1" x14ac:dyDescent="0.2">
      <c r="A65" s="72" t="s">
        <v>126</v>
      </c>
      <c r="B65" s="73">
        <v>9079</v>
      </c>
      <c r="C65" s="74">
        <f t="shared" si="0"/>
        <v>3.2414581027526865</v>
      </c>
      <c r="D65" s="71"/>
      <c r="E65" s="98"/>
      <c r="F65" s="71"/>
      <c r="N65" s="71"/>
      <c r="O65" s="98"/>
      <c r="P65" s="71"/>
    </row>
    <row r="66" spans="1:16" s="32" customFormat="1" ht="15.75" customHeight="1" x14ac:dyDescent="0.2">
      <c r="A66" s="72" t="s">
        <v>141</v>
      </c>
      <c r="B66" s="73">
        <v>4137</v>
      </c>
      <c r="C66" s="74">
        <f t="shared" si="0"/>
        <v>1.4770252418865364</v>
      </c>
      <c r="D66" s="71"/>
      <c r="E66" s="98"/>
      <c r="F66" s="71"/>
      <c r="N66" s="71"/>
      <c r="O66" s="98"/>
      <c r="P66" s="71"/>
    </row>
    <row r="67" spans="1:16" s="32" customFormat="1" ht="15.75" customHeight="1" x14ac:dyDescent="0.2">
      <c r="A67" s="72" t="s">
        <v>142</v>
      </c>
      <c r="B67" s="73">
        <v>2420</v>
      </c>
      <c r="C67" s="74">
        <f t="shared" si="0"/>
        <v>0.86400799742939771</v>
      </c>
      <c r="D67" s="71"/>
      <c r="E67" s="98"/>
      <c r="F67" s="71"/>
      <c r="N67" s="71"/>
      <c r="O67" s="98"/>
      <c r="P67" s="71"/>
    </row>
    <row r="68" spans="1:16" s="32" customFormat="1" ht="12.75" customHeight="1" x14ac:dyDescent="0.2">
      <c r="A68" s="99" t="s">
        <v>143</v>
      </c>
      <c r="B68" s="75">
        <v>278056</v>
      </c>
      <c r="C68" s="76">
        <f>100*B68/$B$68</f>
        <v>100</v>
      </c>
      <c r="D68" s="77"/>
      <c r="E68" s="100"/>
      <c r="F68" s="77"/>
      <c r="N68" s="77"/>
      <c r="O68" s="100"/>
      <c r="P68" s="77"/>
    </row>
    <row r="69" spans="1:16" ht="21.75" customHeight="1" x14ac:dyDescent="0.2">
      <c r="A69" s="96" t="s">
        <v>144</v>
      </c>
      <c r="B69" s="50">
        <v>239315</v>
      </c>
      <c r="C69" s="51">
        <f t="shared" ref="C69:C74" si="1">100*B69/$B$68</f>
        <v>86.067195097390453</v>
      </c>
      <c r="D69" s="71"/>
      <c r="E69" s="98"/>
      <c r="F69" s="71"/>
      <c r="G69" s="32"/>
      <c r="H69" s="32"/>
      <c r="I69" s="32"/>
      <c r="J69" s="32"/>
      <c r="K69" s="32"/>
      <c r="L69" s="32"/>
      <c r="M69" s="32"/>
      <c r="N69" s="71"/>
      <c r="O69" s="98"/>
      <c r="P69" s="71"/>
    </row>
    <row r="70" spans="1:16" ht="15.75" customHeight="1" x14ac:dyDescent="0.2">
      <c r="A70" s="49" t="s">
        <v>145</v>
      </c>
      <c r="B70" s="50">
        <f>SUM(B71:B73)</f>
        <v>33024</v>
      </c>
      <c r="C70" s="51">
        <f t="shared" si="1"/>
        <v>11.876744252956239</v>
      </c>
      <c r="D70" s="71"/>
      <c r="E70" s="98"/>
      <c r="F70" s="71"/>
      <c r="G70" s="32"/>
      <c r="H70" s="32"/>
      <c r="I70" s="32"/>
      <c r="J70" s="32"/>
      <c r="K70" s="32"/>
      <c r="L70" s="32"/>
      <c r="M70" s="32"/>
      <c r="N70" s="71"/>
      <c r="O70" s="98"/>
      <c r="P70" s="71"/>
    </row>
    <row r="71" spans="1:16" ht="15.75" customHeight="1" x14ac:dyDescent="0.2">
      <c r="A71" s="72" t="s">
        <v>133</v>
      </c>
      <c r="B71" s="73">
        <v>23152</v>
      </c>
      <c r="C71" s="74">
        <f t="shared" si="1"/>
        <v>8.3263802974940297</v>
      </c>
      <c r="D71" s="71"/>
      <c r="E71" s="98"/>
      <c r="F71" s="71"/>
      <c r="G71" s="32"/>
      <c r="H71" s="32"/>
      <c r="I71" s="32"/>
      <c r="J71" s="32"/>
      <c r="K71" s="32"/>
      <c r="L71" s="32"/>
      <c r="M71" s="32"/>
      <c r="N71" s="71"/>
      <c r="O71" s="98"/>
      <c r="P71" s="71"/>
    </row>
    <row r="72" spans="1:16" ht="15.75" customHeight="1" x14ac:dyDescent="0.2">
      <c r="A72" s="72" t="s">
        <v>146</v>
      </c>
      <c r="B72" s="73">
        <v>2875</v>
      </c>
      <c r="C72" s="74">
        <f t="shared" si="1"/>
        <v>1.0339643812757142</v>
      </c>
      <c r="D72" s="71"/>
      <c r="E72" s="98"/>
      <c r="F72" s="71"/>
      <c r="G72" s="32"/>
      <c r="H72" s="32"/>
      <c r="I72" s="32"/>
      <c r="J72" s="32"/>
      <c r="K72" s="32"/>
      <c r="L72" s="32"/>
      <c r="M72" s="32"/>
      <c r="N72" s="71"/>
      <c r="O72" s="98"/>
      <c r="P72" s="71"/>
    </row>
    <row r="73" spans="1:16" ht="15.75" customHeight="1" x14ac:dyDescent="0.2">
      <c r="A73" s="72" t="s">
        <v>134</v>
      </c>
      <c r="B73" s="73">
        <v>6997</v>
      </c>
      <c r="C73" s="74">
        <f t="shared" si="1"/>
        <v>2.5163995741864946</v>
      </c>
      <c r="D73" s="71"/>
      <c r="E73" s="98"/>
      <c r="F73" s="71"/>
      <c r="G73" s="32"/>
      <c r="H73" s="32"/>
      <c r="I73" s="32"/>
      <c r="J73" s="32"/>
      <c r="K73" s="32"/>
      <c r="L73" s="32"/>
      <c r="M73" s="32"/>
      <c r="N73" s="71"/>
      <c r="O73" s="98"/>
      <c r="P73" s="71"/>
    </row>
    <row r="74" spans="1:16" ht="21.75" customHeight="1" x14ac:dyDescent="0.2">
      <c r="A74" s="92" t="s">
        <v>147</v>
      </c>
      <c r="B74" s="58">
        <v>5717</v>
      </c>
      <c r="C74" s="59">
        <f t="shared" si="1"/>
        <v>2.0560606496533071</v>
      </c>
      <c r="D74" s="71"/>
      <c r="E74" s="98"/>
      <c r="F74" s="71"/>
      <c r="G74" s="32"/>
      <c r="H74" s="32"/>
      <c r="I74" s="32"/>
      <c r="J74" s="32"/>
      <c r="K74" s="32"/>
      <c r="L74" s="32"/>
      <c r="M74" s="32"/>
      <c r="N74" s="71"/>
      <c r="O74" s="98"/>
      <c r="P74" s="71"/>
    </row>
    <row r="75" spans="1:16" ht="9.9499999999999993" customHeight="1" x14ac:dyDescent="0.2">
      <c r="E75" s="101"/>
      <c r="J75" s="101"/>
      <c r="O75" s="101"/>
    </row>
    <row r="76" spans="1:16" x14ac:dyDescent="0.2">
      <c r="A76" s="66" t="s">
        <v>148</v>
      </c>
    </row>
    <row r="78" spans="1:16" x14ac:dyDescent="0.2">
      <c r="B78" s="86"/>
      <c r="C78" s="86"/>
      <c r="D78" s="86"/>
      <c r="E78" s="102" t="s">
        <v>60</v>
      </c>
      <c r="F78" s="86"/>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C7B3AA7D-3859-40A7-8A59-083F24E0050D}"/>
  </hyperlinks>
  <pageMargins left="0.51181102362204722" right="0.51181102362204722" top="0.74803149606299213" bottom="0.74803149606299213" header="0.31496062992125984" footer="0.31496062992125984"/>
  <pageSetup paperSize="9" scale="69" fitToHeight="0" orientation="portrait" r:id="rId1"/>
  <rowBreaks count="1" manualBreakCount="1">
    <brk id="58" max="15"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3F11-DBC7-46BE-B8CD-34BA9F3456AE}">
  <sheetPr codeName="Hoja32"/>
  <dimension ref="A1:N110"/>
  <sheetViews>
    <sheetView zoomScaleNormal="100" zoomScaleSheetLayoutView="100" workbookViewId="0"/>
  </sheetViews>
  <sheetFormatPr baseColWidth="10" defaultColWidth="11.42578125" defaultRowHeight="15" x14ac:dyDescent="0.25"/>
  <cols>
    <col min="1" max="1" width="39" style="215" customWidth="1"/>
    <col min="2" max="2" width="5.7109375" style="215" customWidth="1"/>
    <col min="3" max="3" width="6.140625" style="215" customWidth="1"/>
    <col min="4" max="4" width="4.28515625" style="215" customWidth="1"/>
    <col min="5" max="5" width="5.28515625" style="215" customWidth="1"/>
    <col min="6" max="6" width="5" style="215" customWidth="1"/>
    <col min="7" max="7" width="5.7109375" style="215" customWidth="1"/>
    <col min="8" max="8" width="5.28515625" style="215" customWidth="1"/>
    <col min="9" max="9" width="4.28515625" style="215" customWidth="1"/>
    <col min="10" max="10" width="5.28515625" style="215" customWidth="1"/>
    <col min="11" max="11" width="4.28515625" style="215" customWidth="1"/>
    <col min="12" max="16384" width="11.42578125" style="215"/>
  </cols>
  <sheetData>
    <row r="1" spans="1:14" s="27" customFormat="1" x14ac:dyDescent="0.2">
      <c r="H1" s="28"/>
    </row>
    <row r="2" spans="1:14" s="27" customFormat="1" ht="18" customHeight="1" x14ac:dyDescent="0.2">
      <c r="H2" s="29" t="s">
        <v>61</v>
      </c>
    </row>
    <row r="3" spans="1:14" s="27" customFormat="1" ht="18.75" customHeight="1" x14ac:dyDescent="0.2"/>
    <row r="4" spans="1:14" s="27" customFormat="1" ht="18" customHeight="1" x14ac:dyDescent="0.25">
      <c r="H4" s="30"/>
      <c r="K4" s="2" t="s">
        <v>651</v>
      </c>
    </row>
    <row r="5" spans="1:14" s="32" customFormat="1" ht="89.25" customHeight="1" x14ac:dyDescent="0.2">
      <c r="A5" s="246" t="s">
        <v>572</v>
      </c>
      <c r="B5" s="246"/>
      <c r="C5" s="246"/>
      <c r="D5" s="246"/>
      <c r="E5" s="246"/>
      <c r="F5" s="246"/>
      <c r="G5" s="27"/>
      <c r="H5" s="27"/>
      <c r="I5" s="27"/>
      <c r="J5" s="27"/>
      <c r="K5" s="27"/>
    </row>
    <row r="6" spans="1:14" s="27" customFormat="1" ht="20.25" customHeight="1" x14ac:dyDescent="0.2">
      <c r="A6" s="266"/>
      <c r="B6" s="267" t="s">
        <v>569</v>
      </c>
      <c r="C6" s="268"/>
      <c r="D6" s="268"/>
      <c r="E6" s="268"/>
      <c r="F6" s="268"/>
      <c r="G6" s="268"/>
      <c r="H6" s="268"/>
      <c r="I6" s="268"/>
      <c r="J6" s="268"/>
      <c r="K6" s="269"/>
    </row>
    <row r="7" spans="1:14" s="32" customFormat="1" ht="28.5" customHeight="1" x14ac:dyDescent="0.2">
      <c r="A7" s="270"/>
      <c r="B7" s="34" t="s">
        <v>149</v>
      </c>
      <c r="C7" s="35"/>
      <c r="D7" s="35"/>
      <c r="E7" s="35"/>
      <c r="F7" s="36"/>
      <c r="G7" s="34" t="s">
        <v>150</v>
      </c>
      <c r="H7" s="35"/>
      <c r="I7" s="35"/>
      <c r="J7" s="35"/>
      <c r="K7" s="36"/>
    </row>
    <row r="8" spans="1:14" s="32" customFormat="1" ht="25.5" customHeight="1" x14ac:dyDescent="0.2">
      <c r="A8" s="270"/>
      <c r="B8" s="38" t="s">
        <v>65</v>
      </c>
      <c r="C8" s="39" t="s">
        <v>66</v>
      </c>
      <c r="D8" s="39"/>
      <c r="E8" s="39" t="s">
        <v>137</v>
      </c>
      <c r="F8" s="39"/>
      <c r="G8" s="38" t="s">
        <v>65</v>
      </c>
      <c r="H8" s="39" t="s">
        <v>66</v>
      </c>
      <c r="I8" s="39"/>
      <c r="J8" s="39" t="s">
        <v>137</v>
      </c>
      <c r="K8" s="39"/>
    </row>
    <row r="9" spans="1:14" s="32" customFormat="1" ht="15" customHeight="1" x14ac:dyDescent="0.2">
      <c r="A9" s="271"/>
      <c r="B9" s="38"/>
      <c r="C9" s="40" t="s">
        <v>68</v>
      </c>
      <c r="D9" s="41" t="s">
        <v>69</v>
      </c>
      <c r="E9" s="40" t="s">
        <v>68</v>
      </c>
      <c r="F9" s="41" t="s">
        <v>69</v>
      </c>
      <c r="G9" s="38"/>
      <c r="H9" s="40" t="s">
        <v>68</v>
      </c>
      <c r="I9" s="41" t="s">
        <v>69</v>
      </c>
      <c r="J9" s="40" t="s">
        <v>68</v>
      </c>
      <c r="K9" s="41" t="s">
        <v>69</v>
      </c>
      <c r="N9" s="91"/>
    </row>
    <row r="10" spans="1:14" s="32" customFormat="1" ht="14.25" customHeight="1" x14ac:dyDescent="0.2">
      <c r="A10" s="299" t="s">
        <v>565</v>
      </c>
      <c r="B10" s="300"/>
      <c r="C10" s="300"/>
      <c r="D10" s="300"/>
      <c r="E10" s="300"/>
      <c r="F10" s="300"/>
      <c r="G10" s="300"/>
      <c r="H10" s="300"/>
      <c r="I10" s="300"/>
      <c r="J10" s="300"/>
      <c r="K10" s="300"/>
    </row>
    <row r="11" spans="1:14" s="32" customFormat="1" ht="3" customHeight="1" x14ac:dyDescent="0.2">
      <c r="A11" s="123"/>
      <c r="B11" s="65"/>
      <c r="C11" s="65"/>
      <c r="D11" s="65"/>
    </row>
    <row r="12" spans="1:14" s="32" customFormat="1" ht="14.25" customHeight="1" x14ac:dyDescent="0.2">
      <c r="A12" s="254" t="s">
        <v>70</v>
      </c>
      <c r="B12" s="292">
        <v>54380</v>
      </c>
      <c r="C12" s="292">
        <v>85</v>
      </c>
      <c r="D12" s="293">
        <v>0.15655216870798416</v>
      </c>
      <c r="E12" s="292">
        <v>-304</v>
      </c>
      <c r="F12" s="293">
        <v>-0.55592129324848216</v>
      </c>
      <c r="G12" s="292">
        <v>40025</v>
      </c>
      <c r="H12" s="292">
        <v>34</v>
      </c>
      <c r="I12" s="293">
        <v>8.5019129304093416E-2</v>
      </c>
      <c r="J12" s="292">
        <v>-884</v>
      </c>
      <c r="K12" s="294">
        <v>-2.1608936908748686</v>
      </c>
    </row>
    <row r="13" spans="1:14" s="32" customFormat="1" ht="4.5" customHeight="1" x14ac:dyDescent="0.2">
      <c r="A13" s="123"/>
      <c r="B13" s="65"/>
      <c r="C13" s="65"/>
      <c r="D13" s="65"/>
    </row>
    <row r="14" spans="1:14" s="32" customFormat="1" ht="14.25" customHeight="1" x14ac:dyDescent="0.2">
      <c r="A14" s="254" t="s">
        <v>85</v>
      </c>
      <c r="B14" s="292">
        <v>578</v>
      </c>
      <c r="C14" s="292">
        <v>-11</v>
      </c>
      <c r="D14" s="293">
        <v>-1.8675721561969441</v>
      </c>
      <c r="E14" s="292">
        <v>-50</v>
      </c>
      <c r="F14" s="293">
        <v>-7.9617834394904454</v>
      </c>
      <c r="G14" s="292">
        <v>438</v>
      </c>
      <c r="H14" s="292">
        <v>1</v>
      </c>
      <c r="I14" s="293">
        <v>0.2288329519450801</v>
      </c>
      <c r="J14" s="292">
        <v>-38</v>
      </c>
      <c r="K14" s="294">
        <v>-7.9831932773109244</v>
      </c>
    </row>
    <row r="15" spans="1:14" ht="24.75" customHeight="1" x14ac:dyDescent="0.25">
      <c r="A15" s="255" t="s">
        <v>179</v>
      </c>
      <c r="B15" s="202">
        <v>504</v>
      </c>
      <c r="C15" s="202">
        <v>-6</v>
      </c>
      <c r="D15" s="279">
        <v>-1.1764705882352942</v>
      </c>
      <c r="E15" s="202">
        <v>-46</v>
      </c>
      <c r="F15" s="279">
        <v>-8.3636363636363633</v>
      </c>
      <c r="G15" s="202">
        <v>391</v>
      </c>
      <c r="H15" s="202">
        <v>1</v>
      </c>
      <c r="I15" s="279">
        <v>0.25641025641025639</v>
      </c>
      <c r="J15" s="202">
        <v>-36</v>
      </c>
      <c r="K15" s="279">
        <v>-8.4309133489461363</v>
      </c>
    </row>
    <row r="16" spans="1:14" s="32" customFormat="1" ht="24.75" customHeight="1" x14ac:dyDescent="0.2">
      <c r="A16" s="255" t="s">
        <v>180</v>
      </c>
      <c r="B16" s="202">
        <v>66</v>
      </c>
      <c r="C16" s="202">
        <v>-5</v>
      </c>
      <c r="D16" s="279">
        <v>-7.042253521126761</v>
      </c>
      <c r="E16" s="202">
        <v>-5</v>
      </c>
      <c r="F16" s="279">
        <v>-7.042253521126761</v>
      </c>
      <c r="G16" s="202">
        <v>41</v>
      </c>
      <c r="H16" s="202">
        <v>0</v>
      </c>
      <c r="I16" s="279">
        <v>0</v>
      </c>
      <c r="J16" s="202">
        <v>-2</v>
      </c>
      <c r="K16" s="279">
        <v>-4.6511627906976747</v>
      </c>
    </row>
    <row r="17" spans="1:11" s="32" customFormat="1" ht="24.75" customHeight="1" x14ac:dyDescent="0.2">
      <c r="A17" s="255" t="s">
        <v>181</v>
      </c>
      <c r="B17" s="202">
        <v>8</v>
      </c>
      <c r="C17" s="202">
        <v>0</v>
      </c>
      <c r="D17" s="279">
        <v>0</v>
      </c>
      <c r="E17" s="202">
        <v>1</v>
      </c>
      <c r="F17" s="279">
        <v>14.285714285714286</v>
      </c>
      <c r="G17" s="202">
        <v>6</v>
      </c>
      <c r="H17" s="202">
        <v>0</v>
      </c>
      <c r="I17" s="279">
        <v>0</v>
      </c>
      <c r="J17" s="202">
        <v>0</v>
      </c>
      <c r="K17" s="279">
        <v>0</v>
      </c>
    </row>
    <row r="18" spans="1:11" ht="12.6" customHeight="1" x14ac:dyDescent="0.25">
      <c r="A18" s="257" t="s">
        <v>86</v>
      </c>
      <c r="B18" s="288">
        <v>4874</v>
      </c>
      <c r="C18" s="288">
        <v>-10</v>
      </c>
      <c r="D18" s="301">
        <v>-0.20475020475020475</v>
      </c>
      <c r="E18" s="288">
        <v>274</v>
      </c>
      <c r="F18" s="301">
        <v>5.9565217391304346</v>
      </c>
      <c r="G18" s="288">
        <v>3087</v>
      </c>
      <c r="H18" s="288">
        <v>-5</v>
      </c>
      <c r="I18" s="293">
        <v>-0.16170763260025872</v>
      </c>
      <c r="J18" s="292">
        <v>-192</v>
      </c>
      <c r="K18" s="294">
        <v>-5.8554437328453801</v>
      </c>
    </row>
    <row r="19" spans="1:11" ht="29.25" customHeight="1" x14ac:dyDescent="0.25">
      <c r="A19" s="286" t="s">
        <v>182</v>
      </c>
      <c r="B19" s="65">
        <v>9</v>
      </c>
      <c r="C19" s="65">
        <v>0</v>
      </c>
      <c r="D19" s="61">
        <v>0</v>
      </c>
      <c r="E19" s="65">
        <v>-6</v>
      </c>
      <c r="F19" s="61">
        <v>-40</v>
      </c>
      <c r="G19" s="65">
        <v>6</v>
      </c>
      <c r="H19" s="65">
        <v>0</v>
      </c>
      <c r="I19" s="295">
        <v>0</v>
      </c>
      <c r="J19" s="202">
        <v>-4</v>
      </c>
      <c r="K19" s="279">
        <v>-40</v>
      </c>
    </row>
    <row r="20" spans="1:11" ht="29.25" customHeight="1" x14ac:dyDescent="0.25">
      <c r="A20" s="286" t="s">
        <v>183</v>
      </c>
      <c r="B20" s="65">
        <v>6</v>
      </c>
      <c r="C20" s="65">
        <v>-1</v>
      </c>
      <c r="D20" s="61">
        <v>-14.285714285714286</v>
      </c>
      <c r="E20" s="65">
        <v>0</v>
      </c>
      <c r="F20" s="61">
        <v>0</v>
      </c>
      <c r="G20" s="65">
        <v>3</v>
      </c>
      <c r="H20" s="65">
        <v>-1</v>
      </c>
      <c r="I20" s="295">
        <v>-25</v>
      </c>
      <c r="J20" s="202">
        <v>1</v>
      </c>
      <c r="K20" s="279">
        <v>50</v>
      </c>
    </row>
    <row r="21" spans="1:11" ht="29.25" customHeight="1" x14ac:dyDescent="0.25">
      <c r="A21" s="286" t="s">
        <v>184</v>
      </c>
      <c r="B21" s="65">
        <v>3</v>
      </c>
      <c r="C21" s="65">
        <v>0</v>
      </c>
      <c r="D21" s="61">
        <v>0</v>
      </c>
      <c r="E21" s="65">
        <v>0</v>
      </c>
      <c r="F21" s="61">
        <v>0</v>
      </c>
      <c r="G21" s="65">
        <v>2</v>
      </c>
      <c r="H21" s="65">
        <v>0</v>
      </c>
      <c r="I21" s="295">
        <v>0</v>
      </c>
      <c r="J21" s="202">
        <v>0</v>
      </c>
      <c r="K21" s="279">
        <v>0</v>
      </c>
    </row>
    <row r="22" spans="1:11" ht="29.25" customHeight="1" x14ac:dyDescent="0.25">
      <c r="A22" s="286" t="s">
        <v>185</v>
      </c>
      <c r="B22" s="65">
        <v>15</v>
      </c>
      <c r="C22" s="65">
        <v>0</v>
      </c>
      <c r="D22" s="61">
        <v>0</v>
      </c>
      <c r="E22" s="65">
        <v>-5</v>
      </c>
      <c r="F22" s="61">
        <v>-25</v>
      </c>
      <c r="G22" s="65">
        <v>12</v>
      </c>
      <c r="H22" s="65">
        <v>-1</v>
      </c>
      <c r="I22" s="295">
        <v>-7.6923076923076925</v>
      </c>
      <c r="J22" s="202">
        <v>-3</v>
      </c>
      <c r="K22" s="279">
        <v>-20</v>
      </c>
    </row>
    <row r="23" spans="1:11" ht="29.25" customHeight="1" x14ac:dyDescent="0.25">
      <c r="A23" s="286" t="s">
        <v>186</v>
      </c>
      <c r="B23" s="65">
        <v>9</v>
      </c>
      <c r="C23" s="65">
        <v>0</v>
      </c>
      <c r="D23" s="61">
        <v>0</v>
      </c>
      <c r="E23" s="65">
        <v>0</v>
      </c>
      <c r="F23" s="61">
        <v>0</v>
      </c>
      <c r="G23" s="65">
        <v>4</v>
      </c>
      <c r="H23" s="65">
        <v>0</v>
      </c>
      <c r="I23" s="295">
        <v>0</v>
      </c>
      <c r="J23" s="202">
        <v>0</v>
      </c>
      <c r="K23" s="279">
        <v>0</v>
      </c>
    </row>
    <row r="24" spans="1:11" ht="29.25" customHeight="1" x14ac:dyDescent="0.25">
      <c r="A24" s="286" t="s">
        <v>187</v>
      </c>
      <c r="B24" s="65">
        <v>485</v>
      </c>
      <c r="C24" s="65">
        <v>9</v>
      </c>
      <c r="D24" s="61">
        <v>1.8907563025210083</v>
      </c>
      <c r="E24" s="65">
        <v>-33</v>
      </c>
      <c r="F24" s="61">
        <v>-6.3706563706563708</v>
      </c>
      <c r="G24" s="65">
        <v>362</v>
      </c>
      <c r="H24" s="65">
        <v>2</v>
      </c>
      <c r="I24" s="295">
        <v>0.55555555555555558</v>
      </c>
      <c r="J24" s="202">
        <v>-50</v>
      </c>
      <c r="K24" s="279">
        <v>-12.135922330097088</v>
      </c>
    </row>
    <row r="25" spans="1:11" ht="29.25" customHeight="1" x14ac:dyDescent="0.25">
      <c r="A25" s="286" t="s">
        <v>188</v>
      </c>
      <c r="B25" s="65">
        <v>141</v>
      </c>
      <c r="C25" s="65">
        <v>0</v>
      </c>
      <c r="D25" s="61">
        <v>0</v>
      </c>
      <c r="E25" s="65">
        <v>0</v>
      </c>
      <c r="F25" s="61">
        <v>0</v>
      </c>
      <c r="G25" s="65">
        <v>51</v>
      </c>
      <c r="H25" s="65">
        <v>-5</v>
      </c>
      <c r="I25" s="295">
        <v>-8.9285714285714288</v>
      </c>
      <c r="J25" s="202">
        <v>12</v>
      </c>
      <c r="K25" s="279">
        <v>30.76923076923077</v>
      </c>
    </row>
    <row r="26" spans="1:11" ht="29.25" customHeight="1" x14ac:dyDescent="0.25">
      <c r="A26" s="286" t="s">
        <v>189</v>
      </c>
      <c r="B26" s="65">
        <v>14</v>
      </c>
      <c r="C26" s="65">
        <v>1</v>
      </c>
      <c r="D26" s="61">
        <v>7.6923076923076925</v>
      </c>
      <c r="E26" s="65">
        <v>-1</v>
      </c>
      <c r="F26" s="61">
        <v>-6.666666666666667</v>
      </c>
      <c r="G26" s="65">
        <v>4</v>
      </c>
      <c r="H26" s="65">
        <v>2</v>
      </c>
      <c r="I26" s="295">
        <v>100</v>
      </c>
      <c r="J26" s="202">
        <v>1</v>
      </c>
      <c r="K26" s="279">
        <v>33.333333333333336</v>
      </c>
    </row>
    <row r="27" spans="1:11" ht="29.25" customHeight="1" x14ac:dyDescent="0.25">
      <c r="A27" s="286" t="s">
        <v>190</v>
      </c>
      <c r="B27" s="65">
        <v>55</v>
      </c>
      <c r="C27" s="65">
        <v>-4</v>
      </c>
      <c r="D27" s="61">
        <v>-6.7796610169491522</v>
      </c>
      <c r="E27" s="65">
        <v>9</v>
      </c>
      <c r="F27" s="61">
        <v>19.565217391304348</v>
      </c>
      <c r="G27" s="65">
        <v>47</v>
      </c>
      <c r="H27" s="65">
        <v>-3</v>
      </c>
      <c r="I27" s="295">
        <v>-6</v>
      </c>
      <c r="J27" s="202">
        <v>6</v>
      </c>
      <c r="K27" s="279">
        <v>14.634146341463415</v>
      </c>
    </row>
    <row r="28" spans="1:11" ht="29.25" customHeight="1" x14ac:dyDescent="0.25">
      <c r="A28" s="286" t="s">
        <v>191</v>
      </c>
      <c r="B28" s="65">
        <v>78</v>
      </c>
      <c r="C28" s="65">
        <v>0</v>
      </c>
      <c r="D28" s="61">
        <v>0</v>
      </c>
      <c r="E28" s="65">
        <v>9</v>
      </c>
      <c r="F28" s="61">
        <v>13.043478260869565</v>
      </c>
      <c r="G28" s="65">
        <v>58</v>
      </c>
      <c r="H28" s="65">
        <v>-1</v>
      </c>
      <c r="I28" s="295">
        <v>-1.6949152542372881</v>
      </c>
      <c r="J28" s="202">
        <v>6</v>
      </c>
      <c r="K28" s="279">
        <v>11.538461538461538</v>
      </c>
    </row>
    <row r="29" spans="1:11" ht="29.25" customHeight="1" x14ac:dyDescent="0.25">
      <c r="A29" s="255" t="s">
        <v>192</v>
      </c>
      <c r="B29" s="202">
        <v>19</v>
      </c>
      <c r="C29" s="202">
        <v>0</v>
      </c>
      <c r="D29" s="279">
        <v>0</v>
      </c>
      <c r="E29" s="202">
        <v>0</v>
      </c>
      <c r="F29" s="279">
        <v>0</v>
      </c>
      <c r="G29" s="202">
        <v>12</v>
      </c>
      <c r="H29" s="202">
        <v>-1</v>
      </c>
      <c r="I29" s="279">
        <v>-7.6923076923076925</v>
      </c>
      <c r="J29" s="202">
        <v>-3</v>
      </c>
      <c r="K29" s="279">
        <v>-20</v>
      </c>
    </row>
    <row r="30" spans="1:11" ht="29.25" customHeight="1" x14ac:dyDescent="0.25">
      <c r="A30" s="255" t="s">
        <v>193</v>
      </c>
      <c r="B30" s="202">
        <v>93</v>
      </c>
      <c r="C30" s="202">
        <v>-9</v>
      </c>
      <c r="D30" s="279">
        <v>-8.8235294117647065</v>
      </c>
      <c r="E30" s="202">
        <v>-19</v>
      </c>
      <c r="F30" s="279">
        <v>-16.964285714285715</v>
      </c>
      <c r="G30" s="202">
        <v>72</v>
      </c>
      <c r="H30" s="202">
        <v>-6</v>
      </c>
      <c r="I30" s="279">
        <v>-7.6923076923076925</v>
      </c>
      <c r="J30" s="202">
        <v>-20</v>
      </c>
      <c r="K30" s="279">
        <v>-21.739130434782609</v>
      </c>
    </row>
    <row r="31" spans="1:11" ht="29.25" customHeight="1" x14ac:dyDescent="0.25">
      <c r="A31" s="255" t="s">
        <v>194</v>
      </c>
      <c r="B31" s="202">
        <v>96</v>
      </c>
      <c r="C31" s="202">
        <v>-5</v>
      </c>
      <c r="D31" s="279">
        <v>-4.9504950495049505</v>
      </c>
      <c r="E31" s="202">
        <v>0</v>
      </c>
      <c r="F31" s="279">
        <v>0</v>
      </c>
      <c r="G31" s="202">
        <v>76</v>
      </c>
      <c r="H31" s="202">
        <v>-6</v>
      </c>
      <c r="I31" s="279">
        <v>-7.3170731707317076</v>
      </c>
      <c r="J31" s="202">
        <v>-6</v>
      </c>
      <c r="K31" s="279">
        <v>-7.3170731707317076</v>
      </c>
    </row>
    <row r="32" spans="1:11" ht="29.25" customHeight="1" x14ac:dyDescent="0.25">
      <c r="A32" s="255" t="s">
        <v>195</v>
      </c>
      <c r="B32" s="202">
        <v>426</v>
      </c>
      <c r="C32" s="202">
        <v>-4</v>
      </c>
      <c r="D32" s="279">
        <v>-0.93023255813953487</v>
      </c>
      <c r="E32" s="202">
        <v>-59</v>
      </c>
      <c r="F32" s="279">
        <v>-12.164948453608247</v>
      </c>
      <c r="G32" s="202">
        <v>326</v>
      </c>
      <c r="H32" s="202">
        <v>-3</v>
      </c>
      <c r="I32" s="279">
        <v>-0.91185410334346506</v>
      </c>
      <c r="J32" s="202">
        <v>-60</v>
      </c>
      <c r="K32" s="279">
        <v>-15.544041450777202</v>
      </c>
    </row>
    <row r="33" spans="1:11" ht="29.25" customHeight="1" x14ac:dyDescent="0.25">
      <c r="A33" s="255" t="s">
        <v>196</v>
      </c>
      <c r="B33" s="202">
        <v>10</v>
      </c>
      <c r="C33" s="202">
        <v>-1</v>
      </c>
      <c r="D33" s="279">
        <v>-9.0909090909090917</v>
      </c>
      <c r="E33" s="202">
        <v>0</v>
      </c>
      <c r="F33" s="279">
        <v>0</v>
      </c>
      <c r="G33" s="202">
        <v>7</v>
      </c>
      <c r="H33" s="202">
        <v>-1</v>
      </c>
      <c r="I33" s="279">
        <v>-12.5</v>
      </c>
      <c r="J33" s="202">
        <v>2</v>
      </c>
      <c r="K33" s="279">
        <v>40</v>
      </c>
    </row>
    <row r="34" spans="1:11" ht="29.25" customHeight="1" x14ac:dyDescent="0.25">
      <c r="A34" s="255" t="s">
        <v>197</v>
      </c>
      <c r="B34" s="202">
        <v>123</v>
      </c>
      <c r="C34" s="202">
        <v>2</v>
      </c>
      <c r="D34" s="279">
        <v>1.6528925619834711</v>
      </c>
      <c r="E34" s="202">
        <v>-4</v>
      </c>
      <c r="F34" s="279">
        <v>-3.1496062992125986</v>
      </c>
      <c r="G34" s="202">
        <v>87</v>
      </c>
      <c r="H34" s="202">
        <v>4</v>
      </c>
      <c r="I34" s="279">
        <v>4.8192771084337354</v>
      </c>
      <c r="J34" s="202">
        <v>-3</v>
      </c>
      <c r="K34" s="279">
        <v>-3.3333333333333335</v>
      </c>
    </row>
    <row r="35" spans="1:11" ht="29.25" customHeight="1" x14ac:dyDescent="0.25">
      <c r="A35" s="255" t="s">
        <v>198</v>
      </c>
      <c r="B35" s="202">
        <v>116</v>
      </c>
      <c r="C35" s="202">
        <v>-3</v>
      </c>
      <c r="D35" s="279">
        <v>-2.5210084033613445</v>
      </c>
      <c r="E35" s="202">
        <v>3</v>
      </c>
      <c r="F35" s="279">
        <v>2.6548672566371683</v>
      </c>
      <c r="G35" s="202">
        <v>80</v>
      </c>
      <c r="H35" s="202">
        <v>-1</v>
      </c>
      <c r="I35" s="279">
        <v>-1.2345679012345678</v>
      </c>
      <c r="J35" s="202">
        <v>14</v>
      </c>
      <c r="K35" s="279">
        <v>21.212121212121211</v>
      </c>
    </row>
    <row r="36" spans="1:11" ht="29.25" customHeight="1" x14ac:dyDescent="0.25">
      <c r="A36" s="255" t="s">
        <v>199</v>
      </c>
      <c r="B36" s="202">
        <v>132</v>
      </c>
      <c r="C36" s="202">
        <v>3</v>
      </c>
      <c r="D36" s="279">
        <v>2.3255813953488373</v>
      </c>
      <c r="E36" s="202">
        <v>-13</v>
      </c>
      <c r="F36" s="279">
        <v>-8.9655172413793096</v>
      </c>
      <c r="G36" s="202">
        <v>106</v>
      </c>
      <c r="H36" s="202">
        <v>4</v>
      </c>
      <c r="I36" s="279">
        <v>3.9215686274509802</v>
      </c>
      <c r="J36" s="202">
        <v>-6</v>
      </c>
      <c r="K36" s="279">
        <v>-5.3571428571428568</v>
      </c>
    </row>
    <row r="37" spans="1:11" ht="29.25" customHeight="1" x14ac:dyDescent="0.25">
      <c r="A37" s="255" t="s">
        <v>200</v>
      </c>
      <c r="B37" s="202">
        <v>131</v>
      </c>
      <c r="C37" s="202">
        <v>3</v>
      </c>
      <c r="D37" s="279">
        <v>2.34375</v>
      </c>
      <c r="E37" s="202">
        <v>-6</v>
      </c>
      <c r="F37" s="279">
        <v>-4.3795620437956204</v>
      </c>
      <c r="G37" s="202">
        <v>95</v>
      </c>
      <c r="H37" s="202">
        <v>2</v>
      </c>
      <c r="I37" s="279">
        <v>2.150537634408602</v>
      </c>
      <c r="J37" s="202">
        <v>-8</v>
      </c>
      <c r="K37" s="279">
        <v>-7.766990291262136</v>
      </c>
    </row>
    <row r="38" spans="1:11" ht="29.25" customHeight="1" x14ac:dyDescent="0.25">
      <c r="A38" s="255" t="s">
        <v>201</v>
      </c>
      <c r="B38" s="202">
        <v>111</v>
      </c>
      <c r="C38" s="202">
        <v>0</v>
      </c>
      <c r="D38" s="279">
        <v>0</v>
      </c>
      <c r="E38" s="202">
        <v>-28</v>
      </c>
      <c r="F38" s="279">
        <v>-20.14388489208633</v>
      </c>
      <c r="G38" s="202">
        <v>72</v>
      </c>
      <c r="H38" s="202">
        <v>1</v>
      </c>
      <c r="I38" s="279">
        <v>1.408450704225352</v>
      </c>
      <c r="J38" s="202">
        <v>-21</v>
      </c>
      <c r="K38" s="279">
        <v>-22.580645161290324</v>
      </c>
    </row>
    <row r="39" spans="1:11" ht="29.25" customHeight="1" x14ac:dyDescent="0.25">
      <c r="A39" s="255" t="s">
        <v>202</v>
      </c>
      <c r="B39" s="202">
        <v>476</v>
      </c>
      <c r="C39" s="202">
        <v>-6</v>
      </c>
      <c r="D39" s="279">
        <v>-1.2448132780082988</v>
      </c>
      <c r="E39" s="202">
        <v>-17</v>
      </c>
      <c r="F39" s="279">
        <v>-3.4482758620689653</v>
      </c>
      <c r="G39" s="202">
        <v>372</v>
      </c>
      <c r="H39" s="202">
        <v>-2</v>
      </c>
      <c r="I39" s="279">
        <v>-0.53475935828877008</v>
      </c>
      <c r="J39" s="202">
        <v>-2</v>
      </c>
      <c r="K39" s="279">
        <v>-0.53475935828877008</v>
      </c>
    </row>
    <row r="40" spans="1:11" ht="29.25" customHeight="1" x14ac:dyDescent="0.25">
      <c r="A40" s="255" t="s">
        <v>203</v>
      </c>
      <c r="B40" s="202">
        <v>140</v>
      </c>
      <c r="C40" s="202">
        <v>-2</v>
      </c>
      <c r="D40" s="279">
        <v>-1.408450704225352</v>
      </c>
      <c r="E40" s="202">
        <v>0</v>
      </c>
      <c r="F40" s="279">
        <v>0</v>
      </c>
      <c r="G40" s="202">
        <v>90</v>
      </c>
      <c r="H40" s="202">
        <v>2</v>
      </c>
      <c r="I40" s="279">
        <v>2.2727272727272729</v>
      </c>
      <c r="J40" s="202">
        <v>-2</v>
      </c>
      <c r="K40" s="279">
        <v>-2.1739130434782608</v>
      </c>
    </row>
    <row r="41" spans="1:11" ht="29.25" customHeight="1" x14ac:dyDescent="0.25">
      <c r="A41" s="255" t="s">
        <v>204</v>
      </c>
      <c r="B41" s="202">
        <v>133</v>
      </c>
      <c r="C41" s="202">
        <v>0</v>
      </c>
      <c r="D41" s="279">
        <v>0</v>
      </c>
      <c r="E41" s="202">
        <v>11</v>
      </c>
      <c r="F41" s="279">
        <v>9.0163934426229506</v>
      </c>
      <c r="G41" s="202">
        <v>90</v>
      </c>
      <c r="H41" s="202">
        <v>-1</v>
      </c>
      <c r="I41" s="279">
        <v>-1.098901098901099</v>
      </c>
      <c r="J41" s="202">
        <v>2</v>
      </c>
      <c r="K41" s="279">
        <v>2.2727272727272729</v>
      </c>
    </row>
    <row r="42" spans="1:11" ht="29.25" customHeight="1" x14ac:dyDescent="0.25">
      <c r="A42" s="255" t="s">
        <v>205</v>
      </c>
      <c r="B42" s="202">
        <v>723</v>
      </c>
      <c r="C42" s="202">
        <v>-2</v>
      </c>
      <c r="D42" s="279">
        <v>-0.27586206896551724</v>
      </c>
      <c r="E42" s="202">
        <v>529</v>
      </c>
      <c r="F42" s="279">
        <v>272.68041237113403</v>
      </c>
      <c r="G42" s="202">
        <v>137</v>
      </c>
      <c r="H42" s="202">
        <v>-2</v>
      </c>
      <c r="I42" s="279">
        <v>-1.4388489208633093</v>
      </c>
      <c r="J42" s="202">
        <v>7</v>
      </c>
      <c r="K42" s="279">
        <v>5.384615384615385</v>
      </c>
    </row>
    <row r="43" spans="1:11" ht="29.25" customHeight="1" x14ac:dyDescent="0.25">
      <c r="A43" s="286" t="s">
        <v>206</v>
      </c>
      <c r="B43" s="65">
        <v>209</v>
      </c>
      <c r="C43" s="65">
        <v>2</v>
      </c>
      <c r="D43" s="61">
        <v>0.96618357487922701</v>
      </c>
      <c r="E43" s="65">
        <v>-8</v>
      </c>
      <c r="F43" s="61">
        <v>-3.6866359447004609</v>
      </c>
      <c r="G43" s="65">
        <v>124</v>
      </c>
      <c r="H43" s="65">
        <v>3</v>
      </c>
      <c r="I43" s="61">
        <v>2.4793388429752068</v>
      </c>
      <c r="J43" s="65">
        <v>3</v>
      </c>
      <c r="K43" s="61">
        <v>2.4793388429752068</v>
      </c>
    </row>
    <row r="44" spans="1:11" ht="29.25" customHeight="1" x14ac:dyDescent="0.25">
      <c r="A44" s="286" t="s">
        <v>207</v>
      </c>
      <c r="B44" s="65">
        <v>84</v>
      </c>
      <c r="C44" s="65">
        <v>0</v>
      </c>
      <c r="D44" s="61">
        <v>0</v>
      </c>
      <c r="E44" s="65">
        <v>-13</v>
      </c>
      <c r="F44" s="61">
        <v>-13.402061855670103</v>
      </c>
      <c r="G44" s="65">
        <v>29</v>
      </c>
      <c r="H44" s="65">
        <v>1</v>
      </c>
      <c r="I44" s="61">
        <v>3.5714285714285716</v>
      </c>
      <c r="J44" s="65">
        <v>-8</v>
      </c>
      <c r="K44" s="61">
        <v>-21.621621621621621</v>
      </c>
    </row>
    <row r="45" spans="1:11" ht="29.25" customHeight="1" x14ac:dyDescent="0.25">
      <c r="A45" s="286" t="s">
        <v>208</v>
      </c>
      <c r="B45" s="65">
        <v>178</v>
      </c>
      <c r="C45" s="65">
        <v>5</v>
      </c>
      <c r="D45" s="61">
        <v>2.8901734104046244</v>
      </c>
      <c r="E45" s="65">
        <v>-12</v>
      </c>
      <c r="F45" s="61">
        <v>-6.3157894736842106</v>
      </c>
      <c r="G45" s="65">
        <v>135</v>
      </c>
      <c r="H45" s="65">
        <v>5</v>
      </c>
      <c r="I45" s="61">
        <v>3.8461538461538463</v>
      </c>
      <c r="J45" s="65">
        <v>-9</v>
      </c>
      <c r="K45" s="61">
        <v>-6.25</v>
      </c>
    </row>
    <row r="46" spans="1:11" ht="29.25" customHeight="1" x14ac:dyDescent="0.25">
      <c r="A46" s="286" t="s">
        <v>209</v>
      </c>
      <c r="B46" s="65">
        <v>162</v>
      </c>
      <c r="C46" s="65">
        <v>4</v>
      </c>
      <c r="D46" s="61">
        <v>2.5316455696202533</v>
      </c>
      <c r="E46" s="65">
        <v>-10</v>
      </c>
      <c r="F46" s="61">
        <v>-5.8139534883720927</v>
      </c>
      <c r="G46" s="65">
        <v>119</v>
      </c>
      <c r="H46" s="65">
        <v>4</v>
      </c>
      <c r="I46" s="61">
        <v>3.4782608695652173</v>
      </c>
      <c r="J46" s="65">
        <v>2</v>
      </c>
      <c r="K46" s="61">
        <v>1.7094017094017093</v>
      </c>
    </row>
    <row r="47" spans="1:11" ht="29.25" customHeight="1" x14ac:dyDescent="0.25">
      <c r="A47" s="286" t="s">
        <v>210</v>
      </c>
      <c r="B47" s="65">
        <v>198</v>
      </c>
      <c r="C47" s="65">
        <v>-1</v>
      </c>
      <c r="D47" s="61">
        <v>-0.50251256281407031</v>
      </c>
      <c r="E47" s="65">
        <v>-3</v>
      </c>
      <c r="F47" s="61">
        <v>-1.4925373134328359</v>
      </c>
      <c r="G47" s="65">
        <v>135</v>
      </c>
      <c r="H47" s="65">
        <v>-3</v>
      </c>
      <c r="I47" s="61">
        <v>-2.1739130434782608</v>
      </c>
      <c r="J47" s="65">
        <v>-3</v>
      </c>
      <c r="K47" s="61">
        <v>-2.1739130434782608</v>
      </c>
    </row>
    <row r="48" spans="1:11" ht="29.25" customHeight="1" x14ac:dyDescent="0.25">
      <c r="A48" s="286" t="s">
        <v>211</v>
      </c>
      <c r="B48" s="65">
        <v>24</v>
      </c>
      <c r="C48" s="65">
        <v>1</v>
      </c>
      <c r="D48" s="61">
        <v>4.3478260869565215</v>
      </c>
      <c r="E48" s="65">
        <v>-10</v>
      </c>
      <c r="F48" s="61">
        <v>-29.411764705882351</v>
      </c>
      <c r="G48" s="65">
        <v>17</v>
      </c>
      <c r="H48" s="65">
        <v>1</v>
      </c>
      <c r="I48" s="61">
        <v>6.25</v>
      </c>
      <c r="J48" s="65">
        <v>-7</v>
      </c>
      <c r="K48" s="61">
        <v>-29.166666666666668</v>
      </c>
    </row>
    <row r="49" spans="1:11" ht="29.25" customHeight="1" x14ac:dyDescent="0.25">
      <c r="A49" s="286" t="s">
        <v>212</v>
      </c>
      <c r="B49" s="65">
        <v>13</v>
      </c>
      <c r="C49" s="65">
        <v>-1</v>
      </c>
      <c r="D49" s="61">
        <v>-7.1428571428571432</v>
      </c>
      <c r="E49" s="65">
        <v>-7</v>
      </c>
      <c r="F49" s="61">
        <v>-35</v>
      </c>
      <c r="G49" s="65">
        <v>10</v>
      </c>
      <c r="H49" s="65">
        <v>-1</v>
      </c>
      <c r="I49" s="61">
        <v>-9.0909090909090917</v>
      </c>
      <c r="J49" s="65">
        <v>-1</v>
      </c>
      <c r="K49" s="61">
        <v>-9.0909090909090917</v>
      </c>
    </row>
    <row r="50" spans="1:11" ht="29.25" customHeight="1" x14ac:dyDescent="0.25">
      <c r="A50" s="286" t="s">
        <v>213</v>
      </c>
      <c r="B50" s="65">
        <v>12</v>
      </c>
      <c r="C50" s="65">
        <v>0</v>
      </c>
      <c r="D50" s="61">
        <v>0</v>
      </c>
      <c r="E50" s="65">
        <v>0</v>
      </c>
      <c r="F50" s="61">
        <v>0</v>
      </c>
      <c r="G50" s="65">
        <v>12</v>
      </c>
      <c r="H50" s="65">
        <v>0</v>
      </c>
      <c r="I50" s="61">
        <v>0</v>
      </c>
      <c r="J50" s="65">
        <v>5</v>
      </c>
      <c r="K50" s="61">
        <v>71.428571428571431</v>
      </c>
    </row>
    <row r="51" spans="1:11" ht="29.25" customHeight="1" x14ac:dyDescent="0.25">
      <c r="A51" s="286" t="s">
        <v>214</v>
      </c>
      <c r="B51" s="65">
        <v>443</v>
      </c>
      <c r="C51" s="65">
        <v>-3</v>
      </c>
      <c r="D51" s="61">
        <v>-0.67264573991031396</v>
      </c>
      <c r="E51" s="65">
        <v>-32</v>
      </c>
      <c r="F51" s="61">
        <v>-6.7368421052631575</v>
      </c>
      <c r="G51" s="65">
        <v>332</v>
      </c>
      <c r="H51" s="65">
        <v>1</v>
      </c>
      <c r="I51" s="61">
        <v>0.30211480362537763</v>
      </c>
      <c r="J51" s="65">
        <v>-34</v>
      </c>
      <c r="K51" s="61">
        <v>-9.2896174863387984</v>
      </c>
    </row>
    <row r="52" spans="1:11" ht="29.25" customHeight="1" x14ac:dyDescent="0.25">
      <c r="A52" s="286" t="s">
        <v>215</v>
      </c>
      <c r="B52" s="65">
        <v>7</v>
      </c>
      <c r="C52" s="65">
        <v>2</v>
      </c>
      <c r="D52" s="61">
        <v>40</v>
      </c>
      <c r="E52" s="65">
        <v>-1</v>
      </c>
      <c r="F52" s="61">
        <v>-12.5</v>
      </c>
      <c r="G52" s="65">
        <v>3</v>
      </c>
      <c r="H52" s="65">
        <v>1</v>
      </c>
      <c r="I52" s="61">
        <v>50</v>
      </c>
      <c r="J52" s="65">
        <v>-3</v>
      </c>
      <c r="K52" s="61">
        <v>-50</v>
      </c>
    </row>
    <row r="53" spans="1:11" ht="12.6" customHeight="1" x14ac:dyDescent="0.25">
      <c r="A53" s="254" t="s">
        <v>87</v>
      </c>
      <c r="B53" s="292">
        <v>7011</v>
      </c>
      <c r="C53" s="292">
        <v>-25</v>
      </c>
      <c r="D53" s="293">
        <v>-0.35531552018192153</v>
      </c>
      <c r="E53" s="292">
        <v>-404</v>
      </c>
      <c r="F53" s="293">
        <v>-5.448415374241403</v>
      </c>
      <c r="G53" s="292">
        <v>5607</v>
      </c>
      <c r="H53" s="292">
        <v>-36</v>
      </c>
      <c r="I53" s="293">
        <v>-0.63795853269537484</v>
      </c>
      <c r="J53" s="292">
        <v>-430</v>
      </c>
      <c r="K53" s="294">
        <v>-7.1227430843134005</v>
      </c>
    </row>
    <row r="54" spans="1:11" ht="15.75" customHeight="1" x14ac:dyDescent="0.25">
      <c r="A54" s="136" t="s">
        <v>217</v>
      </c>
      <c r="B54" s="202">
        <v>2811</v>
      </c>
      <c r="C54" s="202">
        <v>-1</v>
      </c>
      <c r="D54" s="279">
        <v>-3.5561877667140827E-2</v>
      </c>
      <c r="E54" s="202">
        <v>-189</v>
      </c>
      <c r="F54" s="279">
        <v>-6.3</v>
      </c>
      <c r="G54" s="202">
        <v>2279</v>
      </c>
      <c r="H54" s="202">
        <v>-18</v>
      </c>
      <c r="I54" s="279">
        <v>-0.78363082281236396</v>
      </c>
      <c r="J54" s="202">
        <v>-208</v>
      </c>
      <c r="K54" s="279">
        <v>-8.3634901487736233</v>
      </c>
    </row>
    <row r="55" spans="1:11" ht="15.75" customHeight="1" x14ac:dyDescent="0.25">
      <c r="A55" s="136" t="s">
        <v>218</v>
      </c>
      <c r="B55" s="202">
        <v>316</v>
      </c>
      <c r="C55" s="202">
        <v>-2</v>
      </c>
      <c r="D55" s="279">
        <v>-0.62893081761006286</v>
      </c>
      <c r="E55" s="202">
        <v>-37</v>
      </c>
      <c r="F55" s="279">
        <v>-10.48158640226629</v>
      </c>
      <c r="G55" s="202">
        <v>245</v>
      </c>
      <c r="H55" s="202">
        <v>-2</v>
      </c>
      <c r="I55" s="279">
        <v>-0.80971659919028338</v>
      </c>
      <c r="J55" s="202">
        <v>-35</v>
      </c>
      <c r="K55" s="279">
        <v>-12.5</v>
      </c>
    </row>
    <row r="56" spans="1:11" ht="15.75" customHeight="1" x14ac:dyDescent="0.25">
      <c r="A56" s="140" t="s">
        <v>219</v>
      </c>
      <c r="B56" s="202">
        <v>3884</v>
      </c>
      <c r="C56" s="202">
        <v>-22</v>
      </c>
      <c r="D56" s="279">
        <v>-0.5632360471070148</v>
      </c>
      <c r="E56" s="202">
        <v>-178</v>
      </c>
      <c r="F56" s="279">
        <v>-4.3820777941900539</v>
      </c>
      <c r="G56" s="202">
        <v>3083</v>
      </c>
      <c r="H56" s="202">
        <v>-16</v>
      </c>
      <c r="I56" s="279">
        <v>-0.51629557921910296</v>
      </c>
      <c r="J56" s="202">
        <v>-187</v>
      </c>
      <c r="K56" s="279">
        <v>-5.7186544342507641</v>
      </c>
    </row>
    <row r="57" spans="1:11" ht="12.6" customHeight="1" x14ac:dyDescent="0.25">
      <c r="A57" s="254" t="s">
        <v>88</v>
      </c>
      <c r="B57" s="292">
        <v>39310</v>
      </c>
      <c r="C57" s="292">
        <v>99</v>
      </c>
      <c r="D57" s="293">
        <v>0.25248017138047996</v>
      </c>
      <c r="E57" s="292">
        <v>-85</v>
      </c>
      <c r="F57" s="293">
        <v>-0.21576342175402971</v>
      </c>
      <c r="G57" s="292">
        <v>28845</v>
      </c>
      <c r="H57" s="292">
        <v>60</v>
      </c>
      <c r="I57" s="293">
        <v>0.20844189682126107</v>
      </c>
      <c r="J57" s="292">
        <v>-163</v>
      </c>
      <c r="K57" s="294">
        <v>-0.56191395477109762</v>
      </c>
    </row>
    <row r="58" spans="1:11" ht="31.5" customHeight="1" x14ac:dyDescent="0.25">
      <c r="A58" s="255" t="s">
        <v>220</v>
      </c>
      <c r="B58" s="202">
        <v>997</v>
      </c>
      <c r="C58" s="202">
        <v>0</v>
      </c>
      <c r="D58" s="279">
        <v>0</v>
      </c>
      <c r="E58" s="202">
        <v>-31</v>
      </c>
      <c r="F58" s="279">
        <v>-3.0155642023346303</v>
      </c>
      <c r="G58" s="202">
        <v>781</v>
      </c>
      <c r="H58" s="202">
        <v>6</v>
      </c>
      <c r="I58" s="279">
        <v>0.77419354838709675</v>
      </c>
      <c r="J58" s="202">
        <v>-35</v>
      </c>
      <c r="K58" s="279">
        <v>-4.2892156862745097</v>
      </c>
    </row>
    <row r="59" spans="1:11" ht="31.5" customHeight="1" x14ac:dyDescent="0.25">
      <c r="A59" s="255" t="s">
        <v>221</v>
      </c>
      <c r="B59" s="202">
        <v>2312</v>
      </c>
      <c r="C59" s="202">
        <v>4</v>
      </c>
      <c r="D59" s="279">
        <v>0.1733102253032929</v>
      </c>
      <c r="E59" s="202">
        <v>14</v>
      </c>
      <c r="F59" s="279">
        <v>0.6092254134029591</v>
      </c>
      <c r="G59" s="202">
        <v>1791</v>
      </c>
      <c r="H59" s="202">
        <v>7</v>
      </c>
      <c r="I59" s="279">
        <v>0.3923766816143498</v>
      </c>
      <c r="J59" s="202">
        <v>17</v>
      </c>
      <c r="K59" s="279">
        <v>0.95828635851183763</v>
      </c>
    </row>
    <row r="60" spans="1:11" ht="31.5" customHeight="1" x14ac:dyDescent="0.25">
      <c r="A60" s="255" t="s">
        <v>222</v>
      </c>
      <c r="B60" s="202">
        <v>3377</v>
      </c>
      <c r="C60" s="202">
        <v>10</v>
      </c>
      <c r="D60" s="279">
        <v>0.29700029700029701</v>
      </c>
      <c r="E60" s="202">
        <v>-53</v>
      </c>
      <c r="F60" s="279">
        <v>-1.5451895043731778</v>
      </c>
      <c r="G60" s="202">
        <v>2708</v>
      </c>
      <c r="H60" s="202">
        <v>3</v>
      </c>
      <c r="I60" s="279">
        <v>0.11090573012939002</v>
      </c>
      <c r="J60" s="202">
        <v>-68</v>
      </c>
      <c r="K60" s="279">
        <v>-2.4495677233429394</v>
      </c>
    </row>
    <row r="61" spans="1:11" ht="31.5" customHeight="1" x14ac:dyDescent="0.25">
      <c r="A61" s="255" t="s">
        <v>223</v>
      </c>
      <c r="B61" s="202">
        <v>1653</v>
      </c>
      <c r="C61" s="202">
        <v>9</v>
      </c>
      <c r="D61" s="279">
        <v>0.54744525547445255</v>
      </c>
      <c r="E61" s="202">
        <v>-16</v>
      </c>
      <c r="F61" s="279">
        <v>-0.95865787896944277</v>
      </c>
      <c r="G61" s="202">
        <v>1251</v>
      </c>
      <c r="H61" s="202">
        <v>-12</v>
      </c>
      <c r="I61" s="279">
        <v>-0.95011876484560565</v>
      </c>
      <c r="J61" s="202">
        <v>-50</v>
      </c>
      <c r="K61" s="279">
        <v>-3.8431975403535743</v>
      </c>
    </row>
    <row r="62" spans="1:11" ht="31.5" customHeight="1" x14ac:dyDescent="0.25">
      <c r="A62" s="255" t="s">
        <v>224</v>
      </c>
      <c r="B62" s="202">
        <v>153</v>
      </c>
      <c r="C62" s="202">
        <v>2</v>
      </c>
      <c r="D62" s="279">
        <v>1.3245033112582782</v>
      </c>
      <c r="E62" s="202">
        <v>15</v>
      </c>
      <c r="F62" s="279">
        <v>10.869565217391305</v>
      </c>
      <c r="G62" s="202">
        <v>115</v>
      </c>
      <c r="H62" s="202">
        <v>0</v>
      </c>
      <c r="I62" s="279">
        <v>0</v>
      </c>
      <c r="J62" s="202">
        <v>17</v>
      </c>
      <c r="K62" s="279">
        <v>17.346938775510203</v>
      </c>
    </row>
    <row r="63" spans="1:11" ht="31.5" customHeight="1" x14ac:dyDescent="0.25">
      <c r="A63" s="255" t="s">
        <v>225</v>
      </c>
      <c r="B63" s="202">
        <v>102</v>
      </c>
      <c r="C63" s="202">
        <v>-1</v>
      </c>
      <c r="D63" s="279">
        <v>-0.970873786407767</v>
      </c>
      <c r="E63" s="202">
        <v>-15</v>
      </c>
      <c r="F63" s="279">
        <v>-12.820512820512821</v>
      </c>
      <c r="G63" s="202">
        <v>53</v>
      </c>
      <c r="H63" s="202">
        <v>-2</v>
      </c>
      <c r="I63" s="279">
        <v>-3.6363636363636362</v>
      </c>
      <c r="J63" s="202">
        <v>6</v>
      </c>
      <c r="K63" s="279">
        <v>12.76595744680851</v>
      </c>
    </row>
    <row r="64" spans="1:11" ht="31.5" customHeight="1" x14ac:dyDescent="0.25">
      <c r="A64" s="255" t="s">
        <v>226</v>
      </c>
      <c r="B64" s="202">
        <v>640</v>
      </c>
      <c r="C64" s="202">
        <v>16</v>
      </c>
      <c r="D64" s="279">
        <v>2.5641025641025643</v>
      </c>
      <c r="E64" s="202">
        <v>12</v>
      </c>
      <c r="F64" s="279">
        <v>1.910828025477707</v>
      </c>
      <c r="G64" s="202">
        <v>485</v>
      </c>
      <c r="H64" s="202">
        <v>18</v>
      </c>
      <c r="I64" s="279">
        <v>3.8543897216274088</v>
      </c>
      <c r="J64" s="202">
        <v>-1</v>
      </c>
      <c r="K64" s="279">
        <v>-0.20576131687242799</v>
      </c>
    </row>
    <row r="65" spans="1:11" ht="31.5" customHeight="1" x14ac:dyDescent="0.25">
      <c r="A65" s="255" t="s">
        <v>227</v>
      </c>
      <c r="B65" s="202">
        <v>487</v>
      </c>
      <c r="C65" s="202">
        <v>-2</v>
      </c>
      <c r="D65" s="279">
        <v>-0.40899795501022496</v>
      </c>
      <c r="E65" s="202">
        <v>-9</v>
      </c>
      <c r="F65" s="279">
        <v>-1.814516129032258</v>
      </c>
      <c r="G65" s="202">
        <v>377</v>
      </c>
      <c r="H65" s="202">
        <v>-5</v>
      </c>
      <c r="I65" s="279">
        <v>-1.3089005235602094</v>
      </c>
      <c r="J65" s="202">
        <v>-26</v>
      </c>
      <c r="K65" s="279">
        <v>-6.4516129032258061</v>
      </c>
    </row>
    <row r="66" spans="1:11" ht="31.5" customHeight="1" x14ac:dyDescent="0.25">
      <c r="A66" s="255" t="s">
        <v>228</v>
      </c>
      <c r="B66" s="202">
        <v>289</v>
      </c>
      <c r="C66" s="202">
        <v>1</v>
      </c>
      <c r="D66" s="279">
        <v>0.34722222222222221</v>
      </c>
      <c r="E66" s="202">
        <v>1</v>
      </c>
      <c r="F66" s="279">
        <v>0.34722222222222221</v>
      </c>
      <c r="G66" s="202">
        <v>209</v>
      </c>
      <c r="H66" s="202">
        <v>4</v>
      </c>
      <c r="I66" s="279">
        <v>1.9512195121951219</v>
      </c>
      <c r="J66" s="202">
        <v>-6</v>
      </c>
      <c r="K66" s="279">
        <v>-2.7906976744186047</v>
      </c>
    </row>
    <row r="67" spans="1:11" ht="31.5" customHeight="1" x14ac:dyDescent="0.25">
      <c r="A67" s="255" t="s">
        <v>229</v>
      </c>
      <c r="B67" s="202">
        <v>2970</v>
      </c>
      <c r="C67" s="202">
        <v>-11</v>
      </c>
      <c r="D67" s="279">
        <v>-0.36900369003690037</v>
      </c>
      <c r="E67" s="202">
        <v>-63</v>
      </c>
      <c r="F67" s="279">
        <v>-2.0771513353115729</v>
      </c>
      <c r="G67" s="202">
        <v>2350</v>
      </c>
      <c r="H67" s="202">
        <v>-12</v>
      </c>
      <c r="I67" s="279">
        <v>-0.5080440304826418</v>
      </c>
      <c r="J67" s="202">
        <v>-97</v>
      </c>
      <c r="K67" s="279">
        <v>-3.9640375970576214</v>
      </c>
    </row>
    <row r="68" spans="1:11" ht="31.5" customHeight="1" x14ac:dyDescent="0.25">
      <c r="A68" s="255" t="s">
        <v>230</v>
      </c>
      <c r="B68" s="202">
        <v>270</v>
      </c>
      <c r="C68" s="202">
        <v>1</v>
      </c>
      <c r="D68" s="279">
        <v>0.37174721189591076</v>
      </c>
      <c r="E68" s="202">
        <v>32</v>
      </c>
      <c r="F68" s="279">
        <v>13.445378151260504</v>
      </c>
      <c r="G68" s="202">
        <v>202</v>
      </c>
      <c r="H68" s="202">
        <v>0</v>
      </c>
      <c r="I68" s="279">
        <v>0</v>
      </c>
      <c r="J68" s="202">
        <v>15</v>
      </c>
      <c r="K68" s="279">
        <v>8.0213903743315509</v>
      </c>
    </row>
    <row r="69" spans="1:11" ht="31.5" customHeight="1" x14ac:dyDescent="0.25">
      <c r="A69" s="255" t="s">
        <v>231</v>
      </c>
      <c r="B69" s="202">
        <v>362</v>
      </c>
      <c r="C69" s="202">
        <v>-2</v>
      </c>
      <c r="D69" s="279">
        <v>-0.5494505494505495</v>
      </c>
      <c r="E69" s="202">
        <v>-32</v>
      </c>
      <c r="F69" s="279">
        <v>-8.1218274111675122</v>
      </c>
      <c r="G69" s="202">
        <v>289</v>
      </c>
      <c r="H69" s="202">
        <v>-3</v>
      </c>
      <c r="I69" s="279">
        <v>-1.0273972602739727</v>
      </c>
      <c r="J69" s="202">
        <v>-32</v>
      </c>
      <c r="K69" s="279">
        <v>-9.9688473520249214</v>
      </c>
    </row>
    <row r="70" spans="1:11" ht="31.5" customHeight="1" x14ac:dyDescent="0.25">
      <c r="A70" s="255" t="s">
        <v>232</v>
      </c>
      <c r="B70" s="202">
        <v>84</v>
      </c>
      <c r="C70" s="202">
        <v>-3</v>
      </c>
      <c r="D70" s="279">
        <v>-3.4482758620689653</v>
      </c>
      <c r="E70" s="202">
        <v>2</v>
      </c>
      <c r="F70" s="279">
        <v>2.4390243902439024</v>
      </c>
      <c r="G70" s="202">
        <v>41</v>
      </c>
      <c r="H70" s="202">
        <v>-4</v>
      </c>
      <c r="I70" s="279">
        <v>-8.8888888888888893</v>
      </c>
      <c r="J70" s="202">
        <v>-4</v>
      </c>
      <c r="K70" s="279">
        <v>-8.8888888888888893</v>
      </c>
    </row>
    <row r="71" spans="1:11" ht="31.5" customHeight="1" x14ac:dyDescent="0.25">
      <c r="A71" s="255" t="s">
        <v>233</v>
      </c>
      <c r="B71" s="202">
        <v>857</v>
      </c>
      <c r="C71" s="202">
        <v>20</v>
      </c>
      <c r="D71" s="279">
        <v>2.3894862604540026</v>
      </c>
      <c r="E71" s="202">
        <v>298</v>
      </c>
      <c r="F71" s="279">
        <v>53.309481216457961</v>
      </c>
      <c r="G71" s="202">
        <v>575</v>
      </c>
      <c r="H71" s="202">
        <v>24</v>
      </c>
      <c r="I71" s="279">
        <v>4.3557168784029034</v>
      </c>
      <c r="J71" s="202">
        <v>316</v>
      </c>
      <c r="K71" s="279">
        <v>122.00772200772201</v>
      </c>
    </row>
    <row r="72" spans="1:11" ht="31.5" customHeight="1" x14ac:dyDescent="0.25">
      <c r="A72" s="255" t="s">
        <v>234</v>
      </c>
      <c r="B72" s="202">
        <v>1320</v>
      </c>
      <c r="C72" s="202">
        <v>-12</v>
      </c>
      <c r="D72" s="279">
        <v>-0.90090090090090091</v>
      </c>
      <c r="E72" s="202">
        <v>90</v>
      </c>
      <c r="F72" s="279">
        <v>7.3170731707317076</v>
      </c>
      <c r="G72" s="202">
        <v>1019</v>
      </c>
      <c r="H72" s="202">
        <v>-18</v>
      </c>
      <c r="I72" s="279">
        <v>-1.7357762777242045</v>
      </c>
      <c r="J72" s="202">
        <v>102</v>
      </c>
      <c r="K72" s="279">
        <v>11.123227917121048</v>
      </c>
    </row>
    <row r="73" spans="1:11" ht="31.5" customHeight="1" x14ac:dyDescent="0.25">
      <c r="A73" s="255" t="s">
        <v>235</v>
      </c>
      <c r="B73" s="202">
        <v>197</v>
      </c>
      <c r="C73" s="202">
        <v>0</v>
      </c>
      <c r="D73" s="279">
        <v>0</v>
      </c>
      <c r="E73" s="202">
        <v>13</v>
      </c>
      <c r="F73" s="279">
        <v>7.0652173913043477</v>
      </c>
      <c r="G73" s="202">
        <v>145</v>
      </c>
      <c r="H73" s="202">
        <v>-1</v>
      </c>
      <c r="I73" s="279">
        <v>-0.68493150684931503</v>
      </c>
      <c r="J73" s="202">
        <v>15</v>
      </c>
      <c r="K73" s="279">
        <v>11.538461538461538</v>
      </c>
    </row>
    <row r="74" spans="1:11" ht="31.5" customHeight="1" x14ac:dyDescent="0.25">
      <c r="A74" s="255" t="s">
        <v>236</v>
      </c>
      <c r="B74" s="202">
        <v>1156</v>
      </c>
      <c r="C74" s="202">
        <v>-14</v>
      </c>
      <c r="D74" s="279">
        <v>-1.1965811965811965</v>
      </c>
      <c r="E74" s="202">
        <v>-143</v>
      </c>
      <c r="F74" s="279">
        <v>-11.008468052347959</v>
      </c>
      <c r="G74" s="202">
        <v>307</v>
      </c>
      <c r="H74" s="202">
        <v>6</v>
      </c>
      <c r="I74" s="279">
        <v>1.9933554817275747</v>
      </c>
      <c r="J74" s="202">
        <v>3</v>
      </c>
      <c r="K74" s="279">
        <v>0.98684210526315785</v>
      </c>
    </row>
    <row r="75" spans="1:11" ht="31.5" customHeight="1" x14ac:dyDescent="0.25">
      <c r="A75" s="255" t="s">
        <v>237</v>
      </c>
      <c r="B75" s="202">
        <v>184</v>
      </c>
      <c r="C75" s="202">
        <v>2</v>
      </c>
      <c r="D75" s="279">
        <v>1.098901098901099</v>
      </c>
      <c r="E75" s="202">
        <v>12</v>
      </c>
      <c r="F75" s="279">
        <v>6.9767441860465116</v>
      </c>
      <c r="G75" s="202">
        <v>134</v>
      </c>
      <c r="H75" s="202">
        <v>4</v>
      </c>
      <c r="I75" s="279">
        <v>3.0769230769230771</v>
      </c>
      <c r="J75" s="202">
        <v>11</v>
      </c>
      <c r="K75" s="279">
        <v>8.9430894308943092</v>
      </c>
    </row>
    <row r="76" spans="1:11" ht="31.5" customHeight="1" x14ac:dyDescent="0.25">
      <c r="A76" s="255" t="s">
        <v>238</v>
      </c>
      <c r="B76" s="202">
        <v>253</v>
      </c>
      <c r="C76" s="202">
        <v>0</v>
      </c>
      <c r="D76" s="279">
        <v>0</v>
      </c>
      <c r="E76" s="202">
        <v>-3</v>
      </c>
      <c r="F76" s="279">
        <v>-1.171875</v>
      </c>
      <c r="G76" s="202">
        <v>185</v>
      </c>
      <c r="H76" s="202">
        <v>-2</v>
      </c>
      <c r="I76" s="279">
        <v>-1.0695187165775402</v>
      </c>
      <c r="J76" s="202">
        <v>-7</v>
      </c>
      <c r="K76" s="279">
        <v>-3.6458333333333335</v>
      </c>
    </row>
    <row r="77" spans="1:11" ht="31.5" customHeight="1" x14ac:dyDescent="0.25">
      <c r="A77" s="255" t="s">
        <v>239</v>
      </c>
      <c r="B77" s="202">
        <v>442</v>
      </c>
      <c r="C77" s="202">
        <v>-3</v>
      </c>
      <c r="D77" s="279">
        <v>-0.6741573033707865</v>
      </c>
      <c r="E77" s="202">
        <v>-7</v>
      </c>
      <c r="F77" s="279">
        <v>-1.5590200445434299</v>
      </c>
      <c r="G77" s="202">
        <v>336</v>
      </c>
      <c r="H77" s="202">
        <v>-4</v>
      </c>
      <c r="I77" s="279">
        <v>-1.1764705882352942</v>
      </c>
      <c r="J77" s="202">
        <v>-3</v>
      </c>
      <c r="K77" s="279">
        <v>-0.88495575221238942</v>
      </c>
    </row>
    <row r="78" spans="1:11" ht="31.5" customHeight="1" x14ac:dyDescent="0.25">
      <c r="A78" s="255" t="s">
        <v>240</v>
      </c>
      <c r="B78" s="202">
        <v>552</v>
      </c>
      <c r="C78" s="202">
        <v>-14</v>
      </c>
      <c r="D78" s="279">
        <v>-2.4734982332155475</v>
      </c>
      <c r="E78" s="202">
        <v>11</v>
      </c>
      <c r="F78" s="279">
        <v>2.033271719038817</v>
      </c>
      <c r="G78" s="202">
        <v>430</v>
      </c>
      <c r="H78" s="202">
        <v>-10</v>
      </c>
      <c r="I78" s="279">
        <v>-2.2727272727272729</v>
      </c>
      <c r="J78" s="202">
        <v>26</v>
      </c>
      <c r="K78" s="279">
        <v>6.435643564356436</v>
      </c>
    </row>
    <row r="79" spans="1:11" ht="31.5" customHeight="1" x14ac:dyDescent="0.25">
      <c r="A79" s="255" t="s">
        <v>241</v>
      </c>
      <c r="B79" s="202">
        <v>372</v>
      </c>
      <c r="C79" s="202">
        <v>6</v>
      </c>
      <c r="D79" s="279">
        <v>1.639344262295082</v>
      </c>
      <c r="E79" s="202">
        <v>-4</v>
      </c>
      <c r="F79" s="279">
        <v>-1.0638297872340425</v>
      </c>
      <c r="G79" s="202">
        <v>250</v>
      </c>
      <c r="H79" s="202">
        <v>2</v>
      </c>
      <c r="I79" s="279">
        <v>0.80645161290322576</v>
      </c>
      <c r="J79" s="202">
        <v>-10</v>
      </c>
      <c r="K79" s="279">
        <v>-3.8461538461538463</v>
      </c>
    </row>
    <row r="80" spans="1:11" ht="31.5" customHeight="1" x14ac:dyDescent="0.25">
      <c r="A80" s="255" t="s">
        <v>242</v>
      </c>
      <c r="B80" s="202">
        <v>645</v>
      </c>
      <c r="C80" s="202">
        <v>0</v>
      </c>
      <c r="D80" s="279">
        <v>0</v>
      </c>
      <c r="E80" s="202">
        <v>2</v>
      </c>
      <c r="F80" s="279">
        <v>0.31104199066874028</v>
      </c>
      <c r="G80" s="202">
        <v>434</v>
      </c>
      <c r="H80" s="202">
        <v>-3</v>
      </c>
      <c r="I80" s="279">
        <v>-0.68649885583524028</v>
      </c>
      <c r="J80" s="202">
        <v>-27</v>
      </c>
      <c r="K80" s="279">
        <v>-5.8568329718004337</v>
      </c>
    </row>
    <row r="81" spans="1:11" ht="31.5" customHeight="1" x14ac:dyDescent="0.25">
      <c r="A81" s="255" t="s">
        <v>243</v>
      </c>
      <c r="B81" s="202">
        <v>132</v>
      </c>
      <c r="C81" s="202">
        <v>0</v>
      </c>
      <c r="D81" s="279">
        <v>0</v>
      </c>
      <c r="E81" s="202">
        <v>-5</v>
      </c>
      <c r="F81" s="279">
        <v>-3.6496350364963503</v>
      </c>
      <c r="G81" s="202">
        <v>97</v>
      </c>
      <c r="H81" s="202">
        <v>-4</v>
      </c>
      <c r="I81" s="279">
        <v>-3.9603960396039604</v>
      </c>
      <c r="J81" s="202">
        <v>-10</v>
      </c>
      <c r="K81" s="279">
        <v>-9.3457943925233646</v>
      </c>
    </row>
    <row r="82" spans="1:11" ht="31.5" customHeight="1" x14ac:dyDescent="0.25">
      <c r="A82" s="255" t="s">
        <v>244</v>
      </c>
      <c r="B82" s="202">
        <v>563</v>
      </c>
      <c r="C82" s="202">
        <v>-7</v>
      </c>
      <c r="D82" s="279">
        <v>-1.2280701754385965</v>
      </c>
      <c r="E82" s="202">
        <v>-25</v>
      </c>
      <c r="F82" s="279">
        <v>-4.2517006802721085</v>
      </c>
      <c r="G82" s="202">
        <v>438</v>
      </c>
      <c r="H82" s="202">
        <v>-9</v>
      </c>
      <c r="I82" s="279">
        <v>-2.0134228187919465</v>
      </c>
      <c r="J82" s="202">
        <v>-34</v>
      </c>
      <c r="K82" s="279">
        <v>-7.2033898305084749</v>
      </c>
    </row>
    <row r="83" spans="1:11" ht="31.5" customHeight="1" x14ac:dyDescent="0.25">
      <c r="A83" s="255" t="s">
        <v>245</v>
      </c>
      <c r="B83" s="202">
        <v>3455</v>
      </c>
      <c r="C83" s="202">
        <v>-2</v>
      </c>
      <c r="D83" s="279">
        <v>-5.7853630315302287E-2</v>
      </c>
      <c r="E83" s="202">
        <v>-85</v>
      </c>
      <c r="F83" s="279">
        <v>-2.4011299435028248</v>
      </c>
      <c r="G83" s="202">
        <v>2343</v>
      </c>
      <c r="H83" s="202">
        <v>19</v>
      </c>
      <c r="I83" s="279">
        <v>0.81755593803786575</v>
      </c>
      <c r="J83" s="202">
        <v>64</v>
      </c>
      <c r="K83" s="279">
        <v>2.8082492321193504</v>
      </c>
    </row>
    <row r="84" spans="1:11" ht="31.5" customHeight="1" x14ac:dyDescent="0.25">
      <c r="A84" s="255" t="s">
        <v>246</v>
      </c>
      <c r="B84" s="202">
        <v>19</v>
      </c>
      <c r="C84" s="202">
        <v>1</v>
      </c>
      <c r="D84" s="279">
        <v>5.5555555555555554</v>
      </c>
      <c r="E84" s="202">
        <v>0</v>
      </c>
      <c r="F84" s="279">
        <v>0</v>
      </c>
      <c r="G84" s="202">
        <v>9</v>
      </c>
      <c r="H84" s="202">
        <v>1</v>
      </c>
      <c r="I84" s="279">
        <v>12.5</v>
      </c>
      <c r="J84" s="202">
        <v>-5</v>
      </c>
      <c r="K84" s="279">
        <v>-35.714285714285715</v>
      </c>
    </row>
    <row r="85" spans="1:11" ht="31.5" customHeight="1" x14ac:dyDescent="0.25">
      <c r="A85" s="255" t="s">
        <v>247</v>
      </c>
      <c r="B85" s="202">
        <v>365</v>
      </c>
      <c r="C85" s="202">
        <v>11</v>
      </c>
      <c r="D85" s="279">
        <v>3.1073446327683616</v>
      </c>
      <c r="E85" s="202">
        <v>-25</v>
      </c>
      <c r="F85" s="279">
        <v>-6.4102564102564106</v>
      </c>
      <c r="G85" s="202">
        <v>284</v>
      </c>
      <c r="H85" s="202">
        <v>4</v>
      </c>
      <c r="I85" s="279">
        <v>1.4285714285714286</v>
      </c>
      <c r="J85" s="202">
        <v>-13</v>
      </c>
      <c r="K85" s="279">
        <v>-4.3771043771043772</v>
      </c>
    </row>
    <row r="86" spans="1:11" ht="31.5" customHeight="1" x14ac:dyDescent="0.25">
      <c r="A86" s="255" t="s">
        <v>248</v>
      </c>
      <c r="B86" s="202">
        <v>2191</v>
      </c>
      <c r="C86" s="202">
        <v>8</v>
      </c>
      <c r="D86" s="279">
        <v>0.36646816307833258</v>
      </c>
      <c r="E86" s="202">
        <v>-33</v>
      </c>
      <c r="F86" s="279">
        <v>-1.4838129496402879</v>
      </c>
      <c r="G86" s="202">
        <v>1731</v>
      </c>
      <c r="H86" s="202">
        <v>9</v>
      </c>
      <c r="I86" s="279">
        <v>0.52264808362369342</v>
      </c>
      <c r="J86" s="202">
        <v>-102</v>
      </c>
      <c r="K86" s="279">
        <v>-5.5646481178396074</v>
      </c>
    </row>
    <row r="87" spans="1:11" ht="31.5" customHeight="1" x14ac:dyDescent="0.25">
      <c r="A87" s="255" t="s">
        <v>249</v>
      </c>
      <c r="B87" s="202">
        <v>119</v>
      </c>
      <c r="C87" s="202">
        <v>-6</v>
      </c>
      <c r="D87" s="279">
        <v>-4.8</v>
      </c>
      <c r="E87" s="202">
        <v>6</v>
      </c>
      <c r="F87" s="279">
        <v>5.3097345132743365</v>
      </c>
      <c r="G87" s="202">
        <v>82</v>
      </c>
      <c r="H87" s="202">
        <v>-5</v>
      </c>
      <c r="I87" s="279">
        <v>-5.7471264367816088</v>
      </c>
      <c r="J87" s="202">
        <v>-1</v>
      </c>
      <c r="K87" s="279">
        <v>-1.2048192771084338</v>
      </c>
    </row>
    <row r="88" spans="1:11" ht="31.5" customHeight="1" x14ac:dyDescent="0.25">
      <c r="A88" s="255" t="s">
        <v>250</v>
      </c>
      <c r="B88" s="202">
        <v>615</v>
      </c>
      <c r="C88" s="202">
        <v>5</v>
      </c>
      <c r="D88" s="279">
        <v>0.81967213114754101</v>
      </c>
      <c r="E88" s="202">
        <v>-11</v>
      </c>
      <c r="F88" s="279">
        <v>-1.7571884984025559</v>
      </c>
      <c r="G88" s="202">
        <v>426</v>
      </c>
      <c r="H88" s="202">
        <v>4</v>
      </c>
      <c r="I88" s="279">
        <v>0.94786729857819907</v>
      </c>
      <c r="J88" s="202">
        <v>-7</v>
      </c>
      <c r="K88" s="279">
        <v>-1.6166281755196306</v>
      </c>
    </row>
    <row r="89" spans="1:11" ht="31.5" customHeight="1" x14ac:dyDescent="0.25">
      <c r="A89" s="255" t="s">
        <v>251</v>
      </c>
      <c r="B89" s="202">
        <v>2154</v>
      </c>
      <c r="C89" s="202">
        <v>26</v>
      </c>
      <c r="D89" s="279">
        <v>1.2218045112781954</v>
      </c>
      <c r="E89" s="202">
        <v>23</v>
      </c>
      <c r="F89" s="279">
        <v>1.0793054903801031</v>
      </c>
      <c r="G89" s="202">
        <v>1554</v>
      </c>
      <c r="H89" s="202">
        <v>14</v>
      </c>
      <c r="I89" s="279">
        <v>0.90909090909090906</v>
      </c>
      <c r="J89" s="202">
        <v>-92</v>
      </c>
      <c r="K89" s="279">
        <v>-5.5893074119076553</v>
      </c>
    </row>
    <row r="90" spans="1:11" ht="31.5" customHeight="1" x14ac:dyDescent="0.25">
      <c r="A90" s="255" t="s">
        <v>252</v>
      </c>
      <c r="B90" s="202">
        <v>2174</v>
      </c>
      <c r="C90" s="202">
        <v>20</v>
      </c>
      <c r="D90" s="279">
        <v>0.92850510677808729</v>
      </c>
      <c r="E90" s="202">
        <v>51</v>
      </c>
      <c r="F90" s="279">
        <v>2.4022609514837496</v>
      </c>
      <c r="G90" s="202">
        <v>1580</v>
      </c>
      <c r="H90" s="202">
        <v>22</v>
      </c>
      <c r="I90" s="279">
        <v>1.4120667522464698</v>
      </c>
      <c r="J90" s="202">
        <v>31</v>
      </c>
      <c r="K90" s="279">
        <v>2.0012911555842479</v>
      </c>
    </row>
    <row r="91" spans="1:11" ht="31.5" customHeight="1" x14ac:dyDescent="0.25">
      <c r="A91" s="255" t="s">
        <v>253</v>
      </c>
      <c r="B91" s="202">
        <v>2735</v>
      </c>
      <c r="C91" s="202">
        <v>-17</v>
      </c>
      <c r="D91" s="279">
        <v>-0.61773255813953487</v>
      </c>
      <c r="E91" s="202">
        <v>-100</v>
      </c>
      <c r="F91" s="279">
        <v>-3.5273368606701938</v>
      </c>
      <c r="G91" s="202">
        <v>2184</v>
      </c>
      <c r="H91" s="202">
        <v>-20</v>
      </c>
      <c r="I91" s="279">
        <v>-0.90744101633393826</v>
      </c>
      <c r="J91" s="202">
        <v>-75</v>
      </c>
      <c r="K91" s="279">
        <v>-3.3200531208499338</v>
      </c>
    </row>
    <row r="92" spans="1:11" ht="31.5" customHeight="1" x14ac:dyDescent="0.25">
      <c r="A92" s="255" t="s">
        <v>254</v>
      </c>
      <c r="B92" s="202">
        <v>1218</v>
      </c>
      <c r="C92" s="202">
        <v>18</v>
      </c>
      <c r="D92" s="279">
        <v>1.5</v>
      </c>
      <c r="E92" s="202">
        <v>6</v>
      </c>
      <c r="F92" s="279">
        <v>0.49504950495049505</v>
      </c>
      <c r="G92" s="202">
        <v>857</v>
      </c>
      <c r="H92" s="202">
        <v>9</v>
      </c>
      <c r="I92" s="279">
        <v>1.0613207547169812</v>
      </c>
      <c r="J92" s="202">
        <v>-14</v>
      </c>
      <c r="K92" s="279">
        <v>-1.6073478760045925</v>
      </c>
    </row>
    <row r="93" spans="1:11" ht="31.5" customHeight="1" x14ac:dyDescent="0.25">
      <c r="A93" s="255" t="s">
        <v>255</v>
      </c>
      <c r="B93" s="202">
        <v>335</v>
      </c>
      <c r="C93" s="202">
        <v>4</v>
      </c>
      <c r="D93" s="279">
        <v>1.2084592145015105</v>
      </c>
      <c r="E93" s="202">
        <v>-16</v>
      </c>
      <c r="F93" s="279">
        <v>-4.5584045584045585</v>
      </c>
      <c r="G93" s="202">
        <v>243</v>
      </c>
      <c r="H93" s="202">
        <v>5</v>
      </c>
      <c r="I93" s="279">
        <v>2.1008403361344539</v>
      </c>
      <c r="J93" s="202">
        <v>6</v>
      </c>
      <c r="K93" s="279">
        <v>2.5316455696202533</v>
      </c>
    </row>
    <row r="94" spans="1:11" ht="31.5" customHeight="1" x14ac:dyDescent="0.25">
      <c r="A94" s="255" t="s">
        <v>256</v>
      </c>
      <c r="B94" s="202">
        <v>385</v>
      </c>
      <c r="C94" s="202">
        <v>9</v>
      </c>
      <c r="D94" s="279">
        <v>2.3936170212765959</v>
      </c>
      <c r="E94" s="202">
        <v>13</v>
      </c>
      <c r="F94" s="279">
        <v>3.4946236559139785</v>
      </c>
      <c r="G94" s="202">
        <v>266</v>
      </c>
      <c r="H94" s="202">
        <v>12</v>
      </c>
      <c r="I94" s="279">
        <v>4.7244094488188972</v>
      </c>
      <c r="J94" s="202">
        <v>13</v>
      </c>
      <c r="K94" s="279">
        <v>5.1383399209486162</v>
      </c>
    </row>
    <row r="95" spans="1:11" ht="31.5" customHeight="1" x14ac:dyDescent="0.25">
      <c r="A95" s="255" t="s">
        <v>257</v>
      </c>
      <c r="B95" s="202">
        <v>398</v>
      </c>
      <c r="C95" s="202">
        <v>9</v>
      </c>
      <c r="D95" s="279">
        <v>2.3136246786632393</v>
      </c>
      <c r="E95" s="202">
        <v>29</v>
      </c>
      <c r="F95" s="279">
        <v>7.8590785907859075</v>
      </c>
      <c r="G95" s="202">
        <v>251</v>
      </c>
      <c r="H95" s="202">
        <v>5</v>
      </c>
      <c r="I95" s="279">
        <v>2.0325203252032522</v>
      </c>
      <c r="J95" s="202">
        <v>2</v>
      </c>
      <c r="K95" s="279">
        <v>0.80321285140562249</v>
      </c>
    </row>
    <row r="96" spans="1:11" ht="31.5" customHeight="1" x14ac:dyDescent="0.25">
      <c r="A96" s="255" t="s">
        <v>258</v>
      </c>
      <c r="B96" s="202">
        <v>238</v>
      </c>
      <c r="C96" s="202">
        <v>-4</v>
      </c>
      <c r="D96" s="279">
        <v>-1.6528925619834711</v>
      </c>
      <c r="E96" s="202">
        <v>-3</v>
      </c>
      <c r="F96" s="279">
        <v>-1.2448132780082988</v>
      </c>
      <c r="G96" s="202">
        <v>187</v>
      </c>
      <c r="H96" s="202">
        <v>-1</v>
      </c>
      <c r="I96" s="279">
        <v>-0.53191489361702127</v>
      </c>
      <c r="J96" s="202">
        <v>-14</v>
      </c>
      <c r="K96" s="279">
        <v>-6.9651741293532341</v>
      </c>
    </row>
    <row r="97" spans="1:11" ht="31.5" customHeight="1" x14ac:dyDescent="0.25">
      <c r="A97" s="255" t="s">
        <v>259</v>
      </c>
      <c r="B97" s="202">
        <v>70</v>
      </c>
      <c r="C97" s="202">
        <v>4</v>
      </c>
      <c r="D97" s="279">
        <v>6.0606060606060606</v>
      </c>
      <c r="E97" s="202">
        <v>-27</v>
      </c>
      <c r="F97" s="279">
        <v>-27.835051546391753</v>
      </c>
      <c r="G97" s="202">
        <v>51</v>
      </c>
      <c r="H97" s="202">
        <v>3</v>
      </c>
      <c r="I97" s="279">
        <v>6.25</v>
      </c>
      <c r="J97" s="202">
        <v>-18</v>
      </c>
      <c r="K97" s="279">
        <v>-26.086956521739129</v>
      </c>
    </row>
    <row r="98" spans="1:11" ht="31.5" customHeight="1" x14ac:dyDescent="0.25">
      <c r="A98" s="255" t="s">
        <v>260</v>
      </c>
      <c r="B98" s="202">
        <v>91</v>
      </c>
      <c r="C98" s="202">
        <v>1</v>
      </c>
      <c r="D98" s="279">
        <v>1.1111111111111112</v>
      </c>
      <c r="E98" s="202">
        <v>-18</v>
      </c>
      <c r="F98" s="279">
        <v>-16.513761467889907</v>
      </c>
      <c r="G98" s="202">
        <v>67</v>
      </c>
      <c r="H98" s="202">
        <v>-1</v>
      </c>
      <c r="I98" s="279">
        <v>-1.4705882352941178</v>
      </c>
      <c r="J98" s="202">
        <v>-17</v>
      </c>
      <c r="K98" s="279">
        <v>-20.238095238095237</v>
      </c>
    </row>
    <row r="99" spans="1:11" ht="31.5" customHeight="1" x14ac:dyDescent="0.25">
      <c r="A99" s="255" t="s">
        <v>261</v>
      </c>
      <c r="B99" s="202">
        <v>523</v>
      </c>
      <c r="C99" s="202">
        <v>5</v>
      </c>
      <c r="D99" s="279">
        <v>0.96525096525096521</v>
      </c>
      <c r="E99" s="202">
        <v>-4</v>
      </c>
      <c r="F99" s="279">
        <v>-0.75901328273244784</v>
      </c>
      <c r="G99" s="202">
        <v>353</v>
      </c>
      <c r="H99" s="202">
        <v>-14</v>
      </c>
      <c r="I99" s="279">
        <v>-3.8147138964577656</v>
      </c>
      <c r="J99" s="202">
        <v>-37</v>
      </c>
      <c r="K99" s="279">
        <v>-9.4871794871794872</v>
      </c>
    </row>
    <row r="100" spans="1:11" ht="31.5" customHeight="1" x14ac:dyDescent="0.25">
      <c r="A100" s="255" t="s">
        <v>262</v>
      </c>
      <c r="B100" s="202">
        <v>283</v>
      </c>
      <c r="C100" s="202">
        <v>-8</v>
      </c>
      <c r="D100" s="279">
        <v>-2.7491408934707904</v>
      </c>
      <c r="E100" s="202">
        <v>31</v>
      </c>
      <c r="F100" s="279">
        <v>12.301587301587302</v>
      </c>
      <c r="G100" s="202">
        <v>205</v>
      </c>
      <c r="H100" s="202">
        <v>-1</v>
      </c>
      <c r="I100" s="279">
        <v>-0.4854368932038835</v>
      </c>
      <c r="J100" s="202">
        <v>21</v>
      </c>
      <c r="K100" s="279">
        <v>11.413043478260869</v>
      </c>
    </row>
    <row r="101" spans="1:11" ht="31.5" customHeight="1" x14ac:dyDescent="0.25">
      <c r="A101" s="255" t="s">
        <v>263</v>
      </c>
      <c r="B101" s="202">
        <v>190</v>
      </c>
      <c r="C101" s="202">
        <v>-5</v>
      </c>
      <c r="D101" s="279">
        <v>-2.5641025641025643</v>
      </c>
      <c r="E101" s="202">
        <v>2</v>
      </c>
      <c r="F101" s="279">
        <v>1.0638297872340425</v>
      </c>
      <c r="G101" s="202">
        <v>161</v>
      </c>
      <c r="H101" s="202">
        <v>-5</v>
      </c>
      <c r="I101" s="279">
        <v>-3.0120481927710845</v>
      </c>
      <c r="J101" s="202">
        <v>9</v>
      </c>
      <c r="K101" s="279">
        <v>5.9210526315789478</v>
      </c>
    </row>
    <row r="102" spans="1:11" ht="31.5" customHeight="1" x14ac:dyDescent="0.25">
      <c r="A102" s="255" t="s">
        <v>264</v>
      </c>
      <c r="B102" s="202">
        <v>742</v>
      </c>
      <c r="C102" s="202">
        <v>10</v>
      </c>
      <c r="D102" s="279">
        <v>1.3661202185792349</v>
      </c>
      <c r="E102" s="202">
        <v>-15</v>
      </c>
      <c r="F102" s="279">
        <v>-1.9815059445178336</v>
      </c>
      <c r="G102" s="202">
        <v>561</v>
      </c>
      <c r="H102" s="202">
        <v>11</v>
      </c>
      <c r="I102" s="279">
        <v>2</v>
      </c>
      <c r="J102" s="202">
        <v>-6</v>
      </c>
      <c r="K102" s="279">
        <v>-1.0582010582010581</v>
      </c>
    </row>
    <row r="103" spans="1:11" ht="31.5" customHeight="1" x14ac:dyDescent="0.25">
      <c r="A103" s="255" t="s">
        <v>265</v>
      </c>
      <c r="B103" s="202">
        <v>615</v>
      </c>
      <c r="C103" s="202">
        <v>7</v>
      </c>
      <c r="D103" s="279">
        <v>1.1513157894736843</v>
      </c>
      <c r="E103" s="202">
        <v>-5</v>
      </c>
      <c r="F103" s="279">
        <v>-0.80645161290322576</v>
      </c>
      <c r="G103" s="202">
        <v>428</v>
      </c>
      <c r="H103" s="202">
        <v>4</v>
      </c>
      <c r="I103" s="279">
        <v>0.94339622641509435</v>
      </c>
      <c r="J103" s="202">
        <v>-25</v>
      </c>
      <c r="K103" s="279">
        <v>-5.518763796909492</v>
      </c>
    </row>
    <row r="104" spans="1:11" ht="31.5" customHeight="1" x14ac:dyDescent="0.25">
      <c r="A104" s="255" t="s">
        <v>266</v>
      </c>
      <c r="B104" s="202">
        <v>2</v>
      </c>
      <c r="C104" s="202">
        <v>0</v>
      </c>
      <c r="D104" s="279">
        <v>0</v>
      </c>
      <c r="E104" s="202">
        <v>-2</v>
      </c>
      <c r="F104" s="279">
        <v>-50</v>
      </c>
      <c r="G104" s="202">
        <v>2</v>
      </c>
      <c r="H104" s="202">
        <v>0</v>
      </c>
      <c r="I104" s="279">
        <v>0</v>
      </c>
      <c r="J104" s="202">
        <v>-2</v>
      </c>
      <c r="K104" s="279">
        <v>-50</v>
      </c>
    </row>
    <row r="105" spans="1:11" ht="31.5" customHeight="1" x14ac:dyDescent="0.25">
      <c r="A105" s="255" t="s">
        <v>267</v>
      </c>
      <c r="B105" s="202">
        <v>24</v>
      </c>
      <c r="C105" s="202">
        <v>1</v>
      </c>
      <c r="D105" s="279">
        <v>4.3478260869565215</v>
      </c>
      <c r="E105" s="202">
        <v>2</v>
      </c>
      <c r="F105" s="279">
        <v>9.0909090909090917</v>
      </c>
      <c r="G105" s="202">
        <v>18</v>
      </c>
      <c r="H105" s="202">
        <v>0</v>
      </c>
      <c r="I105" s="279">
        <v>0</v>
      </c>
      <c r="J105" s="202">
        <v>1</v>
      </c>
      <c r="K105" s="279">
        <v>5.882352941176471</v>
      </c>
    </row>
    <row r="106" spans="1:11" ht="15.75" customHeight="1" x14ac:dyDescent="0.25">
      <c r="A106" s="254" t="s">
        <v>89</v>
      </c>
      <c r="B106" s="292">
        <v>2607</v>
      </c>
      <c r="C106" s="292">
        <v>32</v>
      </c>
      <c r="D106" s="293">
        <v>1.2427184466019416</v>
      </c>
      <c r="E106" s="292">
        <v>-39</v>
      </c>
      <c r="F106" s="293">
        <v>-1.473922902494331</v>
      </c>
      <c r="G106" s="292">
        <v>2048</v>
      </c>
      <c r="H106" s="292">
        <v>14</v>
      </c>
      <c r="I106" s="293">
        <v>0.68829891838741397</v>
      </c>
      <c r="J106" s="292">
        <v>-61</v>
      </c>
      <c r="K106" s="294">
        <v>-2.8923660502607871</v>
      </c>
    </row>
    <row r="107" spans="1:11" s="27" customFormat="1" ht="8.1" customHeight="1" x14ac:dyDescent="0.2">
      <c r="A107" s="123"/>
      <c r="B107" s="123"/>
      <c r="C107" s="123"/>
      <c r="D107" s="123"/>
      <c r="E107" s="123"/>
      <c r="F107" s="123"/>
      <c r="G107" s="123"/>
      <c r="H107" s="123"/>
      <c r="I107" s="123"/>
      <c r="J107" s="123"/>
      <c r="K107" s="123"/>
    </row>
    <row r="108" spans="1:11" s="27" customFormat="1" x14ac:dyDescent="0.2">
      <c r="A108" s="66" t="s">
        <v>135</v>
      </c>
    </row>
    <row r="110" spans="1:11" x14ac:dyDescent="0.25">
      <c r="B110" s="102"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1D2998CB-2D89-42DC-ABE8-BE6C115F809C}"/>
  </hyperlinks>
  <pageMargins left="0.51181102362204722" right="0.51181102362204722" top="0.74803149606299213" bottom="0.74803149606299213" header="0.31496062992125984" footer="0.31496062992125984"/>
  <pageSetup paperSize="9" orientation="portrait" r:id="rId1"/>
  <rowBreaks count="1" manualBreakCount="1">
    <brk id="52" max="10"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005BA-467C-4987-8DF4-18A77EFA899F}">
  <sheetPr codeName="Hoja33"/>
  <dimension ref="A1:N67"/>
  <sheetViews>
    <sheetView zoomScaleNormal="100" zoomScaleSheetLayoutView="100" workbookViewId="0"/>
  </sheetViews>
  <sheetFormatPr baseColWidth="10" defaultColWidth="11.42578125" defaultRowHeight="15" x14ac:dyDescent="0.25"/>
  <cols>
    <col min="1" max="1" width="25.28515625" style="215" customWidth="1"/>
    <col min="2" max="2" width="6.7109375" style="215" customWidth="1"/>
    <col min="3" max="3" width="7.7109375" style="215" customWidth="1"/>
    <col min="4" max="4" width="4.7109375" style="215" customWidth="1"/>
    <col min="5" max="5" width="7.7109375" style="215" customWidth="1"/>
    <col min="6" max="6" width="4.7109375" style="215" customWidth="1"/>
    <col min="7" max="7" width="6.7109375" style="215" customWidth="1"/>
    <col min="8" max="8" width="7.7109375" style="215" customWidth="1"/>
    <col min="9" max="9" width="4.7109375" style="215" customWidth="1"/>
    <col min="10" max="10" width="7.7109375" style="215" customWidth="1"/>
    <col min="11" max="11" width="4.7109375" style="215" customWidth="1"/>
    <col min="12" max="16384" width="11.42578125" style="215"/>
  </cols>
  <sheetData>
    <row r="1" spans="1:14" s="27" customFormat="1" x14ac:dyDescent="0.2">
      <c r="H1" s="28"/>
    </row>
    <row r="2" spans="1:14" s="27" customFormat="1" ht="18" customHeight="1" x14ac:dyDescent="0.2">
      <c r="H2" s="29" t="s">
        <v>61</v>
      </c>
    </row>
    <row r="3" spans="1:14" s="27" customFormat="1" ht="18.75" customHeight="1" x14ac:dyDescent="0.25">
      <c r="I3" s="119"/>
    </row>
    <row r="4" spans="1:14" s="27" customFormat="1" ht="19.5" customHeight="1" x14ac:dyDescent="0.25">
      <c r="H4" s="30"/>
      <c r="K4" s="2" t="s">
        <v>651</v>
      </c>
    </row>
    <row r="5" spans="1:14" s="32" customFormat="1" ht="79.5" customHeight="1" x14ac:dyDescent="0.2">
      <c r="A5" s="246" t="s">
        <v>573</v>
      </c>
      <c r="B5" s="246"/>
      <c r="C5" s="246"/>
      <c r="D5" s="246"/>
      <c r="E5" s="246"/>
      <c r="F5" s="246"/>
      <c r="G5" s="27"/>
      <c r="H5" s="27"/>
      <c r="I5" s="27"/>
      <c r="J5" s="27"/>
      <c r="K5" s="27"/>
    </row>
    <row r="6" spans="1:14" s="27" customFormat="1" ht="20.25" customHeight="1" x14ac:dyDescent="0.2">
      <c r="A6" s="266"/>
      <c r="B6" s="267" t="s">
        <v>569</v>
      </c>
      <c r="C6" s="268"/>
      <c r="D6" s="268"/>
      <c r="E6" s="268"/>
      <c r="F6" s="268"/>
      <c r="G6" s="268"/>
      <c r="H6" s="268"/>
      <c r="I6" s="268"/>
      <c r="J6" s="268"/>
      <c r="K6" s="269"/>
    </row>
    <row r="7" spans="1:14" s="32" customFormat="1" ht="21.75" customHeight="1" x14ac:dyDescent="0.2">
      <c r="A7" s="270"/>
      <c r="B7" s="34" t="s">
        <v>149</v>
      </c>
      <c r="C7" s="35"/>
      <c r="D7" s="35"/>
      <c r="E7" s="35"/>
      <c r="F7" s="36"/>
      <c r="G7" s="34" t="s">
        <v>150</v>
      </c>
      <c r="H7" s="35"/>
      <c r="I7" s="35"/>
      <c r="J7" s="35"/>
      <c r="K7" s="36"/>
    </row>
    <row r="8" spans="1:14" s="32" customFormat="1" ht="25.5" customHeight="1" x14ac:dyDescent="0.2">
      <c r="A8" s="270"/>
      <c r="B8" s="38" t="s">
        <v>65</v>
      </c>
      <c r="C8" s="39" t="s">
        <v>66</v>
      </c>
      <c r="D8" s="39"/>
      <c r="E8" s="39" t="s">
        <v>137</v>
      </c>
      <c r="F8" s="39"/>
      <c r="G8" s="38" t="s">
        <v>65</v>
      </c>
      <c r="H8" s="39" t="s">
        <v>66</v>
      </c>
      <c r="I8" s="39"/>
      <c r="J8" s="39" t="s">
        <v>137</v>
      </c>
      <c r="K8" s="39"/>
    </row>
    <row r="9" spans="1:14" s="32" customFormat="1" ht="15" customHeight="1" x14ac:dyDescent="0.2">
      <c r="A9" s="271"/>
      <c r="B9" s="38"/>
      <c r="C9" s="40" t="s">
        <v>151</v>
      </c>
      <c r="D9" s="41" t="s">
        <v>69</v>
      </c>
      <c r="E9" s="40" t="s">
        <v>151</v>
      </c>
      <c r="F9" s="41" t="s">
        <v>69</v>
      </c>
      <c r="G9" s="38"/>
      <c r="H9" s="40" t="s">
        <v>151</v>
      </c>
      <c r="I9" s="41" t="s">
        <v>69</v>
      </c>
      <c r="J9" s="40" t="s">
        <v>151</v>
      </c>
      <c r="K9" s="41" t="s">
        <v>69</v>
      </c>
      <c r="N9" s="91"/>
    </row>
    <row r="10" spans="1:14" s="32" customFormat="1" ht="15.75" customHeight="1" x14ac:dyDescent="0.2">
      <c r="A10" s="302" t="s">
        <v>269</v>
      </c>
      <c r="B10" s="303">
        <v>153037</v>
      </c>
      <c r="C10" s="303">
        <v>520</v>
      </c>
      <c r="D10" s="304">
        <v>0.3409455995069402</v>
      </c>
      <c r="E10" s="303">
        <v>-127</v>
      </c>
      <c r="F10" s="304">
        <v>-8.2917656890653155E-2</v>
      </c>
      <c r="G10" s="303">
        <v>113816</v>
      </c>
      <c r="H10" s="303">
        <v>225</v>
      </c>
      <c r="I10" s="304">
        <v>0.19807907316600787</v>
      </c>
      <c r="J10" s="303">
        <v>-2651</v>
      </c>
      <c r="K10" s="305">
        <v>-2.2761812358865603</v>
      </c>
    </row>
    <row r="11" spans="1:14" s="32" customFormat="1" ht="15.75" customHeight="1" x14ac:dyDescent="0.2">
      <c r="A11" s="46" t="s">
        <v>153</v>
      </c>
      <c r="B11" s="47">
        <v>377</v>
      </c>
      <c r="C11" s="47">
        <v>1</v>
      </c>
      <c r="D11" s="48">
        <v>0.26595744680851063</v>
      </c>
      <c r="E11" s="47">
        <v>-139</v>
      </c>
      <c r="F11" s="48">
        <v>-26.937984496124031</v>
      </c>
      <c r="G11" s="47">
        <v>270</v>
      </c>
      <c r="H11" s="47">
        <v>-9</v>
      </c>
      <c r="I11" s="48">
        <v>-3.225806451612903</v>
      </c>
      <c r="J11" s="47">
        <v>-124</v>
      </c>
      <c r="K11" s="48">
        <v>-31.472081218274113</v>
      </c>
    </row>
    <row r="12" spans="1:14" s="32" customFormat="1" ht="15.75" customHeight="1" x14ac:dyDescent="0.2">
      <c r="A12" s="49" t="s">
        <v>154</v>
      </c>
      <c r="B12" s="50">
        <v>2395</v>
      </c>
      <c r="C12" s="50">
        <v>65</v>
      </c>
      <c r="D12" s="51">
        <v>2.7896995708154506</v>
      </c>
      <c r="E12" s="50">
        <v>-38</v>
      </c>
      <c r="F12" s="51">
        <v>-1.5618577887381833</v>
      </c>
      <c r="G12" s="50">
        <v>1798</v>
      </c>
      <c r="H12" s="50">
        <v>48</v>
      </c>
      <c r="I12" s="51">
        <v>2.7428571428571429</v>
      </c>
      <c r="J12" s="50">
        <v>-81</v>
      </c>
      <c r="K12" s="51">
        <v>-4.310803618946248</v>
      </c>
    </row>
    <row r="13" spans="1:14" s="32" customFormat="1" ht="15.75" customHeight="1" x14ac:dyDescent="0.2">
      <c r="A13" s="46" t="s">
        <v>155</v>
      </c>
      <c r="B13" s="47">
        <v>3873</v>
      </c>
      <c r="C13" s="47">
        <v>68</v>
      </c>
      <c r="D13" s="48">
        <v>1.7871222076215505</v>
      </c>
      <c r="E13" s="47">
        <v>74</v>
      </c>
      <c r="F13" s="48">
        <v>1.9478810213214004</v>
      </c>
      <c r="G13" s="47">
        <v>3366</v>
      </c>
      <c r="H13" s="47">
        <v>63</v>
      </c>
      <c r="I13" s="48">
        <v>1.9073569482288828</v>
      </c>
      <c r="J13" s="47">
        <v>-7</v>
      </c>
      <c r="K13" s="48">
        <v>-0.20753038837829826</v>
      </c>
    </row>
    <row r="14" spans="1:14" s="32" customFormat="1" ht="15.75" customHeight="1" x14ac:dyDescent="0.2">
      <c r="A14" s="49" t="s">
        <v>156</v>
      </c>
      <c r="B14" s="50">
        <v>6038</v>
      </c>
      <c r="C14" s="50">
        <v>11</v>
      </c>
      <c r="D14" s="51">
        <v>0.18251202920192466</v>
      </c>
      <c r="E14" s="50">
        <v>-97</v>
      </c>
      <c r="F14" s="51">
        <v>-1.5810920945395273</v>
      </c>
      <c r="G14" s="50">
        <v>5237</v>
      </c>
      <c r="H14" s="50">
        <v>0</v>
      </c>
      <c r="I14" s="51">
        <v>0</v>
      </c>
      <c r="J14" s="50">
        <v>-175</v>
      </c>
      <c r="K14" s="51">
        <v>-3.2335550628233554</v>
      </c>
    </row>
    <row r="15" spans="1:14" s="32" customFormat="1" ht="15.75" customHeight="1" x14ac:dyDescent="0.2">
      <c r="A15" s="46" t="s">
        <v>157</v>
      </c>
      <c r="B15" s="47">
        <v>8624</v>
      </c>
      <c r="C15" s="47">
        <v>-81</v>
      </c>
      <c r="D15" s="48">
        <v>-0.93049971280873056</v>
      </c>
      <c r="E15" s="47">
        <v>-114</v>
      </c>
      <c r="F15" s="48">
        <v>-1.3046463721675441</v>
      </c>
      <c r="G15" s="47">
        <v>7380</v>
      </c>
      <c r="H15" s="47">
        <v>-80</v>
      </c>
      <c r="I15" s="48">
        <v>-1.0723860589812333</v>
      </c>
      <c r="J15" s="47">
        <v>-184</v>
      </c>
      <c r="K15" s="48">
        <v>-2.4325753569539925</v>
      </c>
    </row>
    <row r="16" spans="1:14" s="32" customFormat="1" ht="15.75" customHeight="1" x14ac:dyDescent="0.2">
      <c r="A16" s="49" t="s">
        <v>158</v>
      </c>
      <c r="B16" s="50">
        <v>11025</v>
      </c>
      <c r="C16" s="50">
        <v>-48</v>
      </c>
      <c r="D16" s="51">
        <v>-0.43348685992955838</v>
      </c>
      <c r="E16" s="50">
        <v>-286</v>
      </c>
      <c r="F16" s="51">
        <v>-2.528512067898506</v>
      </c>
      <c r="G16" s="50">
        <v>9178</v>
      </c>
      <c r="H16" s="50">
        <v>-15</v>
      </c>
      <c r="I16" s="51">
        <v>-0.16316762754269554</v>
      </c>
      <c r="J16" s="50">
        <v>-435</v>
      </c>
      <c r="K16" s="51">
        <v>-4.5251222303131176</v>
      </c>
    </row>
    <row r="17" spans="1:11" s="32" customFormat="1" ht="15.75" customHeight="1" x14ac:dyDescent="0.2">
      <c r="A17" s="46" t="s">
        <v>159</v>
      </c>
      <c r="B17" s="47">
        <v>14928</v>
      </c>
      <c r="C17" s="47">
        <v>-20</v>
      </c>
      <c r="D17" s="48">
        <v>-0.13379716350013379</v>
      </c>
      <c r="E17" s="47">
        <v>-531</v>
      </c>
      <c r="F17" s="48">
        <v>-3.4348922957500485</v>
      </c>
      <c r="G17" s="47">
        <v>12038</v>
      </c>
      <c r="H17" s="47">
        <v>-18</v>
      </c>
      <c r="I17" s="48">
        <v>-0.1493032514930325</v>
      </c>
      <c r="J17" s="47">
        <v>-870</v>
      </c>
      <c r="K17" s="48">
        <v>-6.7400061977068484</v>
      </c>
    </row>
    <row r="18" spans="1:11" s="32" customFormat="1" ht="15.75" customHeight="1" x14ac:dyDescent="0.2">
      <c r="A18" s="49" t="s">
        <v>160</v>
      </c>
      <c r="B18" s="50">
        <v>20042</v>
      </c>
      <c r="C18" s="50">
        <v>19</v>
      </c>
      <c r="D18" s="51">
        <v>9.4890875493182841E-2</v>
      </c>
      <c r="E18" s="50">
        <v>-839</v>
      </c>
      <c r="F18" s="51">
        <v>-4.0180068004405918</v>
      </c>
      <c r="G18" s="50">
        <v>16143</v>
      </c>
      <c r="H18" s="50">
        <v>-28</v>
      </c>
      <c r="I18" s="51">
        <v>-0.17314946509183105</v>
      </c>
      <c r="J18" s="50">
        <v>-1215</v>
      </c>
      <c r="K18" s="51">
        <v>-6.9996543380573799</v>
      </c>
    </row>
    <row r="19" spans="1:11" s="32" customFormat="1" ht="15.75" customHeight="1" x14ac:dyDescent="0.2">
      <c r="A19" s="46" t="s">
        <v>161</v>
      </c>
      <c r="B19" s="47">
        <v>31804</v>
      </c>
      <c r="C19" s="47">
        <v>-28</v>
      </c>
      <c r="D19" s="48">
        <v>-8.7961799447097255E-2</v>
      </c>
      <c r="E19" s="47">
        <v>-413</v>
      </c>
      <c r="F19" s="48">
        <v>-1.2819318993078188</v>
      </c>
      <c r="G19" s="47">
        <v>25720</v>
      </c>
      <c r="H19" s="47">
        <v>-5</v>
      </c>
      <c r="I19" s="48">
        <v>-1.9436345966958212E-2</v>
      </c>
      <c r="J19" s="47">
        <v>-43</v>
      </c>
      <c r="K19" s="48">
        <v>-0.16690602802468657</v>
      </c>
    </row>
    <row r="20" spans="1:11" s="32" customFormat="1" ht="15.75" customHeight="1" x14ac:dyDescent="0.2">
      <c r="A20" s="49" t="s">
        <v>162</v>
      </c>
      <c r="B20" s="50">
        <v>41606</v>
      </c>
      <c r="C20" s="50">
        <v>309</v>
      </c>
      <c r="D20" s="51">
        <v>0.748238370825968</v>
      </c>
      <c r="E20" s="50">
        <v>800</v>
      </c>
      <c r="F20" s="51">
        <v>1.9604960054893887</v>
      </c>
      <c r="G20" s="50">
        <v>32686</v>
      </c>
      <c r="H20" s="50">
        <v>269</v>
      </c>
      <c r="I20" s="51">
        <v>0.82981151864762315</v>
      </c>
      <c r="J20" s="50">
        <v>483</v>
      </c>
      <c r="K20" s="51">
        <v>1.499860261466323</v>
      </c>
    </row>
    <row r="21" spans="1:11" s="32" customFormat="1" ht="15.75" customHeight="1" x14ac:dyDescent="0.2">
      <c r="A21" s="120" t="s">
        <v>163</v>
      </c>
      <c r="B21" s="121">
        <v>12325</v>
      </c>
      <c r="C21" s="121">
        <v>224</v>
      </c>
      <c r="D21" s="122">
        <v>1.851086687050657</v>
      </c>
      <c r="E21" s="121">
        <v>1456</v>
      </c>
      <c r="F21" s="122">
        <v>13.395896586622504</v>
      </c>
      <c r="G21" s="121">
        <v>0</v>
      </c>
      <c r="H21" s="121">
        <v>0</v>
      </c>
      <c r="I21" s="122" t="s">
        <v>652</v>
      </c>
      <c r="J21" s="121">
        <v>0</v>
      </c>
      <c r="K21" s="122" t="s">
        <v>652</v>
      </c>
    </row>
    <row r="22" spans="1:11" s="32" customFormat="1" ht="15.75" customHeight="1" x14ac:dyDescent="0.2">
      <c r="A22" s="159" t="s">
        <v>71</v>
      </c>
      <c r="B22" s="200">
        <v>2772</v>
      </c>
      <c r="C22" s="200">
        <v>66</v>
      </c>
      <c r="D22" s="306">
        <v>2.4390243902439024</v>
      </c>
      <c r="E22" s="200">
        <v>-177</v>
      </c>
      <c r="F22" s="306">
        <v>-6.0020345879959311</v>
      </c>
      <c r="G22" s="200">
        <v>2068</v>
      </c>
      <c r="H22" s="200">
        <v>39</v>
      </c>
      <c r="I22" s="306">
        <v>1.9221291276490882</v>
      </c>
      <c r="J22" s="200">
        <v>-205</v>
      </c>
      <c r="K22" s="306">
        <v>-9.018917729872415</v>
      </c>
    </row>
    <row r="23" spans="1:11" s="32" customFormat="1" ht="15.75" customHeight="1" x14ac:dyDescent="0.2">
      <c r="A23" s="49" t="s">
        <v>72</v>
      </c>
      <c r="B23" s="50">
        <v>6645</v>
      </c>
      <c r="C23" s="50">
        <v>134</v>
      </c>
      <c r="D23" s="51">
        <v>2.0580555982183997</v>
      </c>
      <c r="E23" s="50">
        <v>-103</v>
      </c>
      <c r="F23" s="51">
        <v>-1.5263781861292234</v>
      </c>
      <c r="G23" s="50">
        <v>5434</v>
      </c>
      <c r="H23" s="50">
        <v>102</v>
      </c>
      <c r="I23" s="51">
        <v>1.9129782445611403</v>
      </c>
      <c r="J23" s="50">
        <v>-212</v>
      </c>
      <c r="K23" s="51">
        <v>-3.7548707049238397</v>
      </c>
    </row>
    <row r="24" spans="1:11" s="32" customFormat="1" ht="15.75" customHeight="1" x14ac:dyDescent="0.2">
      <c r="A24" s="46" t="s">
        <v>73</v>
      </c>
      <c r="B24" s="47">
        <v>60657</v>
      </c>
      <c r="C24" s="47">
        <v>-119</v>
      </c>
      <c r="D24" s="48">
        <v>-0.19580097406871133</v>
      </c>
      <c r="E24" s="47">
        <v>-1867</v>
      </c>
      <c r="F24" s="48">
        <v>-2.9860533555114834</v>
      </c>
      <c r="G24" s="47">
        <v>49976</v>
      </c>
      <c r="H24" s="47">
        <v>-141</v>
      </c>
      <c r="I24" s="48">
        <v>-0.2813416605143963</v>
      </c>
      <c r="J24" s="47">
        <v>-2879</v>
      </c>
      <c r="K24" s="48">
        <v>-5.4469775801721694</v>
      </c>
    </row>
    <row r="25" spans="1:11" s="32" customFormat="1" ht="15.75" customHeight="1" x14ac:dyDescent="0.2">
      <c r="A25" s="49" t="s">
        <v>74</v>
      </c>
      <c r="B25" s="50">
        <v>73410</v>
      </c>
      <c r="C25" s="50">
        <v>281</v>
      </c>
      <c r="D25" s="51">
        <v>0.38425248533413559</v>
      </c>
      <c r="E25" s="50">
        <v>387</v>
      </c>
      <c r="F25" s="51">
        <v>0.52997000944907768</v>
      </c>
      <c r="G25" s="50">
        <v>58406</v>
      </c>
      <c r="H25" s="50">
        <v>264</v>
      </c>
      <c r="I25" s="51">
        <v>0.45406074782429223</v>
      </c>
      <c r="J25" s="50">
        <v>440</v>
      </c>
      <c r="K25" s="51">
        <v>0.75906565917951907</v>
      </c>
    </row>
    <row r="26" spans="1:11" s="32" customFormat="1" ht="15.75" customHeight="1" x14ac:dyDescent="0.2">
      <c r="A26" s="46" t="s">
        <v>75</v>
      </c>
      <c r="B26" s="47">
        <v>140712</v>
      </c>
      <c r="C26" s="47">
        <v>296</v>
      </c>
      <c r="D26" s="48">
        <v>0.21080218778486781</v>
      </c>
      <c r="E26" s="47">
        <v>-1583</v>
      </c>
      <c r="F26" s="48">
        <v>-1.1124775993534559</v>
      </c>
      <c r="G26" s="47">
        <v>113816</v>
      </c>
      <c r="H26" s="47">
        <v>225</v>
      </c>
      <c r="I26" s="48">
        <v>0.19807907316600787</v>
      </c>
      <c r="J26" s="47">
        <v>-2651</v>
      </c>
      <c r="K26" s="48">
        <v>-2.2761812358865603</v>
      </c>
    </row>
    <row r="27" spans="1:11" s="32" customFormat="1" ht="15.75" customHeight="1" x14ac:dyDescent="0.2">
      <c r="A27" s="112" t="s">
        <v>76</v>
      </c>
      <c r="B27" s="113">
        <v>153037</v>
      </c>
      <c r="C27" s="113">
        <v>520</v>
      </c>
      <c r="D27" s="114">
        <v>0.3409455995069402</v>
      </c>
      <c r="E27" s="113">
        <v>-127</v>
      </c>
      <c r="F27" s="114">
        <v>-8.2917656890653155E-2</v>
      </c>
      <c r="G27" s="113">
        <v>113816</v>
      </c>
      <c r="H27" s="113">
        <v>225</v>
      </c>
      <c r="I27" s="114">
        <v>0.19807907316600787</v>
      </c>
      <c r="J27" s="113">
        <v>-2651</v>
      </c>
      <c r="K27" s="114">
        <v>-2.2761812358865603</v>
      </c>
    </row>
    <row r="28" spans="1:11" s="32" customFormat="1" ht="15.75" customHeight="1" x14ac:dyDescent="0.2">
      <c r="A28" s="307" t="s">
        <v>270</v>
      </c>
      <c r="B28" s="303">
        <v>98657</v>
      </c>
      <c r="C28" s="303">
        <v>435</v>
      </c>
      <c r="D28" s="304">
        <v>0.44287430514548676</v>
      </c>
      <c r="E28" s="303">
        <v>177</v>
      </c>
      <c r="F28" s="304">
        <v>0.17973192526401299</v>
      </c>
      <c r="G28" s="303">
        <v>73791</v>
      </c>
      <c r="H28" s="303">
        <v>191</v>
      </c>
      <c r="I28" s="304">
        <v>0.25951086956521741</v>
      </c>
      <c r="J28" s="303">
        <v>-1767</v>
      </c>
      <c r="K28" s="305">
        <v>-2.3386008099737952</v>
      </c>
    </row>
    <row r="29" spans="1:11" s="32" customFormat="1" ht="15.75" customHeight="1" x14ac:dyDescent="0.2">
      <c r="A29" s="46" t="s">
        <v>153</v>
      </c>
      <c r="B29" s="47">
        <v>172</v>
      </c>
      <c r="C29" s="47">
        <v>2</v>
      </c>
      <c r="D29" s="48">
        <v>1.1764705882352942</v>
      </c>
      <c r="E29" s="47">
        <v>-59</v>
      </c>
      <c r="F29" s="48">
        <v>-25.541125541125542</v>
      </c>
      <c r="G29" s="47">
        <v>125</v>
      </c>
      <c r="H29" s="47">
        <v>2</v>
      </c>
      <c r="I29" s="48">
        <v>1.6260162601626016</v>
      </c>
      <c r="J29" s="47">
        <v>-44</v>
      </c>
      <c r="K29" s="48">
        <v>-26.035502958579883</v>
      </c>
    </row>
    <row r="30" spans="1:11" s="32" customFormat="1" ht="15.75" customHeight="1" x14ac:dyDescent="0.2">
      <c r="A30" s="49" t="s">
        <v>154</v>
      </c>
      <c r="B30" s="50">
        <v>1290</v>
      </c>
      <c r="C30" s="50">
        <v>33</v>
      </c>
      <c r="D30" s="51">
        <v>2.6252983293556085</v>
      </c>
      <c r="E30" s="50">
        <v>7</v>
      </c>
      <c r="F30" s="51">
        <v>0.54559625876851126</v>
      </c>
      <c r="G30" s="50">
        <v>964</v>
      </c>
      <c r="H30" s="50">
        <v>25</v>
      </c>
      <c r="I30" s="51">
        <v>2.6624068157614484</v>
      </c>
      <c r="J30" s="50">
        <v>-28</v>
      </c>
      <c r="K30" s="51">
        <v>-2.8225806451612905</v>
      </c>
    </row>
    <row r="31" spans="1:11" s="32" customFormat="1" ht="15.75" customHeight="1" x14ac:dyDescent="0.2">
      <c r="A31" s="46" t="s">
        <v>155</v>
      </c>
      <c r="B31" s="47">
        <v>2303</v>
      </c>
      <c r="C31" s="47">
        <v>-2</v>
      </c>
      <c r="D31" s="48">
        <v>-8.6767895878524945E-2</v>
      </c>
      <c r="E31" s="47">
        <v>48</v>
      </c>
      <c r="F31" s="48">
        <v>2.1286031042128601</v>
      </c>
      <c r="G31" s="47">
        <v>1997</v>
      </c>
      <c r="H31" s="47">
        <v>0</v>
      </c>
      <c r="I31" s="48">
        <v>0</v>
      </c>
      <c r="J31" s="47">
        <v>0</v>
      </c>
      <c r="K31" s="48">
        <v>0</v>
      </c>
    </row>
    <row r="32" spans="1:11" s="32" customFormat="1" ht="15.75" customHeight="1" x14ac:dyDescent="0.2">
      <c r="A32" s="49" t="s">
        <v>156</v>
      </c>
      <c r="B32" s="50">
        <v>3940</v>
      </c>
      <c r="C32" s="50">
        <v>9</v>
      </c>
      <c r="D32" s="51">
        <v>0.22894937674891885</v>
      </c>
      <c r="E32" s="50">
        <v>-154</v>
      </c>
      <c r="F32" s="51">
        <v>-3.761602344894968</v>
      </c>
      <c r="G32" s="50">
        <v>3403</v>
      </c>
      <c r="H32" s="50">
        <v>3</v>
      </c>
      <c r="I32" s="51">
        <v>8.8235294117647065E-2</v>
      </c>
      <c r="J32" s="50">
        <v>-212</v>
      </c>
      <c r="K32" s="51">
        <v>-5.8644536652835404</v>
      </c>
    </row>
    <row r="33" spans="1:11" s="32" customFormat="1" ht="15.75" customHeight="1" x14ac:dyDescent="0.2">
      <c r="A33" s="46" t="s">
        <v>157</v>
      </c>
      <c r="B33" s="47">
        <v>5980</v>
      </c>
      <c r="C33" s="47">
        <v>-68</v>
      </c>
      <c r="D33" s="48">
        <v>-1.1243386243386244</v>
      </c>
      <c r="E33" s="47">
        <v>-135</v>
      </c>
      <c r="F33" s="48">
        <v>-2.2076860179885527</v>
      </c>
      <c r="G33" s="47">
        <v>5120</v>
      </c>
      <c r="H33" s="47">
        <v>-57</v>
      </c>
      <c r="I33" s="48">
        <v>-1.1010237589337455</v>
      </c>
      <c r="J33" s="47">
        <v>-176</v>
      </c>
      <c r="K33" s="48">
        <v>-3.3232628398791539</v>
      </c>
    </row>
    <row r="34" spans="1:11" s="32" customFormat="1" ht="15.75" customHeight="1" x14ac:dyDescent="0.2">
      <c r="A34" s="49" t="s">
        <v>158</v>
      </c>
      <c r="B34" s="50">
        <v>7581</v>
      </c>
      <c r="C34" s="50">
        <v>-15</v>
      </c>
      <c r="D34" s="51">
        <v>-0.19747235387045814</v>
      </c>
      <c r="E34" s="50">
        <v>-243</v>
      </c>
      <c r="F34" s="51">
        <v>-3.1058282208588959</v>
      </c>
      <c r="G34" s="50">
        <v>6388</v>
      </c>
      <c r="H34" s="50">
        <v>16</v>
      </c>
      <c r="I34" s="51">
        <v>0.25109855618330196</v>
      </c>
      <c r="J34" s="50">
        <v>-279</v>
      </c>
      <c r="K34" s="51">
        <v>-4.1847907604619765</v>
      </c>
    </row>
    <row r="35" spans="1:11" s="32" customFormat="1" ht="15.75" customHeight="1" x14ac:dyDescent="0.2">
      <c r="A35" s="46" t="s">
        <v>159</v>
      </c>
      <c r="B35" s="47">
        <v>9923</v>
      </c>
      <c r="C35" s="47">
        <v>2</v>
      </c>
      <c r="D35" s="48">
        <v>2.0159258139300473E-2</v>
      </c>
      <c r="E35" s="47">
        <v>-451</v>
      </c>
      <c r="F35" s="48">
        <v>-4.3474069789859264</v>
      </c>
      <c r="G35" s="47">
        <v>8099</v>
      </c>
      <c r="H35" s="47">
        <v>-4</v>
      </c>
      <c r="I35" s="48">
        <v>-4.9364432926076764E-2</v>
      </c>
      <c r="J35" s="47">
        <v>-599</v>
      </c>
      <c r="K35" s="48">
        <v>-6.8866406070361004</v>
      </c>
    </row>
    <row r="36" spans="1:11" s="32" customFormat="1" ht="15.75" customHeight="1" x14ac:dyDescent="0.2">
      <c r="A36" s="49" t="s">
        <v>160</v>
      </c>
      <c r="B36" s="50">
        <v>13188</v>
      </c>
      <c r="C36" s="50">
        <v>78</v>
      </c>
      <c r="D36" s="51">
        <v>0.59496567505720821</v>
      </c>
      <c r="E36" s="50">
        <v>-550</v>
      </c>
      <c r="F36" s="51">
        <v>-4.0034939583636628</v>
      </c>
      <c r="G36" s="50">
        <v>10684</v>
      </c>
      <c r="H36" s="50">
        <v>48</v>
      </c>
      <c r="I36" s="51">
        <v>0.45129748025573524</v>
      </c>
      <c r="J36" s="50">
        <v>-705</v>
      </c>
      <c r="K36" s="51">
        <v>-6.1901835104047764</v>
      </c>
    </row>
    <row r="37" spans="1:11" s="32" customFormat="1" ht="15.75" customHeight="1" x14ac:dyDescent="0.2">
      <c r="A37" s="46" t="s">
        <v>161</v>
      </c>
      <c r="B37" s="47">
        <v>20068</v>
      </c>
      <c r="C37" s="47">
        <v>-15</v>
      </c>
      <c r="D37" s="48">
        <v>-7.4690036349151029E-2</v>
      </c>
      <c r="E37" s="47">
        <v>-83</v>
      </c>
      <c r="F37" s="48">
        <v>-0.4118902287727656</v>
      </c>
      <c r="G37" s="47">
        <v>16369</v>
      </c>
      <c r="H37" s="47">
        <v>-17</v>
      </c>
      <c r="I37" s="48">
        <v>-0.10374710118393751</v>
      </c>
      <c r="J37" s="47">
        <v>27</v>
      </c>
      <c r="K37" s="48">
        <v>0.16521845551340106</v>
      </c>
    </row>
    <row r="38" spans="1:11" s="32" customFormat="1" ht="15.75" customHeight="1" x14ac:dyDescent="0.2">
      <c r="A38" s="49" t="s">
        <v>162</v>
      </c>
      <c r="B38" s="50">
        <v>25653</v>
      </c>
      <c r="C38" s="50">
        <v>223</v>
      </c>
      <c r="D38" s="51">
        <v>0.8769170271333071</v>
      </c>
      <c r="E38" s="50">
        <v>656</v>
      </c>
      <c r="F38" s="51">
        <v>2.624314917790135</v>
      </c>
      <c r="G38" s="50">
        <v>20642</v>
      </c>
      <c r="H38" s="50">
        <v>175</v>
      </c>
      <c r="I38" s="51">
        <v>0.85503493428445787</v>
      </c>
      <c r="J38" s="50">
        <v>249</v>
      </c>
      <c r="K38" s="51">
        <v>1.2210072083558083</v>
      </c>
    </row>
    <row r="39" spans="1:11" s="32" customFormat="1" ht="15.75" customHeight="1" x14ac:dyDescent="0.2">
      <c r="A39" s="120" t="s">
        <v>163</v>
      </c>
      <c r="B39" s="121">
        <v>8559</v>
      </c>
      <c r="C39" s="121">
        <v>188</v>
      </c>
      <c r="D39" s="122">
        <v>2.2458487635885795</v>
      </c>
      <c r="E39" s="121">
        <v>1141</v>
      </c>
      <c r="F39" s="122">
        <v>15.381504448638447</v>
      </c>
      <c r="G39" s="121">
        <v>0</v>
      </c>
      <c r="H39" s="121">
        <v>0</v>
      </c>
      <c r="I39" s="122" t="s">
        <v>652</v>
      </c>
      <c r="J39" s="121">
        <v>0</v>
      </c>
      <c r="K39" s="122" t="s">
        <v>652</v>
      </c>
    </row>
    <row r="40" spans="1:11" s="32" customFormat="1" ht="15.75" customHeight="1" x14ac:dyDescent="0.2">
      <c r="A40" s="109" t="s">
        <v>71</v>
      </c>
      <c r="B40" s="110">
        <v>1462</v>
      </c>
      <c r="C40" s="110">
        <v>35</v>
      </c>
      <c r="D40" s="111">
        <v>2.4526979677645411</v>
      </c>
      <c r="E40" s="110">
        <v>-52</v>
      </c>
      <c r="F40" s="111">
        <v>-3.4346103038309117</v>
      </c>
      <c r="G40" s="110">
        <v>1089</v>
      </c>
      <c r="H40" s="110">
        <v>27</v>
      </c>
      <c r="I40" s="111">
        <v>2.5423728813559321</v>
      </c>
      <c r="J40" s="110">
        <v>-72</v>
      </c>
      <c r="K40" s="111">
        <v>-6.2015503875968996</v>
      </c>
    </row>
    <row r="41" spans="1:11" s="32" customFormat="1" ht="15.75" customHeight="1" x14ac:dyDescent="0.2">
      <c r="A41" s="49" t="s">
        <v>72</v>
      </c>
      <c r="B41" s="50">
        <v>3765</v>
      </c>
      <c r="C41" s="50">
        <v>33</v>
      </c>
      <c r="D41" s="51">
        <v>0.88424437299035374</v>
      </c>
      <c r="E41" s="50">
        <v>-4</v>
      </c>
      <c r="F41" s="51">
        <v>-0.1061289466702043</v>
      </c>
      <c r="G41" s="50">
        <v>3086</v>
      </c>
      <c r="H41" s="50">
        <v>27</v>
      </c>
      <c r="I41" s="51">
        <v>0.88264138607388032</v>
      </c>
      <c r="J41" s="50">
        <v>-72</v>
      </c>
      <c r="K41" s="51">
        <v>-2.279924002533249</v>
      </c>
    </row>
    <row r="42" spans="1:11" s="32" customFormat="1" ht="15.75" customHeight="1" x14ac:dyDescent="0.2">
      <c r="A42" s="46" t="s">
        <v>73</v>
      </c>
      <c r="B42" s="47">
        <v>40612</v>
      </c>
      <c r="C42" s="47">
        <v>6</v>
      </c>
      <c r="D42" s="48">
        <v>1.4776141456927547E-2</v>
      </c>
      <c r="E42" s="47">
        <v>-1533</v>
      </c>
      <c r="F42" s="48">
        <v>-3.6374421639577648</v>
      </c>
      <c r="G42" s="47">
        <v>33694</v>
      </c>
      <c r="H42" s="47">
        <v>6</v>
      </c>
      <c r="I42" s="48">
        <v>1.7810496319164093E-2</v>
      </c>
      <c r="J42" s="47">
        <v>-1971</v>
      </c>
      <c r="K42" s="48">
        <v>-5.5264264685265667</v>
      </c>
    </row>
    <row r="43" spans="1:11" s="32" customFormat="1" ht="15.75" customHeight="1" x14ac:dyDescent="0.2">
      <c r="A43" s="49" t="s">
        <v>74</v>
      </c>
      <c r="B43" s="50">
        <v>45721</v>
      </c>
      <c r="C43" s="50">
        <v>208</v>
      </c>
      <c r="D43" s="51">
        <v>0.45701228220508427</v>
      </c>
      <c r="E43" s="50">
        <v>573</v>
      </c>
      <c r="F43" s="51">
        <v>1.2691592097102862</v>
      </c>
      <c r="G43" s="50">
        <v>37011</v>
      </c>
      <c r="H43" s="50">
        <v>158</v>
      </c>
      <c r="I43" s="51">
        <v>0.42873036116462704</v>
      </c>
      <c r="J43" s="50">
        <v>276</v>
      </c>
      <c r="K43" s="51">
        <v>0.75132707227439777</v>
      </c>
    </row>
    <row r="44" spans="1:11" s="32" customFormat="1" ht="15.75" customHeight="1" x14ac:dyDescent="0.2">
      <c r="A44" s="46" t="s">
        <v>75</v>
      </c>
      <c r="B44" s="47">
        <v>90098</v>
      </c>
      <c r="C44" s="47">
        <v>247</v>
      </c>
      <c r="D44" s="48">
        <v>0.27489955593148657</v>
      </c>
      <c r="E44" s="47">
        <v>-964</v>
      </c>
      <c r="F44" s="48">
        <v>-1.0586194021655575</v>
      </c>
      <c r="G44" s="47">
        <v>73791</v>
      </c>
      <c r="H44" s="47">
        <v>191</v>
      </c>
      <c r="I44" s="48">
        <v>0.25951086956521741</v>
      </c>
      <c r="J44" s="47">
        <v>-1767</v>
      </c>
      <c r="K44" s="48">
        <v>-2.3386008099737952</v>
      </c>
    </row>
    <row r="45" spans="1:11" s="32" customFormat="1" ht="15.75" customHeight="1" x14ac:dyDescent="0.2">
      <c r="A45" s="112" t="s">
        <v>76</v>
      </c>
      <c r="B45" s="50">
        <v>98657</v>
      </c>
      <c r="C45" s="50">
        <v>435</v>
      </c>
      <c r="D45" s="51">
        <v>0.44287430514548676</v>
      </c>
      <c r="E45" s="50">
        <v>177</v>
      </c>
      <c r="F45" s="51">
        <v>0.17973192526401299</v>
      </c>
      <c r="G45" s="50">
        <v>73791</v>
      </c>
      <c r="H45" s="50">
        <v>191</v>
      </c>
      <c r="I45" s="51">
        <v>0.25951086956521741</v>
      </c>
      <c r="J45" s="50">
        <v>-1767</v>
      </c>
      <c r="K45" s="51">
        <v>-2.3386008099737952</v>
      </c>
    </row>
    <row r="46" spans="1:11" s="32" customFormat="1" ht="15.75" customHeight="1" x14ac:dyDescent="0.2">
      <c r="A46" s="307" t="s">
        <v>271</v>
      </c>
      <c r="B46" s="303">
        <v>54380</v>
      </c>
      <c r="C46" s="303">
        <v>85</v>
      </c>
      <c r="D46" s="308">
        <v>0.15655216870798416</v>
      </c>
      <c r="E46" s="303">
        <v>-304</v>
      </c>
      <c r="F46" s="308">
        <v>-0.55592129324848216</v>
      </c>
      <c r="G46" s="303">
        <v>40025</v>
      </c>
      <c r="H46" s="303">
        <v>34</v>
      </c>
      <c r="I46" s="308">
        <v>8.5019129304093416E-2</v>
      </c>
      <c r="J46" s="303">
        <v>-884</v>
      </c>
      <c r="K46" s="309">
        <v>-2.1608936908748686</v>
      </c>
    </row>
    <row r="47" spans="1:11" s="32" customFormat="1" ht="15.75" customHeight="1" x14ac:dyDescent="0.2">
      <c r="A47" s="46" t="s">
        <v>153</v>
      </c>
      <c r="B47" s="47">
        <v>205</v>
      </c>
      <c r="C47" s="47">
        <v>-1</v>
      </c>
      <c r="D47" s="48">
        <v>-0.4854368932038835</v>
      </c>
      <c r="E47" s="47">
        <v>-80</v>
      </c>
      <c r="F47" s="48">
        <v>-28.07017543859649</v>
      </c>
      <c r="G47" s="47">
        <v>145</v>
      </c>
      <c r="H47" s="47">
        <v>-11</v>
      </c>
      <c r="I47" s="48">
        <v>-7.0512820512820511</v>
      </c>
      <c r="J47" s="47">
        <v>-80</v>
      </c>
      <c r="K47" s="48">
        <v>-35.555555555555557</v>
      </c>
    </row>
    <row r="48" spans="1:11" s="32" customFormat="1" ht="15.75" customHeight="1" x14ac:dyDescent="0.2">
      <c r="A48" s="49" t="s">
        <v>154</v>
      </c>
      <c r="B48" s="50">
        <v>1105</v>
      </c>
      <c r="C48" s="50">
        <v>32</v>
      </c>
      <c r="D48" s="51">
        <v>2.9822926374650511</v>
      </c>
      <c r="E48" s="50">
        <v>-45</v>
      </c>
      <c r="F48" s="51">
        <v>-3.9130434782608696</v>
      </c>
      <c r="G48" s="50">
        <v>834</v>
      </c>
      <c r="H48" s="50">
        <v>23</v>
      </c>
      <c r="I48" s="51">
        <v>2.8360049321824907</v>
      </c>
      <c r="J48" s="50">
        <v>-53</v>
      </c>
      <c r="K48" s="51">
        <v>-5.9751972942502816</v>
      </c>
    </row>
    <row r="49" spans="1:11" s="32" customFormat="1" ht="15.75" customHeight="1" x14ac:dyDescent="0.2">
      <c r="A49" s="46" t="s">
        <v>155</v>
      </c>
      <c r="B49" s="47">
        <v>1570</v>
      </c>
      <c r="C49" s="47">
        <v>70</v>
      </c>
      <c r="D49" s="48">
        <v>4.666666666666667</v>
      </c>
      <c r="E49" s="47">
        <v>26</v>
      </c>
      <c r="F49" s="48">
        <v>1.6839378238341969</v>
      </c>
      <c r="G49" s="47">
        <v>1369</v>
      </c>
      <c r="H49" s="47">
        <v>63</v>
      </c>
      <c r="I49" s="48">
        <v>4.8238897396630938</v>
      </c>
      <c r="J49" s="47">
        <v>-7</v>
      </c>
      <c r="K49" s="48">
        <v>-0.50872093023255816</v>
      </c>
    </row>
    <row r="50" spans="1:11" s="32" customFormat="1" ht="15.75" customHeight="1" x14ac:dyDescent="0.2">
      <c r="A50" s="49" t="s">
        <v>156</v>
      </c>
      <c r="B50" s="50">
        <v>2098</v>
      </c>
      <c r="C50" s="50">
        <v>2</v>
      </c>
      <c r="D50" s="51">
        <v>9.5419847328244281E-2</v>
      </c>
      <c r="E50" s="50">
        <v>57</v>
      </c>
      <c r="F50" s="51">
        <v>2.7927486526212641</v>
      </c>
      <c r="G50" s="50">
        <v>1834</v>
      </c>
      <c r="H50" s="50">
        <v>-3</v>
      </c>
      <c r="I50" s="51">
        <v>-0.16330974414806751</v>
      </c>
      <c r="J50" s="50">
        <v>37</v>
      </c>
      <c r="K50" s="51">
        <v>2.0589872008903729</v>
      </c>
    </row>
    <row r="51" spans="1:11" s="32" customFormat="1" ht="15.75" customHeight="1" x14ac:dyDescent="0.2">
      <c r="A51" s="46" t="s">
        <v>157</v>
      </c>
      <c r="B51" s="47">
        <v>2644</v>
      </c>
      <c r="C51" s="47">
        <v>-13</v>
      </c>
      <c r="D51" s="48">
        <v>-0.48927361686112159</v>
      </c>
      <c r="E51" s="47">
        <v>21</v>
      </c>
      <c r="F51" s="48">
        <v>0.80060998856271448</v>
      </c>
      <c r="G51" s="47">
        <v>2260</v>
      </c>
      <c r="H51" s="47">
        <v>-23</v>
      </c>
      <c r="I51" s="48">
        <v>-1.0074463425317564</v>
      </c>
      <c r="J51" s="47">
        <v>-8</v>
      </c>
      <c r="K51" s="48">
        <v>-0.35273368606701938</v>
      </c>
    </row>
    <row r="52" spans="1:11" s="32" customFormat="1" ht="15.75" customHeight="1" x14ac:dyDescent="0.2">
      <c r="A52" s="49" t="s">
        <v>158</v>
      </c>
      <c r="B52" s="50">
        <v>3444</v>
      </c>
      <c r="C52" s="50">
        <v>-33</v>
      </c>
      <c r="D52" s="51">
        <v>-0.94909404659188956</v>
      </c>
      <c r="E52" s="50">
        <v>-43</v>
      </c>
      <c r="F52" s="51">
        <v>-1.2331517063378261</v>
      </c>
      <c r="G52" s="50">
        <v>2790</v>
      </c>
      <c r="H52" s="50">
        <v>-31</v>
      </c>
      <c r="I52" s="51">
        <v>-1.098901098901099</v>
      </c>
      <c r="J52" s="50">
        <v>-156</v>
      </c>
      <c r="K52" s="51">
        <v>-5.2953156822810588</v>
      </c>
    </row>
    <row r="53" spans="1:11" s="32" customFormat="1" ht="15.75" customHeight="1" x14ac:dyDescent="0.2">
      <c r="A53" s="46" t="s">
        <v>159</v>
      </c>
      <c r="B53" s="47">
        <v>5005</v>
      </c>
      <c r="C53" s="47">
        <v>-22</v>
      </c>
      <c r="D53" s="48">
        <v>-0.43763676148796499</v>
      </c>
      <c r="E53" s="47">
        <v>-80</v>
      </c>
      <c r="F53" s="48">
        <v>-1.5732546705998034</v>
      </c>
      <c r="G53" s="47">
        <v>3939</v>
      </c>
      <c r="H53" s="47">
        <v>-14</v>
      </c>
      <c r="I53" s="48">
        <v>-0.35416139640779154</v>
      </c>
      <c r="J53" s="47">
        <v>-271</v>
      </c>
      <c r="K53" s="48">
        <v>-6.4370546318289783</v>
      </c>
    </row>
    <row r="54" spans="1:11" s="32" customFormat="1" ht="15.75" customHeight="1" x14ac:dyDescent="0.2">
      <c r="A54" s="49" t="s">
        <v>160</v>
      </c>
      <c r="B54" s="50">
        <v>6854</v>
      </c>
      <c r="C54" s="50">
        <v>-59</v>
      </c>
      <c r="D54" s="51">
        <v>-0.8534644871980327</v>
      </c>
      <c r="E54" s="50">
        <v>-289</v>
      </c>
      <c r="F54" s="51">
        <v>-4.0459190816183677</v>
      </c>
      <c r="G54" s="50">
        <v>5459</v>
      </c>
      <c r="H54" s="50">
        <v>-76</v>
      </c>
      <c r="I54" s="51">
        <v>-1.3730803974706414</v>
      </c>
      <c r="J54" s="50">
        <v>-510</v>
      </c>
      <c r="K54" s="51">
        <v>-8.5441447478639638</v>
      </c>
    </row>
    <row r="55" spans="1:11" s="32" customFormat="1" ht="15.75" customHeight="1" x14ac:dyDescent="0.2">
      <c r="A55" s="46" t="s">
        <v>161</v>
      </c>
      <c r="B55" s="47">
        <v>11736</v>
      </c>
      <c r="C55" s="47">
        <v>-13</v>
      </c>
      <c r="D55" s="48">
        <v>-0.11064771469912332</v>
      </c>
      <c r="E55" s="47">
        <v>-330</v>
      </c>
      <c r="F55" s="48">
        <v>-2.7349577324714072</v>
      </c>
      <c r="G55" s="47">
        <v>9351</v>
      </c>
      <c r="H55" s="47">
        <v>12</v>
      </c>
      <c r="I55" s="48">
        <v>0.12849341471249598</v>
      </c>
      <c r="J55" s="47">
        <v>-70</v>
      </c>
      <c r="K55" s="48">
        <v>-0.74302091073134491</v>
      </c>
    </row>
    <row r="56" spans="1:11" s="32" customFormat="1" ht="15.75" customHeight="1" x14ac:dyDescent="0.2">
      <c r="A56" s="49" t="s">
        <v>162</v>
      </c>
      <c r="B56" s="50">
        <v>15953</v>
      </c>
      <c r="C56" s="50">
        <v>86</v>
      </c>
      <c r="D56" s="51">
        <v>0.54200542005420049</v>
      </c>
      <c r="E56" s="50">
        <v>144</v>
      </c>
      <c r="F56" s="51">
        <v>0.91087355303940798</v>
      </c>
      <c r="G56" s="50">
        <v>12044</v>
      </c>
      <c r="H56" s="50">
        <v>94</v>
      </c>
      <c r="I56" s="51">
        <v>0.78661087866108792</v>
      </c>
      <c r="J56" s="50">
        <v>234</v>
      </c>
      <c r="K56" s="51">
        <v>1.9813717188823032</v>
      </c>
    </row>
    <row r="57" spans="1:11" s="32" customFormat="1" ht="15.75" customHeight="1" x14ac:dyDescent="0.2">
      <c r="A57" s="120" t="s">
        <v>163</v>
      </c>
      <c r="B57" s="121">
        <v>3766</v>
      </c>
      <c r="C57" s="121">
        <v>36</v>
      </c>
      <c r="D57" s="122">
        <v>0.9651474530831099</v>
      </c>
      <c r="E57" s="121">
        <v>315</v>
      </c>
      <c r="F57" s="122">
        <v>9.1277890466531435</v>
      </c>
      <c r="G57" s="121">
        <v>0</v>
      </c>
      <c r="H57" s="121">
        <v>0</v>
      </c>
      <c r="I57" s="122" t="s">
        <v>652</v>
      </c>
      <c r="J57" s="121">
        <v>0</v>
      </c>
      <c r="K57" s="122" t="s">
        <v>652</v>
      </c>
    </row>
    <row r="58" spans="1:11" s="32" customFormat="1" ht="15.75" customHeight="1" x14ac:dyDescent="0.2">
      <c r="A58" s="109" t="s">
        <v>71</v>
      </c>
      <c r="B58" s="47">
        <v>1310</v>
      </c>
      <c r="C58" s="47">
        <v>31</v>
      </c>
      <c r="D58" s="48">
        <v>2.4237685691946833</v>
      </c>
      <c r="E58" s="47">
        <v>-125</v>
      </c>
      <c r="F58" s="48">
        <v>-8.7108013937282234</v>
      </c>
      <c r="G58" s="47">
        <v>979</v>
      </c>
      <c r="H58" s="47">
        <v>12</v>
      </c>
      <c r="I58" s="48">
        <v>1.2409513960703207</v>
      </c>
      <c r="J58" s="47">
        <v>-133</v>
      </c>
      <c r="K58" s="48">
        <v>-11.96043165467626</v>
      </c>
    </row>
    <row r="59" spans="1:11" s="32" customFormat="1" ht="15.75" customHeight="1" x14ac:dyDescent="0.2">
      <c r="A59" s="49" t="s">
        <v>72</v>
      </c>
      <c r="B59" s="50">
        <v>2880</v>
      </c>
      <c r="C59" s="50">
        <v>101</v>
      </c>
      <c r="D59" s="51">
        <v>3.6344008636200074</v>
      </c>
      <c r="E59" s="50">
        <v>-99</v>
      </c>
      <c r="F59" s="51">
        <v>-3.3232628398791539</v>
      </c>
      <c r="G59" s="50">
        <v>2348</v>
      </c>
      <c r="H59" s="50">
        <v>75</v>
      </c>
      <c r="I59" s="51">
        <v>3.2996040475142983</v>
      </c>
      <c r="J59" s="50">
        <v>-140</v>
      </c>
      <c r="K59" s="51">
        <v>-5.627009646302251</v>
      </c>
    </row>
    <row r="60" spans="1:11" s="32" customFormat="1" ht="15.75" customHeight="1" x14ac:dyDescent="0.2">
      <c r="A60" s="46" t="s">
        <v>73</v>
      </c>
      <c r="B60" s="47">
        <v>20045</v>
      </c>
      <c r="C60" s="47">
        <v>-125</v>
      </c>
      <c r="D60" s="48">
        <v>-0.61973227565691624</v>
      </c>
      <c r="E60" s="47">
        <v>-334</v>
      </c>
      <c r="F60" s="48">
        <v>-1.6389420481868591</v>
      </c>
      <c r="G60" s="47">
        <v>16282</v>
      </c>
      <c r="H60" s="47">
        <v>-147</v>
      </c>
      <c r="I60" s="48">
        <v>-0.89475926714955267</v>
      </c>
      <c r="J60" s="47">
        <v>-908</v>
      </c>
      <c r="K60" s="48">
        <v>-5.2821407795229787</v>
      </c>
    </row>
    <row r="61" spans="1:11" s="32" customFormat="1" ht="15.75" customHeight="1" x14ac:dyDescent="0.2">
      <c r="A61" s="49" t="s">
        <v>74</v>
      </c>
      <c r="B61" s="50">
        <v>27689</v>
      </c>
      <c r="C61" s="50">
        <v>73</v>
      </c>
      <c r="D61" s="51">
        <v>0.26433951332560834</v>
      </c>
      <c r="E61" s="50">
        <v>-186</v>
      </c>
      <c r="F61" s="51">
        <v>-0.66726457399103134</v>
      </c>
      <c r="G61" s="50">
        <v>21395</v>
      </c>
      <c r="H61" s="50">
        <v>106</v>
      </c>
      <c r="I61" s="51">
        <v>0.49790971863403638</v>
      </c>
      <c r="J61" s="50">
        <v>164</v>
      </c>
      <c r="K61" s="51">
        <v>0.77245537186190005</v>
      </c>
    </row>
    <row r="62" spans="1:11" s="32" customFormat="1" ht="15.75" customHeight="1" x14ac:dyDescent="0.2">
      <c r="A62" s="46" t="s">
        <v>75</v>
      </c>
      <c r="B62" s="47">
        <v>50614</v>
      </c>
      <c r="C62" s="47">
        <v>49</v>
      </c>
      <c r="D62" s="48">
        <v>9.6904973796104021E-2</v>
      </c>
      <c r="E62" s="47">
        <v>-619</v>
      </c>
      <c r="F62" s="48">
        <v>-1.2082056487029844</v>
      </c>
      <c r="G62" s="47">
        <v>40025</v>
      </c>
      <c r="H62" s="47">
        <v>34</v>
      </c>
      <c r="I62" s="48">
        <v>8.5019129304093416E-2</v>
      </c>
      <c r="J62" s="47">
        <v>-884</v>
      </c>
      <c r="K62" s="48">
        <v>-2.1608936908748686</v>
      </c>
    </row>
    <row r="63" spans="1:11" s="32" customFormat="1" ht="15.75" customHeight="1" x14ac:dyDescent="0.2">
      <c r="A63" s="92" t="s">
        <v>76</v>
      </c>
      <c r="B63" s="58">
        <v>54380</v>
      </c>
      <c r="C63" s="58">
        <v>85</v>
      </c>
      <c r="D63" s="59">
        <v>0.15655216870798416</v>
      </c>
      <c r="E63" s="58">
        <v>-304</v>
      </c>
      <c r="F63" s="59">
        <v>-0.55592129324848216</v>
      </c>
      <c r="G63" s="58">
        <v>40025</v>
      </c>
      <c r="H63" s="58">
        <v>34</v>
      </c>
      <c r="I63" s="59">
        <v>8.5019129304093416E-2</v>
      </c>
      <c r="J63" s="58">
        <v>-884</v>
      </c>
      <c r="K63" s="59">
        <v>-2.1608936908748686</v>
      </c>
    </row>
    <row r="64" spans="1:11" s="27" customFormat="1" ht="8.1" customHeight="1" x14ac:dyDescent="0.2">
      <c r="A64" s="123"/>
      <c r="B64" s="123"/>
      <c r="C64" s="123"/>
      <c r="D64" s="123"/>
      <c r="E64" s="123"/>
      <c r="F64" s="123"/>
      <c r="G64" s="123"/>
      <c r="H64" s="123"/>
      <c r="I64" s="123"/>
      <c r="J64" s="123"/>
      <c r="K64" s="123"/>
    </row>
    <row r="65" spans="1:5" s="27" customFormat="1" x14ac:dyDescent="0.2">
      <c r="A65" s="66" t="s">
        <v>135</v>
      </c>
    </row>
    <row r="66" spans="1:5" s="85" customFormat="1" ht="12.75" x14ac:dyDescent="0.2">
      <c r="B66" s="66"/>
      <c r="C66" s="66"/>
      <c r="D66" s="66"/>
    </row>
    <row r="67" spans="1:5" x14ac:dyDescent="0.25">
      <c r="E67" s="102" t="s">
        <v>60</v>
      </c>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xr:uid="{18EB92C3-8B7B-43DB-89F5-252CF339873C}"/>
  </hyperlinks>
  <pageMargins left="0.51181102362204722" right="0.51181102362204722"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0762C-EA70-4093-83B3-A5FCEDAA515A}">
  <sheetPr codeName="Hoja34"/>
  <dimension ref="A1:N56"/>
  <sheetViews>
    <sheetView zoomScaleNormal="100" zoomScaleSheetLayoutView="100" workbookViewId="0"/>
  </sheetViews>
  <sheetFormatPr baseColWidth="10" defaultColWidth="11.42578125" defaultRowHeight="15" x14ac:dyDescent="0.25"/>
  <cols>
    <col min="1" max="1" width="29.42578125" style="215" customWidth="1"/>
    <col min="2" max="2" width="7.140625" style="215" customWidth="1"/>
    <col min="3" max="3" width="6.42578125" style="215" customWidth="1"/>
    <col min="4" max="4" width="4.7109375" style="215" customWidth="1"/>
    <col min="5" max="5" width="6.42578125" style="215" customWidth="1"/>
    <col min="6" max="6" width="4.7109375" style="215" customWidth="1"/>
    <col min="7" max="7" width="7.7109375" style="215" customWidth="1"/>
    <col min="8" max="8" width="6.42578125" style="215" customWidth="1"/>
    <col min="9" max="9" width="4.7109375" style="215" customWidth="1"/>
    <col min="10" max="10" width="6.42578125" style="215" customWidth="1"/>
    <col min="11" max="11" width="4.7109375" style="215" customWidth="1"/>
    <col min="12" max="16384" width="11.42578125" style="215"/>
  </cols>
  <sheetData>
    <row r="1" spans="1:14" s="27" customFormat="1" x14ac:dyDescent="0.2">
      <c r="H1" s="28"/>
    </row>
    <row r="2" spans="1:14" s="27" customFormat="1" ht="18" customHeight="1" x14ac:dyDescent="0.2">
      <c r="H2" s="29" t="s">
        <v>61</v>
      </c>
    </row>
    <row r="3" spans="1:14" s="27" customFormat="1" ht="18.75" customHeight="1" x14ac:dyDescent="0.2"/>
    <row r="4" spans="1:14" s="27" customFormat="1" ht="20.25" customHeight="1" x14ac:dyDescent="0.25">
      <c r="H4" s="30"/>
      <c r="K4" s="2" t="s">
        <v>651</v>
      </c>
    </row>
    <row r="5" spans="1:14" s="32" customFormat="1" ht="91.5" customHeight="1" x14ac:dyDescent="0.2">
      <c r="A5" s="219" t="s">
        <v>574</v>
      </c>
      <c r="B5" s="219"/>
      <c r="C5" s="219"/>
      <c r="D5" s="219"/>
      <c r="E5" s="219"/>
      <c r="F5" s="219"/>
      <c r="G5" s="27"/>
      <c r="H5" s="27"/>
      <c r="I5" s="27"/>
      <c r="J5" s="27"/>
      <c r="K5" s="27"/>
    </row>
    <row r="6" spans="1:14" s="27" customFormat="1" ht="20.25" customHeight="1" x14ac:dyDescent="0.2">
      <c r="A6" s="266"/>
      <c r="B6" s="267" t="s">
        <v>569</v>
      </c>
      <c r="C6" s="268"/>
      <c r="D6" s="268"/>
      <c r="E6" s="268"/>
      <c r="F6" s="268"/>
      <c r="G6" s="268"/>
      <c r="H6" s="268"/>
      <c r="I6" s="268"/>
      <c r="J6" s="268"/>
      <c r="K6" s="269"/>
    </row>
    <row r="7" spans="1:14" s="32" customFormat="1" ht="21.75" customHeight="1" x14ac:dyDescent="0.2">
      <c r="A7" s="270"/>
      <c r="B7" s="34" t="s">
        <v>149</v>
      </c>
      <c r="C7" s="35"/>
      <c r="D7" s="35"/>
      <c r="E7" s="35"/>
      <c r="F7" s="36"/>
      <c r="G7" s="34" t="s">
        <v>150</v>
      </c>
      <c r="H7" s="35"/>
      <c r="I7" s="35"/>
      <c r="J7" s="35"/>
      <c r="K7" s="36"/>
    </row>
    <row r="8" spans="1:14" s="32" customFormat="1" ht="25.5" customHeight="1" x14ac:dyDescent="0.2">
      <c r="A8" s="270"/>
      <c r="B8" s="38" t="s">
        <v>65</v>
      </c>
      <c r="C8" s="39" t="s">
        <v>66</v>
      </c>
      <c r="D8" s="39"/>
      <c r="E8" s="39" t="s">
        <v>137</v>
      </c>
      <c r="F8" s="39"/>
      <c r="G8" s="38" t="s">
        <v>65</v>
      </c>
      <c r="H8" s="39" t="s">
        <v>66</v>
      </c>
      <c r="I8" s="39"/>
      <c r="J8" s="39" t="s">
        <v>137</v>
      </c>
      <c r="K8" s="39"/>
    </row>
    <row r="9" spans="1:14" s="32" customFormat="1" ht="15" customHeight="1" x14ac:dyDescent="0.2">
      <c r="A9" s="271"/>
      <c r="B9" s="38"/>
      <c r="C9" s="40" t="s">
        <v>68</v>
      </c>
      <c r="D9" s="41" t="s">
        <v>69</v>
      </c>
      <c r="E9" s="40" t="s">
        <v>68</v>
      </c>
      <c r="F9" s="41" t="s">
        <v>69</v>
      </c>
      <c r="G9" s="38"/>
      <c r="H9" s="40" t="s">
        <v>68</v>
      </c>
      <c r="I9" s="41" t="s">
        <v>69</v>
      </c>
      <c r="J9" s="40" t="s">
        <v>68</v>
      </c>
      <c r="K9" s="41" t="s">
        <v>69</v>
      </c>
      <c r="N9" s="91"/>
    </row>
    <row r="10" spans="1:14" s="32" customFormat="1" ht="4.5" customHeight="1" x14ac:dyDescent="0.2">
      <c r="A10" s="310"/>
      <c r="B10" s="311"/>
      <c r="C10" s="312"/>
      <c r="D10" s="313"/>
      <c r="E10" s="312"/>
      <c r="F10" s="313"/>
      <c r="G10" s="311"/>
      <c r="H10" s="312"/>
      <c r="I10" s="313"/>
      <c r="J10" s="312"/>
      <c r="K10" s="313"/>
    </row>
    <row r="11" spans="1:14" s="32" customFormat="1" ht="15.75" customHeight="1" x14ac:dyDescent="0.2">
      <c r="A11" s="314" t="s">
        <v>269</v>
      </c>
      <c r="B11" s="292">
        <v>153037</v>
      </c>
      <c r="C11" s="292">
        <v>520</v>
      </c>
      <c r="D11" s="293">
        <v>0.3409455995069402</v>
      </c>
      <c r="E11" s="292">
        <v>-127</v>
      </c>
      <c r="F11" s="293">
        <v>-8.2917656890653155E-2</v>
      </c>
      <c r="G11" s="292">
        <v>113816</v>
      </c>
      <c r="H11" s="292">
        <v>225</v>
      </c>
      <c r="I11" s="293">
        <v>0.19807907316600787</v>
      </c>
      <c r="J11" s="292">
        <v>-2651</v>
      </c>
      <c r="K11" s="294">
        <v>-2.2761812358865603</v>
      </c>
    </row>
    <row r="12" spans="1:14" s="32" customFormat="1" ht="23.25" customHeight="1" x14ac:dyDescent="0.2">
      <c r="A12" s="136" t="s">
        <v>91</v>
      </c>
      <c r="B12" s="202">
        <v>53269</v>
      </c>
      <c r="C12" s="202">
        <v>433</v>
      </c>
      <c r="D12" s="279">
        <v>0.81951699598758421</v>
      </c>
      <c r="E12" s="202">
        <v>508</v>
      </c>
      <c r="F12" s="279">
        <v>0.96283239514034991</v>
      </c>
      <c r="G12" s="202">
        <v>40568</v>
      </c>
      <c r="H12" s="202">
        <v>299</v>
      </c>
      <c r="I12" s="279">
        <v>0.74250664282698853</v>
      </c>
      <c r="J12" s="202">
        <v>-428</v>
      </c>
      <c r="K12" s="279">
        <v>-1.0440042931017661</v>
      </c>
    </row>
    <row r="13" spans="1:14" s="32" customFormat="1" ht="15.75" customHeight="1" x14ac:dyDescent="0.2">
      <c r="A13" s="136" t="s">
        <v>92</v>
      </c>
      <c r="B13" s="202">
        <v>68747</v>
      </c>
      <c r="C13" s="202">
        <v>67</v>
      </c>
      <c r="D13" s="279">
        <v>9.7553873034362262E-2</v>
      </c>
      <c r="E13" s="202">
        <v>-1854</v>
      </c>
      <c r="F13" s="279">
        <v>-2.6260251271228454</v>
      </c>
      <c r="G13" s="202">
        <v>51850</v>
      </c>
      <c r="H13" s="202">
        <v>-105</v>
      </c>
      <c r="I13" s="279">
        <v>-0.20209796939659322</v>
      </c>
      <c r="J13" s="202">
        <v>-2911</v>
      </c>
      <c r="K13" s="279">
        <v>-5.3158269571410308</v>
      </c>
    </row>
    <row r="14" spans="1:14" s="32" customFormat="1" ht="15.75" customHeight="1" x14ac:dyDescent="0.2">
      <c r="A14" s="53" t="s">
        <v>93</v>
      </c>
      <c r="B14" s="263">
        <v>10506</v>
      </c>
      <c r="C14" s="263">
        <v>47</v>
      </c>
      <c r="D14" s="315">
        <v>0.44937374509991396</v>
      </c>
      <c r="E14" s="263">
        <v>-40</v>
      </c>
      <c r="F14" s="315">
        <v>-0.37929072634174094</v>
      </c>
      <c r="G14" s="263">
        <v>7919</v>
      </c>
      <c r="H14" s="263">
        <v>-11</v>
      </c>
      <c r="I14" s="315">
        <v>-0.13871374527112232</v>
      </c>
      <c r="J14" s="263">
        <v>-265</v>
      </c>
      <c r="K14" s="315">
        <v>-3.2380254154447701</v>
      </c>
    </row>
    <row r="15" spans="1:14" s="32" customFormat="1" ht="15.75" customHeight="1" x14ac:dyDescent="0.2">
      <c r="A15" s="53" t="s">
        <v>94</v>
      </c>
      <c r="B15" s="263">
        <v>58241</v>
      </c>
      <c r="C15" s="263">
        <v>20</v>
      </c>
      <c r="D15" s="315">
        <v>3.4351866165129419E-2</v>
      </c>
      <c r="E15" s="263">
        <v>-1814</v>
      </c>
      <c r="F15" s="315">
        <v>-3.0205644825576554</v>
      </c>
      <c r="G15" s="263">
        <v>43931</v>
      </c>
      <c r="H15" s="263">
        <v>-94</v>
      </c>
      <c r="I15" s="315">
        <v>-0.21351504826802953</v>
      </c>
      <c r="J15" s="263">
        <v>-2646</v>
      </c>
      <c r="K15" s="315">
        <v>-5.6809154733022735</v>
      </c>
    </row>
    <row r="16" spans="1:14" s="32" customFormat="1" ht="15.75" customHeight="1" x14ac:dyDescent="0.2">
      <c r="A16" s="136" t="s">
        <v>95</v>
      </c>
      <c r="B16" s="202">
        <v>31021</v>
      </c>
      <c r="C16" s="202">
        <v>20</v>
      </c>
      <c r="D16" s="279">
        <v>6.4514047933937613E-2</v>
      </c>
      <c r="E16" s="202">
        <v>1219</v>
      </c>
      <c r="F16" s="279">
        <v>4.0903295080867057</v>
      </c>
      <c r="G16" s="202">
        <v>21398</v>
      </c>
      <c r="H16" s="202">
        <v>31</v>
      </c>
      <c r="I16" s="279">
        <v>0.14508354003837692</v>
      </c>
      <c r="J16" s="202">
        <v>688</v>
      </c>
      <c r="K16" s="279">
        <v>3.3220666344760983</v>
      </c>
    </row>
    <row r="17" spans="1:11" s="32" customFormat="1" ht="15.75" customHeight="1" x14ac:dyDescent="0.2">
      <c r="A17" s="53" t="s">
        <v>96</v>
      </c>
      <c r="B17" s="263">
        <v>9260</v>
      </c>
      <c r="C17" s="263">
        <v>57</v>
      </c>
      <c r="D17" s="315">
        <v>0.61936325111376722</v>
      </c>
      <c r="E17" s="263">
        <v>506</v>
      </c>
      <c r="F17" s="315">
        <v>5.7802147589673289</v>
      </c>
      <c r="G17" s="263">
        <v>6788</v>
      </c>
      <c r="H17" s="263">
        <v>36</v>
      </c>
      <c r="I17" s="315">
        <v>0.53317535545023698</v>
      </c>
      <c r="J17" s="263">
        <v>242</v>
      </c>
      <c r="K17" s="315">
        <v>3.6969141460433854</v>
      </c>
    </row>
    <row r="18" spans="1:11" s="32" customFormat="1" ht="15.75" customHeight="1" x14ac:dyDescent="0.2">
      <c r="A18" s="53" t="s">
        <v>97</v>
      </c>
      <c r="B18" s="263">
        <v>21761</v>
      </c>
      <c r="C18" s="263">
        <v>-37</v>
      </c>
      <c r="D18" s="315">
        <v>-0.16974034315074776</v>
      </c>
      <c r="E18" s="263">
        <v>713</v>
      </c>
      <c r="F18" s="315">
        <v>3.3874952489547701</v>
      </c>
      <c r="G18" s="263">
        <v>14610</v>
      </c>
      <c r="H18" s="263">
        <v>-5</v>
      </c>
      <c r="I18" s="315">
        <v>-3.4211426616489911E-2</v>
      </c>
      <c r="J18" s="263">
        <v>446</v>
      </c>
      <c r="K18" s="315">
        <v>3.1488280146851171</v>
      </c>
    </row>
    <row r="19" spans="1:11" s="32" customFormat="1" ht="15.75" customHeight="1" x14ac:dyDescent="0.2">
      <c r="A19" s="140" t="s">
        <v>170</v>
      </c>
      <c r="B19" s="65">
        <v>0</v>
      </c>
      <c r="C19" s="65">
        <v>0</v>
      </c>
      <c r="D19" s="61" t="s">
        <v>652</v>
      </c>
      <c r="E19" s="65">
        <v>0</v>
      </c>
      <c r="F19" s="61" t="s">
        <v>652</v>
      </c>
      <c r="G19" s="65">
        <v>0</v>
      </c>
      <c r="H19" s="65">
        <v>0</v>
      </c>
      <c r="I19" s="61" t="s">
        <v>652</v>
      </c>
      <c r="J19" s="65">
        <v>0</v>
      </c>
      <c r="K19" s="295" t="s">
        <v>652</v>
      </c>
    </row>
    <row r="20" spans="1:11" s="32" customFormat="1" ht="15.75" customHeight="1" x14ac:dyDescent="0.2">
      <c r="A20" s="274" t="s">
        <v>270</v>
      </c>
      <c r="B20" s="275">
        <v>98657</v>
      </c>
      <c r="C20" s="275">
        <v>435</v>
      </c>
      <c r="D20" s="276">
        <v>0.44287430514548676</v>
      </c>
      <c r="E20" s="275">
        <v>177</v>
      </c>
      <c r="F20" s="276">
        <v>0.17973192526401299</v>
      </c>
      <c r="G20" s="275">
        <v>73791</v>
      </c>
      <c r="H20" s="275">
        <v>191</v>
      </c>
      <c r="I20" s="276">
        <v>0.25951086956521741</v>
      </c>
      <c r="J20" s="275">
        <v>-1767</v>
      </c>
      <c r="K20" s="277">
        <v>-2.3386008099737952</v>
      </c>
    </row>
    <row r="21" spans="1:11" s="32" customFormat="1" ht="26.25" customHeight="1" x14ac:dyDescent="0.2">
      <c r="A21" s="136" t="s">
        <v>91</v>
      </c>
      <c r="B21" s="202">
        <v>33418</v>
      </c>
      <c r="C21" s="202">
        <v>347</v>
      </c>
      <c r="D21" s="279">
        <v>1.0492576577666233</v>
      </c>
      <c r="E21" s="202">
        <v>669</v>
      </c>
      <c r="F21" s="279">
        <v>2.0428104674951908</v>
      </c>
      <c r="G21" s="202">
        <v>25340</v>
      </c>
      <c r="H21" s="202">
        <v>213</v>
      </c>
      <c r="I21" s="279">
        <v>0.8476937159231106</v>
      </c>
      <c r="J21" s="202">
        <v>-153</v>
      </c>
      <c r="K21" s="279">
        <v>-0.60016475110814738</v>
      </c>
    </row>
    <row r="22" spans="1:11" s="32" customFormat="1" ht="15.75" customHeight="1" x14ac:dyDescent="0.2">
      <c r="A22" s="136" t="s">
        <v>92</v>
      </c>
      <c r="B22" s="202">
        <v>44884</v>
      </c>
      <c r="C22" s="202">
        <v>83</v>
      </c>
      <c r="D22" s="279">
        <v>0.1852637217919243</v>
      </c>
      <c r="E22" s="202">
        <v>-1285</v>
      </c>
      <c r="F22" s="279">
        <v>-2.783252831986831</v>
      </c>
      <c r="G22" s="202">
        <v>33992</v>
      </c>
      <c r="H22" s="202">
        <v>-51</v>
      </c>
      <c r="I22" s="279">
        <v>-0.14981053373674472</v>
      </c>
      <c r="J22" s="202">
        <v>-1985</v>
      </c>
      <c r="K22" s="279">
        <v>-5.5174139033271254</v>
      </c>
    </row>
    <row r="23" spans="1:11" s="32" customFormat="1" ht="15.75" customHeight="1" x14ac:dyDescent="0.2">
      <c r="A23" s="53" t="s">
        <v>93</v>
      </c>
      <c r="B23" s="263">
        <v>7577</v>
      </c>
      <c r="C23" s="263">
        <v>34</v>
      </c>
      <c r="D23" s="315">
        <v>0.45074903884396128</v>
      </c>
      <c r="E23" s="263">
        <v>-111</v>
      </c>
      <c r="F23" s="315">
        <v>-1.4438085327783559</v>
      </c>
      <c r="G23" s="263">
        <v>5803</v>
      </c>
      <c r="H23" s="263">
        <v>6</v>
      </c>
      <c r="I23" s="315">
        <v>0.10350181128169743</v>
      </c>
      <c r="J23" s="263">
        <v>-251</v>
      </c>
      <c r="K23" s="315">
        <v>-4.1460191608853654</v>
      </c>
    </row>
    <row r="24" spans="1:11" s="32" customFormat="1" ht="15.75" customHeight="1" x14ac:dyDescent="0.2">
      <c r="A24" s="53" t="s">
        <v>94</v>
      </c>
      <c r="B24" s="263">
        <v>37307</v>
      </c>
      <c r="C24" s="263">
        <v>49</v>
      </c>
      <c r="D24" s="315">
        <v>0.13151537924740994</v>
      </c>
      <c r="E24" s="263">
        <v>-1174</v>
      </c>
      <c r="F24" s="315">
        <v>-3.0508562667290353</v>
      </c>
      <c r="G24" s="263">
        <v>28189</v>
      </c>
      <c r="H24" s="263">
        <v>-57</v>
      </c>
      <c r="I24" s="315">
        <v>-0.20179848474120229</v>
      </c>
      <c r="J24" s="263">
        <v>-1734</v>
      </c>
      <c r="K24" s="315">
        <v>-5.7948735086722589</v>
      </c>
    </row>
    <row r="25" spans="1:11" s="32" customFormat="1" ht="15.75" customHeight="1" x14ac:dyDescent="0.2">
      <c r="A25" s="136" t="s">
        <v>95</v>
      </c>
      <c r="B25" s="202">
        <v>20355</v>
      </c>
      <c r="C25" s="202">
        <v>5</v>
      </c>
      <c r="D25" s="279">
        <v>2.4570024570024569E-2</v>
      </c>
      <c r="E25" s="202">
        <v>793</v>
      </c>
      <c r="F25" s="279">
        <v>4.0537777323382072</v>
      </c>
      <c r="G25" s="202">
        <v>14459</v>
      </c>
      <c r="H25" s="202">
        <v>29</v>
      </c>
      <c r="I25" s="279">
        <v>0.20097020097020096</v>
      </c>
      <c r="J25" s="202">
        <v>371</v>
      </c>
      <c r="K25" s="279">
        <v>2.6334469051675184</v>
      </c>
    </row>
    <row r="26" spans="1:11" s="32" customFormat="1" ht="15.75" customHeight="1" x14ac:dyDescent="0.2">
      <c r="A26" s="53" t="s">
        <v>96</v>
      </c>
      <c r="B26" s="263">
        <v>5853</v>
      </c>
      <c r="C26" s="263">
        <v>4</v>
      </c>
      <c r="D26" s="315">
        <v>6.8387758591212169E-2</v>
      </c>
      <c r="E26" s="263">
        <v>240</v>
      </c>
      <c r="F26" s="315">
        <v>4.27578834847675</v>
      </c>
      <c r="G26" s="263">
        <v>4467</v>
      </c>
      <c r="H26" s="263">
        <v>14</v>
      </c>
      <c r="I26" s="315">
        <v>0.31439479002919379</v>
      </c>
      <c r="J26" s="263">
        <v>115</v>
      </c>
      <c r="K26" s="315">
        <v>2.6424632352941178</v>
      </c>
    </row>
    <row r="27" spans="1:11" s="32" customFormat="1" ht="15.75" customHeight="1" x14ac:dyDescent="0.2">
      <c r="A27" s="53" t="s">
        <v>97</v>
      </c>
      <c r="B27" s="263">
        <v>14502</v>
      </c>
      <c r="C27" s="263">
        <v>1</v>
      </c>
      <c r="D27" s="315">
        <v>6.8960761326805047E-3</v>
      </c>
      <c r="E27" s="263">
        <v>553</v>
      </c>
      <c r="F27" s="315">
        <v>3.9644418954763783</v>
      </c>
      <c r="G27" s="263">
        <v>9992</v>
      </c>
      <c r="H27" s="263">
        <v>15</v>
      </c>
      <c r="I27" s="315">
        <v>0.15034579532925729</v>
      </c>
      <c r="J27" s="263">
        <v>256</v>
      </c>
      <c r="K27" s="315">
        <v>2.6294165981922761</v>
      </c>
    </row>
    <row r="28" spans="1:11" s="32" customFormat="1" ht="15.75" customHeight="1" x14ac:dyDescent="0.2">
      <c r="A28" s="140" t="s">
        <v>170</v>
      </c>
      <c r="B28" s="65">
        <v>0</v>
      </c>
      <c r="C28" s="65">
        <v>0</v>
      </c>
      <c r="D28" s="61" t="s">
        <v>652</v>
      </c>
      <c r="E28" s="65">
        <v>0</v>
      </c>
      <c r="F28" s="61" t="s">
        <v>652</v>
      </c>
      <c r="G28" s="65">
        <v>0</v>
      </c>
      <c r="H28" s="65">
        <v>0</v>
      </c>
      <c r="I28" s="61" t="s">
        <v>652</v>
      </c>
      <c r="J28" s="65">
        <v>0</v>
      </c>
      <c r="K28" s="295" t="s">
        <v>652</v>
      </c>
    </row>
    <row r="29" spans="1:11" s="32" customFormat="1" ht="15.75" customHeight="1" x14ac:dyDescent="0.2">
      <c r="A29" s="274" t="s">
        <v>271</v>
      </c>
      <c r="B29" s="275">
        <v>54380</v>
      </c>
      <c r="C29" s="275">
        <v>85</v>
      </c>
      <c r="D29" s="276">
        <v>0.15655216870798416</v>
      </c>
      <c r="E29" s="275">
        <v>-304</v>
      </c>
      <c r="F29" s="276">
        <v>-0.55592129324848216</v>
      </c>
      <c r="G29" s="275">
        <v>40025</v>
      </c>
      <c r="H29" s="275">
        <v>34</v>
      </c>
      <c r="I29" s="276">
        <v>8.5019129304093416E-2</v>
      </c>
      <c r="J29" s="275">
        <v>-884</v>
      </c>
      <c r="K29" s="277">
        <v>-2.1608936908748686</v>
      </c>
    </row>
    <row r="30" spans="1:11" s="32" customFormat="1" ht="22.5" customHeight="1" x14ac:dyDescent="0.2">
      <c r="A30" s="136" t="s">
        <v>91</v>
      </c>
      <c r="B30" s="202">
        <v>19851</v>
      </c>
      <c r="C30" s="202">
        <v>86</v>
      </c>
      <c r="D30" s="279">
        <v>0.43511257272957249</v>
      </c>
      <c r="E30" s="202">
        <v>-161</v>
      </c>
      <c r="F30" s="279">
        <v>-0.80451728962622426</v>
      </c>
      <c r="G30" s="202">
        <v>15228</v>
      </c>
      <c r="H30" s="202">
        <v>86</v>
      </c>
      <c r="I30" s="279">
        <v>0.56795667679302597</v>
      </c>
      <c r="J30" s="202">
        <v>-275</v>
      </c>
      <c r="K30" s="279">
        <v>-1.7738502225375734</v>
      </c>
    </row>
    <row r="31" spans="1:11" s="32" customFormat="1" ht="15.75" customHeight="1" x14ac:dyDescent="0.2">
      <c r="A31" s="136" t="s">
        <v>92</v>
      </c>
      <c r="B31" s="202">
        <v>23863</v>
      </c>
      <c r="C31" s="202">
        <v>-16</v>
      </c>
      <c r="D31" s="279">
        <v>-6.7004480924661838E-2</v>
      </c>
      <c r="E31" s="202">
        <v>-569</v>
      </c>
      <c r="F31" s="279">
        <v>-2.3289129011132941</v>
      </c>
      <c r="G31" s="202">
        <v>17858</v>
      </c>
      <c r="H31" s="202">
        <v>-54</v>
      </c>
      <c r="I31" s="279">
        <v>-0.30147387226440375</v>
      </c>
      <c r="J31" s="202">
        <v>-926</v>
      </c>
      <c r="K31" s="279">
        <v>-4.9297274275979559</v>
      </c>
    </row>
    <row r="32" spans="1:11" s="32" customFormat="1" ht="15.75" customHeight="1" x14ac:dyDescent="0.2">
      <c r="A32" s="53" t="s">
        <v>93</v>
      </c>
      <c r="B32" s="263">
        <v>2929</v>
      </c>
      <c r="C32" s="263">
        <v>13</v>
      </c>
      <c r="D32" s="315">
        <v>0.44581618655692729</v>
      </c>
      <c r="E32" s="263">
        <v>71</v>
      </c>
      <c r="F32" s="315">
        <v>2.4842547235829251</v>
      </c>
      <c r="G32" s="263">
        <v>2116</v>
      </c>
      <c r="H32" s="263">
        <v>-17</v>
      </c>
      <c r="I32" s="315">
        <v>-0.79699953117674638</v>
      </c>
      <c r="J32" s="263">
        <v>-14</v>
      </c>
      <c r="K32" s="315">
        <v>-0.65727699530516437</v>
      </c>
    </row>
    <row r="33" spans="1:11" s="32" customFormat="1" ht="15.75" customHeight="1" x14ac:dyDescent="0.2">
      <c r="A33" s="53" t="s">
        <v>94</v>
      </c>
      <c r="B33" s="263">
        <v>20934</v>
      </c>
      <c r="C33" s="263">
        <v>-29</v>
      </c>
      <c r="D33" s="315">
        <v>-0.13833897819968516</v>
      </c>
      <c r="E33" s="263">
        <v>-640</v>
      </c>
      <c r="F33" s="315">
        <v>-2.9665337906739593</v>
      </c>
      <c r="G33" s="263">
        <v>15742</v>
      </c>
      <c r="H33" s="263">
        <v>-37</v>
      </c>
      <c r="I33" s="315">
        <v>-0.23448887762215603</v>
      </c>
      <c r="J33" s="263">
        <v>-912</v>
      </c>
      <c r="K33" s="315">
        <v>-5.4761618830311036</v>
      </c>
    </row>
    <row r="34" spans="1:11" s="32" customFormat="1" ht="15.75" customHeight="1" x14ac:dyDescent="0.2">
      <c r="A34" s="136" t="s">
        <v>95</v>
      </c>
      <c r="B34" s="202">
        <v>10666</v>
      </c>
      <c r="C34" s="202">
        <v>15</v>
      </c>
      <c r="D34" s="279">
        <v>0.1408318467749507</v>
      </c>
      <c r="E34" s="202">
        <v>426</v>
      </c>
      <c r="F34" s="279">
        <v>4.16015625</v>
      </c>
      <c r="G34" s="202">
        <v>6939</v>
      </c>
      <c r="H34" s="202">
        <v>2</v>
      </c>
      <c r="I34" s="279">
        <v>2.8830906732016721E-2</v>
      </c>
      <c r="J34" s="202">
        <v>317</v>
      </c>
      <c r="K34" s="279">
        <v>4.7870733917245545</v>
      </c>
    </row>
    <row r="35" spans="1:11" s="32" customFormat="1" ht="15.75" customHeight="1" x14ac:dyDescent="0.2">
      <c r="A35" s="53" t="s">
        <v>96</v>
      </c>
      <c r="B35" s="263">
        <v>3407</v>
      </c>
      <c r="C35" s="263">
        <v>53</v>
      </c>
      <c r="D35" s="315">
        <v>1.5802027429934407</v>
      </c>
      <c r="E35" s="263">
        <v>266</v>
      </c>
      <c r="F35" s="315">
        <v>8.4686405603311048</v>
      </c>
      <c r="G35" s="263">
        <v>2321</v>
      </c>
      <c r="H35" s="263">
        <v>22</v>
      </c>
      <c r="I35" s="315">
        <v>0.9569377990430622</v>
      </c>
      <c r="J35" s="263">
        <v>127</v>
      </c>
      <c r="K35" s="315">
        <v>5.7885141294439384</v>
      </c>
    </row>
    <row r="36" spans="1:11" s="32" customFormat="1" ht="15.75" customHeight="1" x14ac:dyDescent="0.2">
      <c r="A36" s="53" t="s">
        <v>97</v>
      </c>
      <c r="B36" s="263">
        <v>7259</v>
      </c>
      <c r="C36" s="263">
        <v>-38</v>
      </c>
      <c r="D36" s="315">
        <v>-0.52076195696861727</v>
      </c>
      <c r="E36" s="263">
        <v>160</v>
      </c>
      <c r="F36" s="315">
        <v>2.2538385688125087</v>
      </c>
      <c r="G36" s="263">
        <v>4618</v>
      </c>
      <c r="H36" s="263">
        <v>-20</v>
      </c>
      <c r="I36" s="315">
        <v>-0.43122035360068994</v>
      </c>
      <c r="J36" s="263">
        <v>190</v>
      </c>
      <c r="K36" s="315">
        <v>4.290876242095754</v>
      </c>
    </row>
    <row r="37" spans="1:11" s="32" customFormat="1" ht="15.75" customHeight="1" x14ac:dyDescent="0.2">
      <c r="A37" s="316" t="s">
        <v>170</v>
      </c>
      <c r="B37" s="317">
        <v>0</v>
      </c>
      <c r="C37" s="317">
        <v>0</v>
      </c>
      <c r="D37" s="318" t="s">
        <v>652</v>
      </c>
      <c r="E37" s="317">
        <v>0</v>
      </c>
      <c r="F37" s="318" t="s">
        <v>652</v>
      </c>
      <c r="G37" s="317">
        <v>0</v>
      </c>
      <c r="H37" s="317">
        <v>0</v>
      </c>
      <c r="I37" s="318" t="s">
        <v>652</v>
      </c>
      <c r="J37" s="317">
        <v>0</v>
      </c>
      <c r="K37" s="318" t="s">
        <v>652</v>
      </c>
    </row>
    <row r="38" spans="1:11" s="32" customFormat="1" ht="15.75" customHeight="1" x14ac:dyDescent="0.2">
      <c r="A38" s="123"/>
      <c r="B38" s="65"/>
      <c r="C38" s="65"/>
      <c r="D38" s="61"/>
      <c r="E38" s="65"/>
      <c r="F38" s="61"/>
      <c r="G38" s="65"/>
      <c r="H38" s="65"/>
      <c r="I38" s="61"/>
      <c r="J38" s="65"/>
      <c r="K38" s="61"/>
    </row>
    <row r="39" spans="1:11" s="27" customFormat="1" ht="15" customHeight="1" x14ac:dyDescent="0.2">
      <c r="A39" s="66" t="s">
        <v>135</v>
      </c>
      <c r="B39" s="123"/>
      <c r="C39" s="123"/>
      <c r="D39" s="123"/>
      <c r="E39" s="123"/>
      <c r="F39" s="123"/>
      <c r="G39" s="123"/>
      <c r="H39" s="123"/>
      <c r="I39" s="123"/>
      <c r="J39" s="123"/>
      <c r="K39" s="123"/>
    </row>
    <row r="40" spans="1:11" s="27" customFormat="1" x14ac:dyDescent="0.2">
      <c r="A40" s="29"/>
    </row>
    <row r="41" spans="1:11" x14ac:dyDescent="0.25">
      <c r="D41" s="102" t="s">
        <v>60</v>
      </c>
    </row>
    <row r="56" spans="2:2" x14ac:dyDescent="0.25">
      <c r="B56" s="86"/>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xr:uid="{B608B6A5-D5D3-4EC3-A7C6-85B51BBBCF4E}"/>
  </hyperlinks>
  <pageMargins left="0.51181102362204722" right="0.51181102362204722" top="0.74803149606299213" bottom="0.74803149606299213"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79B95-8743-4F6A-BA85-EB0E1AFC53CA}">
  <sheetPr codeName="Hoja35">
    <pageSetUpPr fitToPage="1"/>
  </sheetPr>
  <dimension ref="A1:P45"/>
  <sheetViews>
    <sheetView zoomScaleNormal="100" zoomScaleSheetLayoutView="100" workbookViewId="0"/>
  </sheetViews>
  <sheetFormatPr baseColWidth="10" defaultColWidth="11.42578125" defaultRowHeight="15" x14ac:dyDescent="0.25"/>
  <cols>
    <col min="1" max="1" width="33.28515625" style="215" customWidth="1"/>
    <col min="2" max="2" width="6.28515625" style="215" customWidth="1"/>
    <col min="3" max="3" width="6.42578125" style="215" customWidth="1"/>
    <col min="4" max="5" width="6.85546875" style="215" customWidth="1"/>
    <col min="6" max="7" width="6.7109375" style="215" customWidth="1"/>
    <col min="8" max="8" width="6.85546875" style="215" customWidth="1"/>
    <col min="9" max="9" width="7.140625" style="215" customWidth="1"/>
    <col min="10" max="10" width="6.7109375" style="215" customWidth="1"/>
    <col min="11" max="11" width="6.85546875" style="215" customWidth="1"/>
    <col min="12" max="12" width="5.85546875" style="215" customWidth="1"/>
    <col min="13" max="13" width="5.42578125" style="215" customWidth="1"/>
    <col min="14" max="14" width="5" style="215" customWidth="1"/>
    <col min="15" max="15" width="5.42578125" style="215" customWidth="1"/>
    <col min="16" max="16" width="4.85546875" style="215" customWidth="1"/>
    <col min="17" max="17" width="30.85546875" style="215" customWidth="1"/>
    <col min="18" max="16384" width="11.42578125" style="215"/>
  </cols>
  <sheetData>
    <row r="1" spans="1:16" s="27" customFormat="1" x14ac:dyDescent="0.2">
      <c r="L1" s="28"/>
    </row>
    <row r="2" spans="1:16" s="27" customFormat="1" ht="18" customHeight="1" x14ac:dyDescent="0.2">
      <c r="L2" s="29" t="s">
        <v>61</v>
      </c>
    </row>
    <row r="3" spans="1:16" s="27" customFormat="1" ht="18.75" customHeight="1" x14ac:dyDescent="0.2"/>
    <row r="4" spans="1:16" s="27" customFormat="1" ht="14.25" customHeight="1" x14ac:dyDescent="0.25">
      <c r="L4" s="30"/>
      <c r="P4" s="2" t="s">
        <v>651</v>
      </c>
    </row>
    <row r="5" spans="1:16" s="32" customFormat="1" ht="42" customHeight="1" x14ac:dyDescent="0.2">
      <c r="A5" s="246" t="s">
        <v>44</v>
      </c>
      <c r="B5" s="246"/>
      <c r="C5" s="246"/>
      <c r="D5" s="246"/>
      <c r="E5" s="246"/>
      <c r="F5" s="246"/>
      <c r="G5" s="246"/>
      <c r="H5" s="246"/>
      <c r="I5" s="246"/>
      <c r="J5" s="246"/>
      <c r="K5" s="27"/>
      <c r="L5" s="27"/>
      <c r="M5" s="27"/>
      <c r="N5" s="27"/>
      <c r="O5" s="27"/>
      <c r="P5" s="27"/>
    </row>
    <row r="6" spans="1:16" s="32" customFormat="1" ht="24.75" customHeight="1" x14ac:dyDescent="0.2">
      <c r="A6" s="319"/>
      <c r="B6" s="129" t="s">
        <v>575</v>
      </c>
      <c r="C6" s="129"/>
      <c r="D6" s="129"/>
      <c r="E6" s="129"/>
      <c r="F6" s="129"/>
      <c r="G6" s="129"/>
      <c r="H6" s="129"/>
      <c r="I6" s="129"/>
      <c r="J6" s="129"/>
      <c r="K6" s="129"/>
      <c r="L6" s="129"/>
      <c r="M6" s="129"/>
      <c r="N6" s="129"/>
      <c r="O6" s="129"/>
      <c r="P6" s="129"/>
    </row>
    <row r="7" spans="1:16" s="32" customFormat="1" ht="27" customHeight="1" x14ac:dyDescent="0.2">
      <c r="A7" s="320"/>
      <c r="B7" s="321" t="s">
        <v>576</v>
      </c>
      <c r="C7" s="321"/>
      <c r="D7" s="321"/>
      <c r="E7" s="321"/>
      <c r="F7" s="322"/>
      <c r="G7" s="267" t="s">
        <v>149</v>
      </c>
      <c r="H7" s="268"/>
      <c r="I7" s="268"/>
      <c r="J7" s="268"/>
      <c r="K7" s="268"/>
      <c r="L7" s="267" t="s">
        <v>577</v>
      </c>
      <c r="M7" s="268"/>
      <c r="N7" s="268"/>
      <c r="O7" s="268"/>
      <c r="P7" s="268"/>
    </row>
    <row r="8" spans="1:16" s="32" customFormat="1" ht="24.75" customHeight="1" x14ac:dyDescent="0.2">
      <c r="A8" s="320"/>
      <c r="B8" s="237"/>
      <c r="C8" s="237"/>
      <c r="D8" s="237"/>
      <c r="E8" s="237"/>
      <c r="F8" s="238"/>
      <c r="G8" s="34" t="s">
        <v>578</v>
      </c>
      <c r="H8" s="35"/>
      <c r="I8" s="35"/>
      <c r="J8" s="35"/>
      <c r="K8" s="36"/>
      <c r="L8" s="34" t="s">
        <v>578</v>
      </c>
      <c r="M8" s="35"/>
      <c r="N8" s="35"/>
      <c r="O8" s="35"/>
      <c r="P8" s="36"/>
    </row>
    <row r="9" spans="1:16" s="32" customFormat="1" ht="35.25" customHeight="1" x14ac:dyDescent="0.2">
      <c r="A9" s="320"/>
      <c r="B9" s="323" t="s">
        <v>65</v>
      </c>
      <c r="C9" s="240" t="s">
        <v>66</v>
      </c>
      <c r="D9" s="241"/>
      <c r="E9" s="240" t="s">
        <v>137</v>
      </c>
      <c r="F9" s="241"/>
      <c r="G9" s="38" t="s">
        <v>65</v>
      </c>
      <c r="H9" s="39" t="s">
        <v>66</v>
      </c>
      <c r="I9" s="39"/>
      <c r="J9" s="39" t="s">
        <v>137</v>
      </c>
      <c r="K9" s="39"/>
      <c r="L9" s="38" t="s">
        <v>65</v>
      </c>
      <c r="M9" s="39" t="s">
        <v>66</v>
      </c>
      <c r="N9" s="39"/>
      <c r="O9" s="39" t="s">
        <v>137</v>
      </c>
      <c r="P9" s="39"/>
    </row>
    <row r="10" spans="1:16" s="32" customFormat="1" ht="18" customHeight="1" x14ac:dyDescent="0.2">
      <c r="A10" s="324"/>
      <c r="B10" s="325"/>
      <c r="C10" s="326" t="s">
        <v>68</v>
      </c>
      <c r="D10" s="327" t="s">
        <v>69</v>
      </c>
      <c r="E10" s="326" t="s">
        <v>68</v>
      </c>
      <c r="F10" s="327" t="s">
        <v>69</v>
      </c>
      <c r="G10" s="242"/>
      <c r="H10" s="326" t="s">
        <v>68</v>
      </c>
      <c r="I10" s="327" t="s">
        <v>69</v>
      </c>
      <c r="J10" s="326" t="s">
        <v>68</v>
      </c>
      <c r="K10" s="327" t="s">
        <v>69</v>
      </c>
      <c r="L10" s="242"/>
      <c r="M10" s="326" t="s">
        <v>68</v>
      </c>
      <c r="N10" s="327" t="s">
        <v>69</v>
      </c>
      <c r="O10" s="326" t="s">
        <v>68</v>
      </c>
      <c r="P10" s="327" t="s">
        <v>69</v>
      </c>
    </row>
    <row r="11" spans="1:16" s="32" customFormat="1" ht="4.5" customHeight="1" x14ac:dyDescent="0.2">
      <c r="A11" s="310"/>
      <c r="B11" s="311"/>
      <c r="C11" s="312"/>
      <c r="D11" s="313"/>
      <c r="E11" s="312"/>
      <c r="F11" s="313"/>
    </row>
    <row r="12" spans="1:16" s="32" customFormat="1" ht="27.95" customHeight="1" x14ac:dyDescent="0.2">
      <c r="A12" s="254" t="s">
        <v>269</v>
      </c>
      <c r="B12" s="292">
        <v>140095</v>
      </c>
      <c r="C12" s="292">
        <v>-23139</v>
      </c>
      <c r="D12" s="293">
        <v>-14.175355624440986</v>
      </c>
      <c r="E12" s="292">
        <v>14893</v>
      </c>
      <c r="F12" s="293">
        <v>11.895177393332375</v>
      </c>
      <c r="G12" s="292">
        <v>130903</v>
      </c>
      <c r="H12" s="292">
        <v>-22401</v>
      </c>
      <c r="I12" s="293">
        <v>-14.612143192610761</v>
      </c>
      <c r="J12" s="292">
        <v>15214</v>
      </c>
      <c r="K12" s="293">
        <v>13.15077492242132</v>
      </c>
      <c r="L12" s="292">
        <v>9192</v>
      </c>
      <c r="M12" s="292">
        <v>-738</v>
      </c>
      <c r="N12" s="293">
        <v>-7.4320241691842899</v>
      </c>
      <c r="O12" s="292">
        <v>-321</v>
      </c>
      <c r="P12" s="293">
        <v>-3.3743298643960897</v>
      </c>
    </row>
    <row r="13" spans="1:16" s="32" customFormat="1" ht="27.95" customHeight="1" x14ac:dyDescent="0.2">
      <c r="A13" s="136" t="s">
        <v>579</v>
      </c>
      <c r="B13" s="202">
        <v>36462</v>
      </c>
      <c r="C13" s="202">
        <v>-688</v>
      </c>
      <c r="D13" s="279">
        <v>-1.8519515477792732</v>
      </c>
      <c r="E13" s="202">
        <v>473</v>
      </c>
      <c r="F13" s="279">
        <v>1.3142904776459474</v>
      </c>
      <c r="G13" s="202">
        <v>36462</v>
      </c>
      <c r="H13" s="202">
        <v>-688</v>
      </c>
      <c r="I13" s="279">
        <v>-1.8519515477792732</v>
      </c>
      <c r="J13" s="202">
        <v>473</v>
      </c>
      <c r="K13" s="279">
        <v>1.3142904776459474</v>
      </c>
      <c r="L13" s="202">
        <v>0</v>
      </c>
      <c r="M13" s="202">
        <v>0</v>
      </c>
      <c r="N13" s="279" t="s">
        <v>652</v>
      </c>
      <c r="O13" s="202">
        <v>0</v>
      </c>
      <c r="P13" s="279" t="s">
        <v>652</v>
      </c>
    </row>
    <row r="14" spans="1:16" s="32" customFormat="1" ht="27.95" customHeight="1" x14ac:dyDescent="0.2">
      <c r="A14" s="136" t="s">
        <v>580</v>
      </c>
      <c r="B14" s="202">
        <v>33918</v>
      </c>
      <c r="C14" s="202">
        <v>-19584</v>
      </c>
      <c r="D14" s="279">
        <v>-36.604239093865651</v>
      </c>
      <c r="E14" s="202">
        <v>4371</v>
      </c>
      <c r="F14" s="279">
        <v>14.793380038582598</v>
      </c>
      <c r="G14" s="202">
        <v>33918</v>
      </c>
      <c r="H14" s="202">
        <v>-19584</v>
      </c>
      <c r="I14" s="279">
        <v>-36.604239093865651</v>
      </c>
      <c r="J14" s="202">
        <v>4371</v>
      </c>
      <c r="K14" s="279">
        <v>14.793380038582598</v>
      </c>
      <c r="L14" s="202">
        <v>0</v>
      </c>
      <c r="M14" s="202">
        <v>0</v>
      </c>
      <c r="N14" s="279" t="s">
        <v>652</v>
      </c>
      <c r="O14" s="202">
        <v>0</v>
      </c>
      <c r="P14" s="279" t="s">
        <v>652</v>
      </c>
    </row>
    <row r="15" spans="1:16" s="32" customFormat="1" ht="27.95" customHeight="1" x14ac:dyDescent="0.2">
      <c r="A15" s="136" t="s">
        <v>581</v>
      </c>
      <c r="B15" s="202">
        <v>9870</v>
      </c>
      <c r="C15" s="202">
        <v>116</v>
      </c>
      <c r="D15" s="279">
        <v>1.1892556899733442</v>
      </c>
      <c r="E15" s="202">
        <v>-901</v>
      </c>
      <c r="F15" s="279">
        <v>-8.3650543125058032</v>
      </c>
      <c r="G15" s="202">
        <v>9870</v>
      </c>
      <c r="H15" s="202">
        <v>116</v>
      </c>
      <c r="I15" s="279">
        <v>1.1892556899733442</v>
      </c>
      <c r="J15" s="202">
        <v>-901</v>
      </c>
      <c r="K15" s="279">
        <v>-8.3650543125058032</v>
      </c>
      <c r="L15" s="202">
        <v>0</v>
      </c>
      <c r="M15" s="202">
        <v>0</v>
      </c>
      <c r="N15" s="279" t="s">
        <v>652</v>
      </c>
      <c r="O15" s="202">
        <v>0</v>
      </c>
      <c r="P15" s="279" t="s">
        <v>652</v>
      </c>
    </row>
    <row r="16" spans="1:16" s="32" customFormat="1" ht="27.95" customHeight="1" x14ac:dyDescent="0.2">
      <c r="A16" s="136" t="s">
        <v>582</v>
      </c>
      <c r="B16" s="202">
        <v>26196</v>
      </c>
      <c r="C16" s="202">
        <v>-440</v>
      </c>
      <c r="D16" s="279">
        <v>-1.6518996846373328</v>
      </c>
      <c r="E16" s="202">
        <v>1839</v>
      </c>
      <c r="F16" s="279">
        <v>7.5501909102106168</v>
      </c>
      <c r="G16" s="202">
        <v>26196</v>
      </c>
      <c r="H16" s="202">
        <v>-440</v>
      </c>
      <c r="I16" s="279">
        <v>-1.6518996846373328</v>
      </c>
      <c r="J16" s="202">
        <v>1839</v>
      </c>
      <c r="K16" s="279">
        <v>7.5501909102106168</v>
      </c>
      <c r="L16" s="202">
        <v>0</v>
      </c>
      <c r="M16" s="202">
        <v>0</v>
      </c>
      <c r="N16" s="279" t="s">
        <v>652</v>
      </c>
      <c r="O16" s="202">
        <v>0</v>
      </c>
      <c r="P16" s="279" t="s">
        <v>652</v>
      </c>
    </row>
    <row r="17" spans="1:16" s="32" customFormat="1" ht="27.95" customHeight="1" x14ac:dyDescent="0.2">
      <c r="A17" s="136" t="s">
        <v>583</v>
      </c>
      <c r="B17" s="202">
        <v>1345</v>
      </c>
      <c r="C17" s="202">
        <v>-28</v>
      </c>
      <c r="D17" s="279">
        <v>-2.0393299344501092</v>
      </c>
      <c r="E17" s="202">
        <v>-320</v>
      </c>
      <c r="F17" s="279">
        <v>-19.219219219219219</v>
      </c>
      <c r="G17" s="202">
        <v>1345</v>
      </c>
      <c r="H17" s="202">
        <v>-28</v>
      </c>
      <c r="I17" s="279">
        <v>-2.0393299344501092</v>
      </c>
      <c r="J17" s="202">
        <v>-320</v>
      </c>
      <c r="K17" s="279">
        <v>-19.219219219219219</v>
      </c>
      <c r="L17" s="202">
        <v>0</v>
      </c>
      <c r="M17" s="202">
        <v>0</v>
      </c>
      <c r="N17" s="279" t="s">
        <v>652</v>
      </c>
      <c r="O17" s="202">
        <v>0</v>
      </c>
      <c r="P17" s="279" t="s">
        <v>652</v>
      </c>
    </row>
    <row r="18" spans="1:16" s="32" customFormat="1" ht="27.95" customHeight="1" x14ac:dyDescent="0.2">
      <c r="A18" s="140" t="s">
        <v>584</v>
      </c>
      <c r="B18" s="202">
        <v>3550</v>
      </c>
      <c r="C18" s="202">
        <v>-72</v>
      </c>
      <c r="D18" s="279">
        <v>-1.9878520154610713</v>
      </c>
      <c r="E18" s="202">
        <v>1286</v>
      </c>
      <c r="F18" s="279">
        <v>56.802120141342755</v>
      </c>
      <c r="G18" s="202">
        <v>0</v>
      </c>
      <c r="H18" s="202">
        <v>0</v>
      </c>
      <c r="I18" s="279" t="s">
        <v>652</v>
      </c>
      <c r="J18" s="202">
        <v>0</v>
      </c>
      <c r="K18" s="279" t="s">
        <v>652</v>
      </c>
      <c r="L18" s="202">
        <v>3550</v>
      </c>
      <c r="M18" s="202">
        <v>-72</v>
      </c>
      <c r="N18" s="279">
        <v>-1.9878520154610713</v>
      </c>
      <c r="O18" s="202">
        <v>1286</v>
      </c>
      <c r="P18" s="279">
        <v>56.802120141342755</v>
      </c>
    </row>
    <row r="19" spans="1:16" s="32" customFormat="1" ht="27.95" customHeight="1" x14ac:dyDescent="0.2">
      <c r="A19" s="136" t="s">
        <v>585</v>
      </c>
      <c r="B19" s="202">
        <v>4474</v>
      </c>
      <c r="C19" s="202">
        <v>85</v>
      </c>
      <c r="D19" s="279">
        <v>1.9366598313966734</v>
      </c>
      <c r="E19" s="202">
        <v>-1476</v>
      </c>
      <c r="F19" s="279">
        <v>-24.806722689075631</v>
      </c>
      <c r="G19" s="202">
        <v>2373</v>
      </c>
      <c r="H19" s="202">
        <v>60</v>
      </c>
      <c r="I19" s="279">
        <v>2.5940337224383918</v>
      </c>
      <c r="J19" s="202">
        <v>-112</v>
      </c>
      <c r="K19" s="279">
        <v>-4.507042253521127</v>
      </c>
      <c r="L19" s="202">
        <v>2101</v>
      </c>
      <c r="M19" s="202">
        <v>25</v>
      </c>
      <c r="N19" s="279">
        <v>1.2042389210019269</v>
      </c>
      <c r="O19" s="202">
        <v>-1364</v>
      </c>
      <c r="P19" s="279">
        <v>-39.365079365079367</v>
      </c>
    </row>
    <row r="20" spans="1:16" s="32" customFormat="1" ht="38.25" customHeight="1" x14ac:dyDescent="0.2">
      <c r="A20" s="136" t="s">
        <v>586</v>
      </c>
      <c r="B20" s="202">
        <v>3052</v>
      </c>
      <c r="C20" s="202">
        <v>-98</v>
      </c>
      <c r="D20" s="279">
        <v>-3.1111111111111112</v>
      </c>
      <c r="E20" s="202">
        <v>-405</v>
      </c>
      <c r="F20" s="279">
        <v>-11.715360138848713</v>
      </c>
      <c r="G20" s="202">
        <v>316</v>
      </c>
      <c r="H20" s="202">
        <v>-20</v>
      </c>
      <c r="I20" s="279">
        <v>-5.9523809523809526</v>
      </c>
      <c r="J20" s="202">
        <v>-40</v>
      </c>
      <c r="K20" s="279">
        <v>-11.235955056179776</v>
      </c>
      <c r="L20" s="202">
        <v>2736</v>
      </c>
      <c r="M20" s="202">
        <v>-78</v>
      </c>
      <c r="N20" s="279">
        <v>-2.7718550106609809</v>
      </c>
      <c r="O20" s="202">
        <v>-365</v>
      </c>
      <c r="P20" s="279">
        <v>-11.770396646243148</v>
      </c>
    </row>
    <row r="21" spans="1:16" s="32" customFormat="1" ht="27.95" customHeight="1" x14ac:dyDescent="0.2">
      <c r="A21" s="123" t="s">
        <v>587</v>
      </c>
      <c r="B21" s="202">
        <v>21228</v>
      </c>
      <c r="C21" s="202">
        <v>-2430</v>
      </c>
      <c r="D21" s="279">
        <v>-10.271366979457266</v>
      </c>
      <c r="E21" s="202">
        <v>10026</v>
      </c>
      <c r="F21" s="279">
        <v>89.501874665238347</v>
      </c>
      <c r="G21" s="202">
        <v>20423</v>
      </c>
      <c r="H21" s="202">
        <v>-1817</v>
      </c>
      <c r="I21" s="279">
        <v>-8.1699640287769792</v>
      </c>
      <c r="J21" s="202">
        <v>9904</v>
      </c>
      <c r="K21" s="279">
        <v>94.153436638463731</v>
      </c>
      <c r="L21" s="202">
        <v>805</v>
      </c>
      <c r="M21" s="202">
        <v>-613</v>
      </c>
      <c r="N21" s="279">
        <v>-43.229901269393515</v>
      </c>
      <c r="O21" s="202">
        <v>122</v>
      </c>
      <c r="P21" s="279">
        <v>17.862371888726209</v>
      </c>
    </row>
    <row r="22" spans="1:16" s="32" customFormat="1" ht="27.95" customHeight="1" x14ac:dyDescent="0.2">
      <c r="A22" s="254" t="s">
        <v>270</v>
      </c>
      <c r="B22" s="292">
        <v>85611</v>
      </c>
      <c r="C22" s="292">
        <v>-19534</v>
      </c>
      <c r="D22" s="293">
        <v>-18.578153977840124</v>
      </c>
      <c r="E22" s="292">
        <v>9142</v>
      </c>
      <c r="F22" s="293">
        <v>11.955171376636285</v>
      </c>
      <c r="G22" s="292">
        <v>80240</v>
      </c>
      <c r="H22" s="292">
        <v>-18969</v>
      </c>
      <c r="I22" s="293">
        <v>-19.120241107157618</v>
      </c>
      <c r="J22" s="292">
        <v>9611</v>
      </c>
      <c r="K22" s="293">
        <v>13.607724872219627</v>
      </c>
      <c r="L22" s="292">
        <v>5371</v>
      </c>
      <c r="M22" s="292">
        <v>-565</v>
      </c>
      <c r="N22" s="293">
        <v>-9.5181940700808632</v>
      </c>
      <c r="O22" s="292">
        <v>-469</v>
      </c>
      <c r="P22" s="293">
        <v>-8.0308219178082183</v>
      </c>
    </row>
    <row r="23" spans="1:16" s="32" customFormat="1" ht="27.95" customHeight="1" x14ac:dyDescent="0.2">
      <c r="A23" s="136" t="s">
        <v>579</v>
      </c>
      <c r="B23" s="202">
        <v>23313</v>
      </c>
      <c r="C23" s="202">
        <v>-294</v>
      </c>
      <c r="D23" s="279">
        <v>-1.2453933155420003</v>
      </c>
      <c r="E23" s="202">
        <v>-426</v>
      </c>
      <c r="F23" s="279">
        <v>-1.7945153544799697</v>
      </c>
      <c r="G23" s="202">
        <v>23313</v>
      </c>
      <c r="H23" s="202">
        <v>-294</v>
      </c>
      <c r="I23" s="279">
        <v>-1.2453933155420003</v>
      </c>
      <c r="J23" s="202">
        <v>-426</v>
      </c>
      <c r="K23" s="279">
        <v>-1.7945153544799697</v>
      </c>
      <c r="L23" s="202">
        <v>0</v>
      </c>
      <c r="M23" s="202">
        <v>0</v>
      </c>
      <c r="N23" s="279" t="s">
        <v>652</v>
      </c>
      <c r="O23" s="202">
        <v>0</v>
      </c>
      <c r="P23" s="279" t="s">
        <v>652</v>
      </c>
    </row>
    <row r="24" spans="1:16" s="32" customFormat="1" ht="27.95" customHeight="1" x14ac:dyDescent="0.2">
      <c r="A24" s="136" t="s">
        <v>580</v>
      </c>
      <c r="B24" s="202">
        <v>20834</v>
      </c>
      <c r="C24" s="202">
        <v>-17065</v>
      </c>
      <c r="D24" s="279">
        <v>-45.027573286894111</v>
      </c>
      <c r="E24" s="202">
        <v>2756</v>
      </c>
      <c r="F24" s="279">
        <v>15.245049231109636</v>
      </c>
      <c r="G24" s="202">
        <v>20834</v>
      </c>
      <c r="H24" s="202">
        <v>-17065</v>
      </c>
      <c r="I24" s="279">
        <v>-45.027573286894111</v>
      </c>
      <c r="J24" s="202">
        <v>2756</v>
      </c>
      <c r="K24" s="279">
        <v>15.245049231109636</v>
      </c>
      <c r="L24" s="202">
        <v>0</v>
      </c>
      <c r="M24" s="202">
        <v>0</v>
      </c>
      <c r="N24" s="279" t="s">
        <v>652</v>
      </c>
      <c r="O24" s="202">
        <v>0</v>
      </c>
      <c r="P24" s="279" t="s">
        <v>652</v>
      </c>
    </row>
    <row r="25" spans="1:16" s="32" customFormat="1" ht="27.95" customHeight="1" x14ac:dyDescent="0.2">
      <c r="A25" s="136" t="s">
        <v>581</v>
      </c>
      <c r="B25" s="202">
        <v>5725</v>
      </c>
      <c r="C25" s="202">
        <v>79</v>
      </c>
      <c r="D25" s="279">
        <v>1.3992206872121855</v>
      </c>
      <c r="E25" s="202">
        <v>-273</v>
      </c>
      <c r="F25" s="279">
        <v>-4.5515171723907972</v>
      </c>
      <c r="G25" s="202">
        <v>5725</v>
      </c>
      <c r="H25" s="202">
        <v>79</v>
      </c>
      <c r="I25" s="279">
        <v>1.3992206872121855</v>
      </c>
      <c r="J25" s="202">
        <v>-273</v>
      </c>
      <c r="K25" s="279">
        <v>-4.5515171723907972</v>
      </c>
      <c r="L25" s="202">
        <v>0</v>
      </c>
      <c r="M25" s="202">
        <v>0</v>
      </c>
      <c r="N25" s="279" t="s">
        <v>652</v>
      </c>
      <c r="O25" s="202">
        <v>0</v>
      </c>
      <c r="P25" s="279" t="s">
        <v>652</v>
      </c>
    </row>
    <row r="26" spans="1:16" s="32" customFormat="1" ht="27.95" customHeight="1" x14ac:dyDescent="0.2">
      <c r="A26" s="136" t="s">
        <v>582</v>
      </c>
      <c r="B26" s="202">
        <v>15825</v>
      </c>
      <c r="C26" s="202">
        <v>-463</v>
      </c>
      <c r="D26" s="279">
        <v>-2.8425834970530452</v>
      </c>
      <c r="E26" s="202">
        <v>1652</v>
      </c>
      <c r="F26" s="279">
        <v>11.655965568334157</v>
      </c>
      <c r="G26" s="202">
        <v>15825</v>
      </c>
      <c r="H26" s="202">
        <v>-463</v>
      </c>
      <c r="I26" s="279">
        <v>-2.8425834970530452</v>
      </c>
      <c r="J26" s="202">
        <v>1652</v>
      </c>
      <c r="K26" s="279">
        <v>11.655965568334157</v>
      </c>
      <c r="L26" s="202">
        <v>0</v>
      </c>
      <c r="M26" s="202">
        <v>0</v>
      </c>
      <c r="N26" s="279" t="s">
        <v>652</v>
      </c>
      <c r="O26" s="202">
        <v>0</v>
      </c>
      <c r="P26" s="279" t="s">
        <v>652</v>
      </c>
    </row>
    <row r="27" spans="1:16" s="32" customFormat="1" ht="27.95" customHeight="1" x14ac:dyDescent="0.2">
      <c r="A27" s="136" t="s">
        <v>583</v>
      </c>
      <c r="B27" s="202">
        <v>455</v>
      </c>
      <c r="C27" s="202">
        <v>13</v>
      </c>
      <c r="D27" s="279">
        <v>2.9411764705882355</v>
      </c>
      <c r="E27" s="202">
        <v>-151</v>
      </c>
      <c r="F27" s="279">
        <v>-24.917491749174918</v>
      </c>
      <c r="G27" s="202">
        <v>455</v>
      </c>
      <c r="H27" s="202">
        <v>13</v>
      </c>
      <c r="I27" s="279">
        <v>2.9411764705882355</v>
      </c>
      <c r="J27" s="202">
        <v>-151</v>
      </c>
      <c r="K27" s="279">
        <v>-24.917491749174918</v>
      </c>
      <c r="L27" s="202">
        <v>0</v>
      </c>
      <c r="M27" s="202">
        <v>0</v>
      </c>
      <c r="N27" s="279" t="s">
        <v>652</v>
      </c>
      <c r="O27" s="202">
        <v>0</v>
      </c>
      <c r="P27" s="279" t="s">
        <v>652</v>
      </c>
    </row>
    <row r="28" spans="1:16" s="32" customFormat="1" ht="27.95" customHeight="1" x14ac:dyDescent="0.2">
      <c r="A28" s="140" t="s">
        <v>584</v>
      </c>
      <c r="B28" s="202">
        <v>2317</v>
      </c>
      <c r="C28" s="202">
        <v>-55</v>
      </c>
      <c r="D28" s="279">
        <v>-2.3187183811129848</v>
      </c>
      <c r="E28" s="202">
        <v>770</v>
      </c>
      <c r="F28" s="279">
        <v>49.773755656108598</v>
      </c>
      <c r="G28" s="202">
        <v>0</v>
      </c>
      <c r="H28" s="202">
        <v>0</v>
      </c>
      <c r="I28" s="279" t="s">
        <v>652</v>
      </c>
      <c r="J28" s="202">
        <v>0</v>
      </c>
      <c r="K28" s="279" t="s">
        <v>652</v>
      </c>
      <c r="L28" s="202">
        <v>2317</v>
      </c>
      <c r="M28" s="202">
        <v>-55</v>
      </c>
      <c r="N28" s="279">
        <v>-2.3187183811129848</v>
      </c>
      <c r="O28" s="202">
        <v>770</v>
      </c>
      <c r="P28" s="279">
        <v>49.773755656108598</v>
      </c>
    </row>
    <row r="29" spans="1:16" s="32" customFormat="1" ht="27.95" customHeight="1" x14ac:dyDescent="0.2">
      <c r="A29" s="136" t="s">
        <v>585</v>
      </c>
      <c r="B29" s="202">
        <v>2234</v>
      </c>
      <c r="C29" s="202">
        <v>-77</v>
      </c>
      <c r="D29" s="279">
        <v>-3.3318909562959758</v>
      </c>
      <c r="E29" s="202">
        <v>-1202</v>
      </c>
      <c r="F29" s="279">
        <v>-34.982537834691499</v>
      </c>
      <c r="G29" s="202">
        <v>1204</v>
      </c>
      <c r="H29" s="202">
        <v>13</v>
      </c>
      <c r="I29" s="279">
        <v>1.0915197313182199</v>
      </c>
      <c r="J29" s="202">
        <v>-76</v>
      </c>
      <c r="K29" s="279">
        <v>-5.9375</v>
      </c>
      <c r="L29" s="202">
        <v>1030</v>
      </c>
      <c r="M29" s="202">
        <v>-90</v>
      </c>
      <c r="N29" s="279">
        <v>-8.0357142857142865</v>
      </c>
      <c r="O29" s="202">
        <v>-1126</v>
      </c>
      <c r="P29" s="279">
        <v>-52.226345083487942</v>
      </c>
    </row>
    <row r="30" spans="1:16" s="32" customFormat="1" ht="37.5" customHeight="1" x14ac:dyDescent="0.2">
      <c r="A30" s="136" t="s">
        <v>586</v>
      </c>
      <c r="B30" s="202">
        <v>1732</v>
      </c>
      <c r="C30" s="202">
        <v>-56</v>
      </c>
      <c r="D30" s="279">
        <v>-3.1319910514541389</v>
      </c>
      <c r="E30" s="202">
        <v>-202</v>
      </c>
      <c r="F30" s="279">
        <v>-10.444674250258531</v>
      </c>
      <c r="G30" s="202">
        <v>188</v>
      </c>
      <c r="H30" s="202">
        <v>-10</v>
      </c>
      <c r="I30" s="279">
        <v>-5.0505050505050502</v>
      </c>
      <c r="J30" s="202">
        <v>-16</v>
      </c>
      <c r="K30" s="279">
        <v>-7.8431372549019605</v>
      </c>
      <c r="L30" s="202">
        <v>1544</v>
      </c>
      <c r="M30" s="202">
        <v>-46</v>
      </c>
      <c r="N30" s="279">
        <v>-2.8930817610062891</v>
      </c>
      <c r="O30" s="202">
        <v>-186</v>
      </c>
      <c r="P30" s="279">
        <v>-10.751445086705202</v>
      </c>
    </row>
    <row r="31" spans="1:16" s="32" customFormat="1" ht="27.95" customHeight="1" x14ac:dyDescent="0.2">
      <c r="A31" s="123" t="s">
        <v>587</v>
      </c>
      <c r="B31" s="202">
        <v>13176</v>
      </c>
      <c r="C31" s="202">
        <v>-1616</v>
      </c>
      <c r="D31" s="279">
        <v>-10.924824229313142</v>
      </c>
      <c r="E31" s="202">
        <v>6218</v>
      </c>
      <c r="F31" s="279">
        <v>89.364759988502442</v>
      </c>
      <c r="G31" s="202">
        <v>12696</v>
      </c>
      <c r="H31" s="202">
        <v>-1242</v>
      </c>
      <c r="I31" s="279">
        <v>-8.9108910891089117</v>
      </c>
      <c r="J31" s="202">
        <v>6145</v>
      </c>
      <c r="K31" s="279">
        <v>93.802472904900014</v>
      </c>
      <c r="L31" s="202">
        <v>480</v>
      </c>
      <c r="M31" s="202">
        <v>-374</v>
      </c>
      <c r="N31" s="279">
        <v>-43.793911007025763</v>
      </c>
      <c r="O31" s="202">
        <v>73</v>
      </c>
      <c r="P31" s="279">
        <v>17.936117936117935</v>
      </c>
    </row>
    <row r="32" spans="1:16" s="32" customFormat="1" ht="27.95" customHeight="1" x14ac:dyDescent="0.2">
      <c r="A32" s="254" t="s">
        <v>271</v>
      </c>
      <c r="B32" s="292">
        <v>54484</v>
      </c>
      <c r="C32" s="292">
        <v>-3605</v>
      </c>
      <c r="D32" s="293">
        <v>-6.2059942502022762</v>
      </c>
      <c r="E32" s="292">
        <v>5751</v>
      </c>
      <c r="F32" s="293">
        <v>11.80103831079556</v>
      </c>
      <c r="G32" s="292">
        <v>50663</v>
      </c>
      <c r="H32" s="292">
        <v>-3432</v>
      </c>
      <c r="I32" s="293">
        <v>-6.3443941214529991</v>
      </c>
      <c r="J32" s="292">
        <v>5603</v>
      </c>
      <c r="K32" s="293">
        <v>12.434531735463827</v>
      </c>
      <c r="L32" s="292">
        <v>3821</v>
      </c>
      <c r="M32" s="292">
        <v>-173</v>
      </c>
      <c r="N32" s="293">
        <v>-4.3314972458688032</v>
      </c>
      <c r="O32" s="292">
        <v>148</v>
      </c>
      <c r="P32" s="293">
        <v>4.0294037571467465</v>
      </c>
    </row>
    <row r="33" spans="1:16" s="32" customFormat="1" ht="27.95" customHeight="1" x14ac:dyDescent="0.2">
      <c r="A33" s="136" t="s">
        <v>579</v>
      </c>
      <c r="B33" s="202">
        <v>13149</v>
      </c>
      <c r="C33" s="202">
        <v>-394</v>
      </c>
      <c r="D33" s="279">
        <v>-2.9092520121095768</v>
      </c>
      <c r="E33" s="202">
        <v>899</v>
      </c>
      <c r="F33" s="279">
        <v>7.3387755102040817</v>
      </c>
      <c r="G33" s="202">
        <v>13149</v>
      </c>
      <c r="H33" s="202">
        <v>-394</v>
      </c>
      <c r="I33" s="279">
        <v>-2.9092520121095768</v>
      </c>
      <c r="J33" s="202">
        <v>899</v>
      </c>
      <c r="K33" s="279">
        <v>7.3387755102040817</v>
      </c>
      <c r="L33" s="202">
        <v>0</v>
      </c>
      <c r="M33" s="202">
        <v>0</v>
      </c>
      <c r="N33" s="279" t="s">
        <v>652</v>
      </c>
      <c r="O33" s="202">
        <v>0</v>
      </c>
      <c r="P33" s="279" t="s">
        <v>652</v>
      </c>
    </row>
    <row r="34" spans="1:16" s="32" customFormat="1" ht="27.95" customHeight="1" x14ac:dyDescent="0.2">
      <c r="A34" s="136" t="s">
        <v>580</v>
      </c>
      <c r="B34" s="202">
        <v>13084</v>
      </c>
      <c r="C34" s="202">
        <v>-2519</v>
      </c>
      <c r="D34" s="279">
        <v>-16.144331218355443</v>
      </c>
      <c r="E34" s="202">
        <v>1615</v>
      </c>
      <c r="F34" s="279">
        <v>14.081436916906444</v>
      </c>
      <c r="G34" s="202">
        <v>13084</v>
      </c>
      <c r="H34" s="202">
        <v>-2519</v>
      </c>
      <c r="I34" s="279">
        <v>-16.144331218355443</v>
      </c>
      <c r="J34" s="202">
        <v>1615</v>
      </c>
      <c r="K34" s="279">
        <v>14.081436916906444</v>
      </c>
      <c r="L34" s="202">
        <v>0</v>
      </c>
      <c r="M34" s="202">
        <v>0</v>
      </c>
      <c r="N34" s="279" t="s">
        <v>652</v>
      </c>
      <c r="O34" s="202">
        <v>0</v>
      </c>
      <c r="P34" s="279" t="s">
        <v>652</v>
      </c>
    </row>
    <row r="35" spans="1:16" s="32" customFormat="1" ht="27.95" customHeight="1" x14ac:dyDescent="0.2">
      <c r="A35" s="136" t="s">
        <v>581</v>
      </c>
      <c r="B35" s="202">
        <v>4145</v>
      </c>
      <c r="C35" s="202">
        <v>37</v>
      </c>
      <c r="D35" s="279">
        <v>0.90068159688412852</v>
      </c>
      <c r="E35" s="202">
        <v>-628</v>
      </c>
      <c r="F35" s="279">
        <v>-13.157343389901529</v>
      </c>
      <c r="G35" s="202">
        <v>4145</v>
      </c>
      <c r="H35" s="202">
        <v>37</v>
      </c>
      <c r="I35" s="279">
        <v>0.90068159688412852</v>
      </c>
      <c r="J35" s="202">
        <v>-628</v>
      </c>
      <c r="K35" s="279">
        <v>-13.157343389901529</v>
      </c>
      <c r="L35" s="202">
        <v>0</v>
      </c>
      <c r="M35" s="202">
        <v>0</v>
      </c>
      <c r="N35" s="279" t="s">
        <v>652</v>
      </c>
      <c r="O35" s="202">
        <v>0</v>
      </c>
      <c r="P35" s="279" t="s">
        <v>652</v>
      </c>
    </row>
    <row r="36" spans="1:16" s="32" customFormat="1" ht="27.95" customHeight="1" x14ac:dyDescent="0.2">
      <c r="A36" s="136" t="s">
        <v>582</v>
      </c>
      <c r="B36" s="202">
        <v>10371</v>
      </c>
      <c r="C36" s="202">
        <v>23</v>
      </c>
      <c r="D36" s="279">
        <v>0.22226517201391574</v>
      </c>
      <c r="E36" s="202">
        <v>187</v>
      </c>
      <c r="F36" s="279">
        <v>1.8362136684996073</v>
      </c>
      <c r="G36" s="202">
        <v>10371</v>
      </c>
      <c r="H36" s="202">
        <v>23</v>
      </c>
      <c r="I36" s="279">
        <v>0.22226517201391574</v>
      </c>
      <c r="J36" s="202">
        <v>187</v>
      </c>
      <c r="K36" s="279">
        <v>1.8362136684996073</v>
      </c>
      <c r="L36" s="202">
        <v>0</v>
      </c>
      <c r="M36" s="202">
        <v>0</v>
      </c>
      <c r="N36" s="279" t="s">
        <v>652</v>
      </c>
      <c r="O36" s="202">
        <v>0</v>
      </c>
      <c r="P36" s="279" t="s">
        <v>652</v>
      </c>
    </row>
    <row r="37" spans="1:16" s="32" customFormat="1" ht="27.95" customHeight="1" x14ac:dyDescent="0.2">
      <c r="A37" s="136" t="s">
        <v>583</v>
      </c>
      <c r="B37" s="202">
        <v>890</v>
      </c>
      <c r="C37" s="202">
        <v>-41</v>
      </c>
      <c r="D37" s="279">
        <v>-4.4038668098818476</v>
      </c>
      <c r="E37" s="202">
        <v>-169</v>
      </c>
      <c r="F37" s="279">
        <v>-15.958451369216242</v>
      </c>
      <c r="G37" s="202">
        <v>890</v>
      </c>
      <c r="H37" s="202">
        <v>-41</v>
      </c>
      <c r="I37" s="279">
        <v>-4.4038668098818476</v>
      </c>
      <c r="J37" s="202">
        <v>-169</v>
      </c>
      <c r="K37" s="279">
        <v>-15.958451369216242</v>
      </c>
      <c r="L37" s="202">
        <v>0</v>
      </c>
      <c r="M37" s="202">
        <v>0</v>
      </c>
      <c r="N37" s="279" t="s">
        <v>652</v>
      </c>
      <c r="O37" s="202">
        <v>0</v>
      </c>
      <c r="P37" s="279" t="s">
        <v>652</v>
      </c>
    </row>
    <row r="38" spans="1:16" s="32" customFormat="1" ht="27.95" customHeight="1" x14ac:dyDescent="0.2">
      <c r="A38" s="140" t="s">
        <v>584</v>
      </c>
      <c r="B38" s="202">
        <v>1233</v>
      </c>
      <c r="C38" s="202">
        <v>-17</v>
      </c>
      <c r="D38" s="279">
        <v>-1.36</v>
      </c>
      <c r="E38" s="202">
        <v>516</v>
      </c>
      <c r="F38" s="279">
        <v>71.96652719665272</v>
      </c>
      <c r="G38" s="202">
        <v>0</v>
      </c>
      <c r="H38" s="202">
        <v>0</v>
      </c>
      <c r="I38" s="279" t="s">
        <v>652</v>
      </c>
      <c r="J38" s="202">
        <v>0</v>
      </c>
      <c r="K38" s="279" t="s">
        <v>652</v>
      </c>
      <c r="L38" s="202">
        <v>1233</v>
      </c>
      <c r="M38" s="202">
        <v>-17</v>
      </c>
      <c r="N38" s="279">
        <v>-1.36</v>
      </c>
      <c r="O38" s="202">
        <v>516</v>
      </c>
      <c r="P38" s="279">
        <v>71.96652719665272</v>
      </c>
    </row>
    <row r="39" spans="1:16" s="32" customFormat="1" ht="27.95" customHeight="1" x14ac:dyDescent="0.2">
      <c r="A39" s="136" t="s">
        <v>585</v>
      </c>
      <c r="B39" s="202">
        <v>2240</v>
      </c>
      <c r="C39" s="202">
        <v>162</v>
      </c>
      <c r="D39" s="279">
        <v>7.7959576515880658</v>
      </c>
      <c r="E39" s="202">
        <v>-274</v>
      </c>
      <c r="F39" s="279">
        <v>-10.898965791567223</v>
      </c>
      <c r="G39" s="202">
        <v>1169</v>
      </c>
      <c r="H39" s="202">
        <v>47</v>
      </c>
      <c r="I39" s="279">
        <v>4.188948306595365</v>
      </c>
      <c r="J39" s="202">
        <v>-36</v>
      </c>
      <c r="K39" s="279">
        <v>-2.9875518672199171</v>
      </c>
      <c r="L39" s="202">
        <v>1071</v>
      </c>
      <c r="M39" s="202">
        <v>115</v>
      </c>
      <c r="N39" s="279">
        <v>12.02928870292887</v>
      </c>
      <c r="O39" s="202">
        <v>-238</v>
      </c>
      <c r="P39" s="279">
        <v>-18.181818181818183</v>
      </c>
    </row>
    <row r="40" spans="1:16" s="32" customFormat="1" ht="37.5" customHeight="1" x14ac:dyDescent="0.2">
      <c r="A40" s="136" t="s">
        <v>586</v>
      </c>
      <c r="B40" s="202">
        <v>1320</v>
      </c>
      <c r="C40" s="202">
        <v>-42</v>
      </c>
      <c r="D40" s="279">
        <v>-3.0837004405286343</v>
      </c>
      <c r="E40" s="202">
        <v>-203</v>
      </c>
      <c r="F40" s="279">
        <v>-13.328956007879185</v>
      </c>
      <c r="G40" s="202">
        <v>128</v>
      </c>
      <c r="H40" s="202">
        <v>-10</v>
      </c>
      <c r="I40" s="279">
        <v>-7.2463768115942031</v>
      </c>
      <c r="J40" s="202">
        <v>-24</v>
      </c>
      <c r="K40" s="279">
        <v>-15.789473684210526</v>
      </c>
      <c r="L40" s="202">
        <v>1192</v>
      </c>
      <c r="M40" s="202">
        <v>-32</v>
      </c>
      <c r="N40" s="279">
        <v>-2.6143790849673203</v>
      </c>
      <c r="O40" s="202">
        <v>-179</v>
      </c>
      <c r="P40" s="279">
        <v>-13.056163384390956</v>
      </c>
    </row>
    <row r="41" spans="1:16" s="32" customFormat="1" ht="27.95" customHeight="1" x14ac:dyDescent="0.2">
      <c r="A41" s="328" t="s">
        <v>587</v>
      </c>
      <c r="B41" s="317">
        <v>8052</v>
      </c>
      <c r="C41" s="317">
        <v>-814</v>
      </c>
      <c r="D41" s="318">
        <v>-9.1811414392059554</v>
      </c>
      <c r="E41" s="317">
        <v>3808</v>
      </c>
      <c r="F41" s="318">
        <v>89.726672950047131</v>
      </c>
      <c r="G41" s="317">
        <v>7727</v>
      </c>
      <c r="H41" s="317">
        <v>-575</v>
      </c>
      <c r="I41" s="318">
        <v>-6.9260419176102141</v>
      </c>
      <c r="J41" s="317">
        <v>3759</v>
      </c>
      <c r="K41" s="318">
        <v>94.732862903225808</v>
      </c>
      <c r="L41" s="317">
        <v>325</v>
      </c>
      <c r="M41" s="317">
        <v>-239</v>
      </c>
      <c r="N41" s="318">
        <v>-42.375886524822697</v>
      </c>
      <c r="O41" s="317">
        <v>49</v>
      </c>
      <c r="P41" s="318">
        <v>17.753623188405797</v>
      </c>
    </row>
    <row r="42" spans="1:16" s="32" customFormat="1" ht="27.95" customHeight="1" x14ac:dyDescent="0.2">
      <c r="A42" s="123"/>
      <c r="B42" s="65"/>
      <c r="C42" s="65"/>
      <c r="D42" s="61"/>
      <c r="E42" s="65"/>
      <c r="F42" s="61"/>
      <c r="G42" s="65"/>
      <c r="H42" s="65"/>
      <c r="I42" s="61"/>
      <c r="J42" s="65"/>
      <c r="K42" s="61"/>
      <c r="L42" s="65"/>
      <c r="M42" s="65"/>
      <c r="N42" s="61"/>
      <c r="O42" s="65"/>
      <c r="P42" s="61"/>
    </row>
    <row r="43" spans="1:16" s="27" customFormat="1" x14ac:dyDescent="0.2">
      <c r="A43" s="66" t="s">
        <v>135</v>
      </c>
    </row>
    <row r="45" spans="1:16" x14ac:dyDescent="0.25">
      <c r="F45" s="102" t="s">
        <v>60</v>
      </c>
    </row>
  </sheetData>
  <mergeCells count="17">
    <mergeCell ref="O9:P9"/>
    <mergeCell ref="E9:F9"/>
    <mergeCell ref="G9:G10"/>
    <mergeCell ref="H9:I9"/>
    <mergeCell ref="J9:K9"/>
    <mergeCell ref="L9:L10"/>
    <mergeCell ref="M9:N9"/>
    <mergeCell ref="A5:J5"/>
    <mergeCell ref="A6:A10"/>
    <mergeCell ref="B6:P6"/>
    <mergeCell ref="B7:F8"/>
    <mergeCell ref="G7:K7"/>
    <mergeCell ref="L7:P7"/>
    <mergeCell ref="G8:K8"/>
    <mergeCell ref="L8:P8"/>
    <mergeCell ref="B9:B10"/>
    <mergeCell ref="C9:D9"/>
  </mergeCells>
  <hyperlinks>
    <hyperlink ref="L2" location="ÍNDICE!A1" display="VOLVER AL ÍNDICE" xr:uid="{B2DEE0B0-5A8C-48AC-8558-64817F51EA17}"/>
  </hyperlinks>
  <pageMargins left="0.51181102362204722" right="0.51181102362204722" top="0.74803149606299213" bottom="0.74803149606299213" header="0.31496062992125984" footer="0.31496062992125984"/>
  <pageSetup paperSize="9" scale="72" fitToHeight="4" orientation="portrait" r:id="rId1"/>
  <rowBreaks count="1" manualBreakCount="1">
    <brk id="39"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FE26-08E1-4B05-8C57-74B7C81D4435}">
  <sheetPr codeName="Hoja36"/>
  <dimension ref="A1:K55"/>
  <sheetViews>
    <sheetView zoomScaleNormal="100" zoomScaleSheetLayoutView="100" workbookViewId="0"/>
  </sheetViews>
  <sheetFormatPr baseColWidth="10" defaultColWidth="11.42578125" defaultRowHeight="15" x14ac:dyDescent="0.25"/>
  <cols>
    <col min="1" max="1" width="10" style="215" customWidth="1"/>
    <col min="2" max="2" width="15.5703125" style="215" customWidth="1"/>
    <col min="3" max="3" width="6.85546875" style="215" customWidth="1"/>
    <col min="4" max="4" width="7.85546875" style="215" customWidth="1"/>
    <col min="5" max="5" width="7.140625" style="215" customWidth="1"/>
    <col min="6" max="6" width="7.28515625" style="215" customWidth="1"/>
    <col min="7" max="7" width="9.28515625" style="215" customWidth="1"/>
    <col min="8" max="8" width="6.7109375" style="215" customWidth="1"/>
    <col min="9" max="10" width="7.85546875" style="215" customWidth="1"/>
    <col min="11" max="11" width="5.85546875" style="215" customWidth="1"/>
    <col min="12" max="16384" width="11.42578125" style="215"/>
  </cols>
  <sheetData>
    <row r="1" spans="1:11" s="27" customFormat="1" x14ac:dyDescent="0.2">
      <c r="I1" s="28"/>
    </row>
    <row r="2" spans="1:11" s="27" customFormat="1" ht="18" customHeight="1" x14ac:dyDescent="0.2">
      <c r="I2" s="29" t="s">
        <v>61</v>
      </c>
    </row>
    <row r="3" spans="1:11" s="27" customFormat="1" ht="18.75" customHeight="1" x14ac:dyDescent="0.25">
      <c r="J3" s="119"/>
    </row>
    <row r="4" spans="1:11" s="27" customFormat="1" ht="20.25" customHeight="1" x14ac:dyDescent="0.25">
      <c r="I4" s="30"/>
      <c r="K4" s="2" t="s">
        <v>651</v>
      </c>
    </row>
    <row r="5" spans="1:11" s="32" customFormat="1" ht="60" customHeight="1" x14ac:dyDescent="0.2">
      <c r="A5" s="246" t="s">
        <v>588</v>
      </c>
      <c r="B5" s="246"/>
      <c r="C5" s="246"/>
      <c r="D5" s="246"/>
      <c r="E5" s="246"/>
      <c r="F5" s="246"/>
      <c r="G5" s="246"/>
      <c r="H5" s="27"/>
      <c r="I5" s="27"/>
      <c r="J5" s="27"/>
      <c r="K5" s="27"/>
    </row>
    <row r="6" spans="1:11" s="32" customFormat="1" ht="23.25" customHeight="1" x14ac:dyDescent="0.2">
      <c r="A6" s="104"/>
      <c r="B6" s="104"/>
      <c r="C6" s="236" t="s">
        <v>150</v>
      </c>
      <c r="D6" s="237"/>
      <c r="E6" s="237"/>
      <c r="F6" s="237"/>
      <c r="G6" s="237"/>
      <c r="H6" s="237"/>
      <c r="I6" s="237"/>
      <c r="J6" s="237"/>
      <c r="K6" s="237"/>
    </row>
    <row r="7" spans="1:11" s="32" customFormat="1" ht="23.25" customHeight="1" x14ac:dyDescent="0.2">
      <c r="A7" s="104"/>
      <c r="B7" s="104"/>
      <c r="C7" s="329" t="s">
        <v>70</v>
      </c>
      <c r="D7" s="242" t="s">
        <v>589</v>
      </c>
      <c r="E7" s="330" t="s">
        <v>590</v>
      </c>
      <c r="F7" s="331"/>
      <c r="G7" s="332"/>
      <c r="H7" s="240" t="s">
        <v>591</v>
      </c>
      <c r="I7" s="333"/>
      <c r="J7" s="333"/>
      <c r="K7" s="330" t="s">
        <v>592</v>
      </c>
    </row>
    <row r="8" spans="1:11" s="32" customFormat="1" ht="53.25" customHeight="1" x14ac:dyDescent="0.2">
      <c r="A8" s="104"/>
      <c r="B8" s="104"/>
      <c r="C8" s="334"/>
      <c r="D8" s="245"/>
      <c r="E8" s="262" t="s">
        <v>62</v>
      </c>
      <c r="F8" s="262" t="s">
        <v>593</v>
      </c>
      <c r="G8" s="262" t="s">
        <v>594</v>
      </c>
      <c r="H8" s="262" t="s">
        <v>62</v>
      </c>
      <c r="I8" s="262" t="s">
        <v>595</v>
      </c>
      <c r="J8" s="262" t="s">
        <v>596</v>
      </c>
      <c r="K8" s="335"/>
    </row>
    <row r="9" spans="1:11" s="32" customFormat="1" ht="17.25" customHeight="1" x14ac:dyDescent="0.2">
      <c r="A9" s="336" t="s">
        <v>70</v>
      </c>
      <c r="B9" s="337"/>
      <c r="C9" s="338">
        <f>SUM(C17,C24,C31)</f>
        <v>278056</v>
      </c>
      <c r="D9" s="338">
        <f t="shared" ref="D9:K9" si="0">SUM(D17,D24,D31)</f>
        <v>104884</v>
      </c>
      <c r="E9" s="339">
        <f t="shared" si="0"/>
        <v>112088</v>
      </c>
      <c r="F9" s="338">
        <f t="shared" si="0"/>
        <v>18360</v>
      </c>
      <c r="G9" s="338">
        <f t="shared" si="0"/>
        <v>93728</v>
      </c>
      <c r="H9" s="338">
        <f t="shared" si="0"/>
        <v>61084</v>
      </c>
      <c r="I9" s="338">
        <f t="shared" si="0"/>
        <v>19030</v>
      </c>
      <c r="J9" s="338">
        <f t="shared" si="0"/>
        <v>42054</v>
      </c>
      <c r="K9" s="340">
        <f t="shared" si="0"/>
        <v>0</v>
      </c>
    </row>
    <row r="10" spans="1:11" s="32" customFormat="1" ht="15.75" customHeight="1" x14ac:dyDescent="0.2">
      <c r="A10" s="341" t="s">
        <v>273</v>
      </c>
      <c r="B10" s="342" t="s">
        <v>62</v>
      </c>
      <c r="C10" s="343">
        <f>SUM(C11,C14)</f>
        <v>19510</v>
      </c>
      <c r="D10" s="344">
        <f t="shared" ref="D10:K10" si="1">SUM(D11,D14)</f>
        <v>7198</v>
      </c>
      <c r="E10" s="344">
        <f t="shared" si="1"/>
        <v>9042</v>
      </c>
      <c r="F10" s="344">
        <f t="shared" si="1"/>
        <v>1678</v>
      </c>
      <c r="G10" s="344">
        <f t="shared" si="1"/>
        <v>7364</v>
      </c>
      <c r="H10" s="344">
        <f t="shared" si="1"/>
        <v>3270</v>
      </c>
      <c r="I10" s="344">
        <f t="shared" si="1"/>
        <v>2104</v>
      </c>
      <c r="J10" s="344">
        <f t="shared" si="1"/>
        <v>1166</v>
      </c>
      <c r="K10" s="344">
        <f t="shared" si="1"/>
        <v>0</v>
      </c>
    </row>
    <row r="11" spans="1:11" s="32" customFormat="1" ht="15.75" customHeight="1" x14ac:dyDescent="0.2">
      <c r="A11" s="345"/>
      <c r="B11" s="346" t="s">
        <v>78</v>
      </c>
      <c r="C11" s="347">
        <f t="shared" ref="C11:C16" si="2">SUM(D11:E11,H11,K11)</f>
        <v>17442</v>
      </c>
      <c r="D11" s="348">
        <v>6129</v>
      </c>
      <c r="E11" s="348">
        <v>8202</v>
      </c>
      <c r="F11" s="348">
        <v>1545</v>
      </c>
      <c r="G11" s="348">
        <v>6657</v>
      </c>
      <c r="H11" s="348">
        <v>3111</v>
      </c>
      <c r="I11" s="348">
        <v>1985</v>
      </c>
      <c r="J11" s="348">
        <v>1126</v>
      </c>
      <c r="K11" s="348">
        <v>0</v>
      </c>
    </row>
    <row r="12" spans="1:11" s="32" customFormat="1" ht="15.75" customHeight="1" x14ac:dyDescent="0.2">
      <c r="A12" s="345"/>
      <c r="B12" s="349" t="s">
        <v>349</v>
      </c>
      <c r="C12" s="350">
        <f t="shared" si="2"/>
        <v>15447</v>
      </c>
      <c r="D12" s="350">
        <v>5315</v>
      </c>
      <c r="E12" s="350">
        <v>7283</v>
      </c>
      <c r="F12" s="350">
        <v>1364</v>
      </c>
      <c r="G12" s="350">
        <v>5919</v>
      </c>
      <c r="H12" s="350">
        <v>2849</v>
      </c>
      <c r="I12" s="350">
        <v>1788</v>
      </c>
      <c r="J12" s="350">
        <v>1061</v>
      </c>
      <c r="K12" s="350">
        <v>0</v>
      </c>
    </row>
    <row r="13" spans="1:11" s="32" customFormat="1" ht="15.75" customHeight="1" x14ac:dyDescent="0.2">
      <c r="A13" s="345"/>
      <c r="B13" s="349" t="s">
        <v>80</v>
      </c>
      <c r="C13" s="350">
        <f t="shared" si="2"/>
        <v>1995</v>
      </c>
      <c r="D13" s="350">
        <v>814</v>
      </c>
      <c r="E13" s="350">
        <v>919</v>
      </c>
      <c r="F13" s="350">
        <v>181</v>
      </c>
      <c r="G13" s="350">
        <v>738</v>
      </c>
      <c r="H13" s="350">
        <v>262</v>
      </c>
      <c r="I13" s="350">
        <v>197</v>
      </c>
      <c r="J13" s="350">
        <v>65</v>
      </c>
      <c r="K13" s="350">
        <v>0</v>
      </c>
    </row>
    <row r="14" spans="1:11" s="32" customFormat="1" ht="15.75" customHeight="1" x14ac:dyDescent="0.2">
      <c r="A14" s="345"/>
      <c r="B14" s="346" t="s">
        <v>81</v>
      </c>
      <c r="C14" s="348">
        <f t="shared" si="2"/>
        <v>2068</v>
      </c>
      <c r="D14" s="348">
        <v>1069</v>
      </c>
      <c r="E14" s="348">
        <v>840</v>
      </c>
      <c r="F14" s="348">
        <v>133</v>
      </c>
      <c r="G14" s="348">
        <v>707</v>
      </c>
      <c r="H14" s="348">
        <v>159</v>
      </c>
      <c r="I14" s="348">
        <v>119</v>
      </c>
      <c r="J14" s="348">
        <v>40</v>
      </c>
      <c r="K14" s="348">
        <v>0</v>
      </c>
    </row>
    <row r="15" spans="1:11" s="32" customFormat="1" ht="15.75" customHeight="1" x14ac:dyDescent="0.2">
      <c r="A15" s="345"/>
      <c r="B15" s="349" t="s">
        <v>82</v>
      </c>
      <c r="C15" s="350">
        <f t="shared" si="2"/>
        <v>1192</v>
      </c>
      <c r="D15" s="350">
        <v>573</v>
      </c>
      <c r="E15" s="350">
        <v>488</v>
      </c>
      <c r="F15" s="350">
        <v>89</v>
      </c>
      <c r="G15" s="350">
        <v>399</v>
      </c>
      <c r="H15" s="350">
        <v>131</v>
      </c>
      <c r="I15" s="350">
        <v>97</v>
      </c>
      <c r="J15" s="350">
        <v>34</v>
      </c>
      <c r="K15" s="350">
        <v>0</v>
      </c>
    </row>
    <row r="16" spans="1:11" s="32" customFormat="1" ht="15.75" customHeight="1" x14ac:dyDescent="0.2">
      <c r="A16" s="336"/>
      <c r="B16" s="351" t="s">
        <v>83</v>
      </c>
      <c r="C16" s="352">
        <f t="shared" si="2"/>
        <v>876</v>
      </c>
      <c r="D16" s="352">
        <v>496</v>
      </c>
      <c r="E16" s="352">
        <v>352</v>
      </c>
      <c r="F16" s="352">
        <v>44</v>
      </c>
      <c r="G16" s="352">
        <v>308</v>
      </c>
      <c r="H16" s="352">
        <v>28</v>
      </c>
      <c r="I16" s="352">
        <v>22</v>
      </c>
      <c r="J16" s="352">
        <v>6</v>
      </c>
      <c r="K16" s="352">
        <v>0</v>
      </c>
    </row>
    <row r="17" spans="1:11" s="32" customFormat="1" ht="15.75" customHeight="1" x14ac:dyDescent="0.2">
      <c r="A17" s="341" t="s">
        <v>72</v>
      </c>
      <c r="B17" s="342" t="s">
        <v>62</v>
      </c>
      <c r="C17" s="343">
        <f>SUM(C18,C21)</f>
        <v>40733</v>
      </c>
      <c r="D17" s="344">
        <f t="shared" ref="D17:K17" si="3">SUM(D18,D21)</f>
        <v>15049</v>
      </c>
      <c r="E17" s="344">
        <f t="shared" si="3"/>
        <v>16245</v>
      </c>
      <c r="F17" s="344">
        <f t="shared" si="3"/>
        <v>2913</v>
      </c>
      <c r="G17" s="344">
        <f t="shared" si="3"/>
        <v>13332</v>
      </c>
      <c r="H17" s="344">
        <f t="shared" si="3"/>
        <v>9439</v>
      </c>
      <c r="I17" s="344">
        <f t="shared" si="3"/>
        <v>4295</v>
      </c>
      <c r="J17" s="344">
        <f t="shared" si="3"/>
        <v>5144</v>
      </c>
      <c r="K17" s="344">
        <f t="shared" si="3"/>
        <v>0</v>
      </c>
    </row>
    <row r="18" spans="1:11" s="32" customFormat="1" ht="15.75" customHeight="1" x14ac:dyDescent="0.2">
      <c r="A18" s="345"/>
      <c r="B18" s="346" t="s">
        <v>78</v>
      </c>
      <c r="C18" s="348">
        <f t="shared" ref="C18:C23" si="4">SUM(D18:E18,H18,K18)</f>
        <v>35299</v>
      </c>
      <c r="D18" s="348">
        <v>12509</v>
      </c>
      <c r="E18" s="348">
        <v>14121</v>
      </c>
      <c r="F18" s="348">
        <v>2561</v>
      </c>
      <c r="G18" s="348">
        <v>11560</v>
      </c>
      <c r="H18" s="348">
        <v>8669</v>
      </c>
      <c r="I18" s="348">
        <v>3892</v>
      </c>
      <c r="J18" s="348">
        <v>4777</v>
      </c>
      <c r="K18" s="348">
        <v>0</v>
      </c>
    </row>
    <row r="19" spans="1:11" s="32" customFormat="1" ht="15.75" customHeight="1" x14ac:dyDescent="0.2">
      <c r="A19" s="345"/>
      <c r="B19" s="349" t="s">
        <v>349</v>
      </c>
      <c r="C19" s="350">
        <f t="shared" si="4"/>
        <v>29929</v>
      </c>
      <c r="D19" s="350">
        <v>10515</v>
      </c>
      <c r="E19" s="350">
        <v>11881</v>
      </c>
      <c r="F19" s="350">
        <v>2156</v>
      </c>
      <c r="G19" s="350">
        <v>9725</v>
      </c>
      <c r="H19" s="350">
        <v>7533</v>
      </c>
      <c r="I19" s="350">
        <v>3367</v>
      </c>
      <c r="J19" s="350">
        <v>4166</v>
      </c>
      <c r="K19" s="350">
        <v>0</v>
      </c>
    </row>
    <row r="20" spans="1:11" s="32" customFormat="1" ht="15.75" customHeight="1" x14ac:dyDescent="0.2">
      <c r="A20" s="345"/>
      <c r="B20" s="349" t="s">
        <v>80</v>
      </c>
      <c r="C20" s="350">
        <f t="shared" si="4"/>
        <v>5370</v>
      </c>
      <c r="D20" s="350">
        <v>1994</v>
      </c>
      <c r="E20" s="350">
        <v>2240</v>
      </c>
      <c r="F20" s="350">
        <v>405</v>
      </c>
      <c r="G20" s="350">
        <v>1835</v>
      </c>
      <c r="H20" s="350">
        <v>1136</v>
      </c>
      <c r="I20" s="350">
        <v>525</v>
      </c>
      <c r="J20" s="350">
        <v>611</v>
      </c>
      <c r="K20" s="350">
        <v>0</v>
      </c>
    </row>
    <row r="21" spans="1:11" s="32" customFormat="1" ht="15.75" customHeight="1" x14ac:dyDescent="0.2">
      <c r="A21" s="345"/>
      <c r="B21" s="346" t="s">
        <v>81</v>
      </c>
      <c r="C21" s="348">
        <f t="shared" si="4"/>
        <v>5434</v>
      </c>
      <c r="D21" s="348">
        <v>2540</v>
      </c>
      <c r="E21" s="348">
        <v>2124</v>
      </c>
      <c r="F21" s="348">
        <v>352</v>
      </c>
      <c r="G21" s="348">
        <v>1772</v>
      </c>
      <c r="H21" s="348">
        <v>770</v>
      </c>
      <c r="I21" s="348">
        <v>403</v>
      </c>
      <c r="J21" s="348">
        <v>367</v>
      </c>
      <c r="K21" s="348">
        <v>0</v>
      </c>
    </row>
    <row r="22" spans="1:11" s="32" customFormat="1" ht="15.75" customHeight="1" x14ac:dyDescent="0.2">
      <c r="A22" s="345"/>
      <c r="B22" s="349" t="s">
        <v>82</v>
      </c>
      <c r="C22" s="350">
        <f t="shared" si="4"/>
        <v>3049</v>
      </c>
      <c r="D22" s="350">
        <v>1269</v>
      </c>
      <c r="E22" s="350">
        <v>1201</v>
      </c>
      <c r="F22" s="350">
        <v>218</v>
      </c>
      <c r="G22" s="350">
        <v>983</v>
      </c>
      <c r="H22" s="350">
        <v>579</v>
      </c>
      <c r="I22" s="350">
        <v>289</v>
      </c>
      <c r="J22" s="350">
        <v>290</v>
      </c>
      <c r="K22" s="350">
        <v>0</v>
      </c>
    </row>
    <row r="23" spans="1:11" s="32" customFormat="1" ht="15.75" customHeight="1" x14ac:dyDescent="0.2">
      <c r="A23" s="336"/>
      <c r="B23" s="351" t="s">
        <v>83</v>
      </c>
      <c r="C23" s="352">
        <f t="shared" si="4"/>
        <v>2385</v>
      </c>
      <c r="D23" s="352">
        <v>1271</v>
      </c>
      <c r="E23" s="352">
        <v>923</v>
      </c>
      <c r="F23" s="352">
        <v>134</v>
      </c>
      <c r="G23" s="352">
        <v>789</v>
      </c>
      <c r="H23" s="352">
        <v>191</v>
      </c>
      <c r="I23" s="352">
        <v>114</v>
      </c>
      <c r="J23" s="352">
        <v>77</v>
      </c>
      <c r="K23" s="352">
        <v>0</v>
      </c>
    </row>
    <row r="24" spans="1:11" s="32" customFormat="1" ht="15.75" customHeight="1" x14ac:dyDescent="0.2">
      <c r="A24" s="341" t="s">
        <v>73</v>
      </c>
      <c r="B24" s="342" t="s">
        <v>62</v>
      </c>
      <c r="C24" s="343">
        <f>SUM(C25,C28)</f>
        <v>142935</v>
      </c>
      <c r="D24" s="344">
        <f t="shared" ref="D24:K24" si="5">SUM(D25,D28)</f>
        <v>54977</v>
      </c>
      <c r="E24" s="344">
        <f t="shared" si="5"/>
        <v>53590</v>
      </c>
      <c r="F24" s="344">
        <f t="shared" si="5"/>
        <v>9057</v>
      </c>
      <c r="G24" s="344">
        <f t="shared" si="5"/>
        <v>44533</v>
      </c>
      <c r="H24" s="344">
        <f t="shared" si="5"/>
        <v>34368</v>
      </c>
      <c r="I24" s="344">
        <f t="shared" si="5"/>
        <v>10070</v>
      </c>
      <c r="J24" s="344">
        <f t="shared" si="5"/>
        <v>24298</v>
      </c>
      <c r="K24" s="344">
        <f t="shared" si="5"/>
        <v>0</v>
      </c>
    </row>
    <row r="25" spans="1:11" s="32" customFormat="1" ht="15.75" customHeight="1" x14ac:dyDescent="0.2">
      <c r="A25" s="345"/>
      <c r="B25" s="346" t="s">
        <v>78</v>
      </c>
      <c r="C25" s="347">
        <f t="shared" ref="C25:C30" si="6">SUM(D25:E25,H25,K25)</f>
        <v>92959</v>
      </c>
      <c r="D25" s="348">
        <v>36876</v>
      </c>
      <c r="E25" s="348">
        <v>32298</v>
      </c>
      <c r="F25" s="348">
        <v>5737</v>
      </c>
      <c r="G25" s="348">
        <v>26561</v>
      </c>
      <c r="H25" s="348">
        <v>23785</v>
      </c>
      <c r="I25" s="348">
        <v>6671</v>
      </c>
      <c r="J25" s="348">
        <v>17114</v>
      </c>
      <c r="K25" s="348">
        <v>0</v>
      </c>
    </row>
    <row r="26" spans="1:11" s="32" customFormat="1" ht="15.75" customHeight="1" x14ac:dyDescent="0.2">
      <c r="A26" s="345"/>
      <c r="B26" s="349" t="s">
        <v>349</v>
      </c>
      <c r="C26" s="350">
        <f t="shared" si="6"/>
        <v>66786</v>
      </c>
      <c r="D26" s="350">
        <v>27009</v>
      </c>
      <c r="E26" s="350">
        <v>22487</v>
      </c>
      <c r="F26" s="350">
        <v>4027</v>
      </c>
      <c r="G26" s="350">
        <v>18460</v>
      </c>
      <c r="H26" s="350">
        <v>17290</v>
      </c>
      <c r="I26" s="350">
        <v>4793</v>
      </c>
      <c r="J26" s="350">
        <v>12497</v>
      </c>
      <c r="K26" s="350">
        <v>0</v>
      </c>
    </row>
    <row r="27" spans="1:11" s="32" customFormat="1" ht="15.75" customHeight="1" x14ac:dyDescent="0.2">
      <c r="A27" s="345"/>
      <c r="B27" s="349" t="s">
        <v>80</v>
      </c>
      <c r="C27" s="350">
        <f t="shared" si="6"/>
        <v>26173</v>
      </c>
      <c r="D27" s="350">
        <v>9867</v>
      </c>
      <c r="E27" s="350">
        <v>9811</v>
      </c>
      <c r="F27" s="350">
        <v>1710</v>
      </c>
      <c r="G27" s="350">
        <v>8101</v>
      </c>
      <c r="H27" s="350">
        <v>6495</v>
      </c>
      <c r="I27" s="350">
        <v>1878</v>
      </c>
      <c r="J27" s="350">
        <v>4617</v>
      </c>
      <c r="K27" s="350">
        <v>0</v>
      </c>
    </row>
    <row r="28" spans="1:11" s="32" customFormat="1" ht="15.75" customHeight="1" x14ac:dyDescent="0.2">
      <c r="A28" s="345"/>
      <c r="B28" s="346" t="s">
        <v>81</v>
      </c>
      <c r="C28" s="348">
        <f t="shared" si="6"/>
        <v>49976</v>
      </c>
      <c r="D28" s="348">
        <v>18101</v>
      </c>
      <c r="E28" s="348">
        <v>21292</v>
      </c>
      <c r="F28" s="348">
        <v>3320</v>
      </c>
      <c r="G28" s="348">
        <v>17972</v>
      </c>
      <c r="H28" s="348">
        <v>10583</v>
      </c>
      <c r="I28" s="348">
        <v>3399</v>
      </c>
      <c r="J28" s="348">
        <v>7184</v>
      </c>
      <c r="K28" s="348">
        <v>0</v>
      </c>
    </row>
    <row r="29" spans="1:11" s="32" customFormat="1" ht="15.75" customHeight="1" x14ac:dyDescent="0.2">
      <c r="A29" s="345"/>
      <c r="B29" s="349" t="s">
        <v>82</v>
      </c>
      <c r="C29" s="350">
        <f t="shared" si="6"/>
        <v>21934</v>
      </c>
      <c r="D29" s="350">
        <v>7987</v>
      </c>
      <c r="E29" s="350">
        <v>8580</v>
      </c>
      <c r="F29" s="350">
        <v>1431</v>
      </c>
      <c r="G29" s="350">
        <v>7149</v>
      </c>
      <c r="H29" s="350">
        <v>5367</v>
      </c>
      <c r="I29" s="350">
        <v>1573</v>
      </c>
      <c r="J29" s="350">
        <v>3794</v>
      </c>
      <c r="K29" s="350">
        <v>0</v>
      </c>
    </row>
    <row r="30" spans="1:11" s="32" customFormat="1" ht="15.75" customHeight="1" x14ac:dyDescent="0.2">
      <c r="A30" s="336"/>
      <c r="B30" s="351" t="s">
        <v>83</v>
      </c>
      <c r="C30" s="352">
        <f t="shared" si="6"/>
        <v>28042</v>
      </c>
      <c r="D30" s="352">
        <v>10114</v>
      </c>
      <c r="E30" s="352">
        <v>12712</v>
      </c>
      <c r="F30" s="352">
        <v>1889</v>
      </c>
      <c r="G30" s="352">
        <v>10823</v>
      </c>
      <c r="H30" s="352">
        <v>5216</v>
      </c>
      <c r="I30" s="352">
        <v>1826</v>
      </c>
      <c r="J30" s="352">
        <v>3390</v>
      </c>
      <c r="K30" s="352">
        <v>0</v>
      </c>
    </row>
    <row r="31" spans="1:11" s="32" customFormat="1" ht="15.75" customHeight="1" x14ac:dyDescent="0.2">
      <c r="A31" s="341" t="s">
        <v>74</v>
      </c>
      <c r="B31" s="342" t="s">
        <v>62</v>
      </c>
      <c r="C31" s="343">
        <f>SUM(C32,C35)</f>
        <v>94388</v>
      </c>
      <c r="D31" s="344">
        <f t="shared" ref="D31:K31" si="7">SUM(D32,D35)</f>
        <v>34858</v>
      </c>
      <c r="E31" s="344">
        <f t="shared" si="7"/>
        <v>42253</v>
      </c>
      <c r="F31" s="344">
        <f t="shared" si="7"/>
        <v>6390</v>
      </c>
      <c r="G31" s="344">
        <f t="shared" si="7"/>
        <v>35863</v>
      </c>
      <c r="H31" s="344">
        <f t="shared" si="7"/>
        <v>17277</v>
      </c>
      <c r="I31" s="344">
        <f t="shared" si="7"/>
        <v>4665</v>
      </c>
      <c r="J31" s="344">
        <f t="shared" si="7"/>
        <v>12612</v>
      </c>
      <c r="K31" s="344">
        <f t="shared" si="7"/>
        <v>0</v>
      </c>
    </row>
    <row r="32" spans="1:11" s="32" customFormat="1" ht="15.75" customHeight="1" x14ac:dyDescent="0.2">
      <c r="A32" s="345"/>
      <c r="B32" s="346" t="s">
        <v>78</v>
      </c>
      <c r="C32" s="347">
        <f t="shared" ref="C32:C37" si="8">SUM(D32:E32,H32,K32)</f>
        <v>35982</v>
      </c>
      <c r="D32" s="348">
        <v>14931</v>
      </c>
      <c r="E32" s="348">
        <v>13819</v>
      </c>
      <c r="F32" s="348">
        <v>2143</v>
      </c>
      <c r="G32" s="348">
        <v>11676</v>
      </c>
      <c r="H32" s="348">
        <v>7232</v>
      </c>
      <c r="I32" s="348">
        <v>1679</v>
      </c>
      <c r="J32" s="348">
        <v>5553</v>
      </c>
      <c r="K32" s="348">
        <v>0</v>
      </c>
    </row>
    <row r="33" spans="1:11" s="32" customFormat="1" ht="15.75" customHeight="1" x14ac:dyDescent="0.2">
      <c r="A33" s="345"/>
      <c r="B33" s="349" t="s">
        <v>349</v>
      </c>
      <c r="C33" s="350">
        <f t="shared" si="8"/>
        <v>22316</v>
      </c>
      <c r="D33" s="350">
        <v>9376</v>
      </c>
      <c r="E33" s="350">
        <v>8353</v>
      </c>
      <c r="F33" s="350">
        <v>1299</v>
      </c>
      <c r="G33" s="350">
        <v>7054</v>
      </c>
      <c r="H33" s="350">
        <v>4587</v>
      </c>
      <c r="I33" s="350">
        <v>1044</v>
      </c>
      <c r="J33" s="350">
        <v>3543</v>
      </c>
      <c r="K33" s="350">
        <v>0</v>
      </c>
    </row>
    <row r="34" spans="1:11" s="32" customFormat="1" ht="15.75" customHeight="1" x14ac:dyDescent="0.2">
      <c r="A34" s="345"/>
      <c r="B34" s="349" t="s">
        <v>80</v>
      </c>
      <c r="C34" s="350">
        <f t="shared" si="8"/>
        <v>13666</v>
      </c>
      <c r="D34" s="350">
        <v>5555</v>
      </c>
      <c r="E34" s="350">
        <v>5466</v>
      </c>
      <c r="F34" s="350">
        <v>844</v>
      </c>
      <c r="G34" s="350">
        <v>4622</v>
      </c>
      <c r="H34" s="350">
        <v>2645</v>
      </c>
      <c r="I34" s="350">
        <v>635</v>
      </c>
      <c r="J34" s="350">
        <v>2010</v>
      </c>
      <c r="K34" s="350">
        <v>0</v>
      </c>
    </row>
    <row r="35" spans="1:11" s="32" customFormat="1" ht="15.75" customHeight="1" x14ac:dyDescent="0.2">
      <c r="A35" s="345"/>
      <c r="B35" s="346" t="s">
        <v>81</v>
      </c>
      <c r="C35" s="348">
        <f t="shared" si="8"/>
        <v>58406</v>
      </c>
      <c r="D35" s="348">
        <v>19927</v>
      </c>
      <c r="E35" s="348">
        <v>28434</v>
      </c>
      <c r="F35" s="348">
        <v>4247</v>
      </c>
      <c r="G35" s="348">
        <v>24187</v>
      </c>
      <c r="H35" s="348">
        <v>10045</v>
      </c>
      <c r="I35" s="348">
        <v>2986</v>
      </c>
      <c r="J35" s="348">
        <v>7059</v>
      </c>
      <c r="K35" s="348">
        <v>0</v>
      </c>
    </row>
    <row r="36" spans="1:11" s="32" customFormat="1" ht="15.75" customHeight="1" x14ac:dyDescent="0.2">
      <c r="A36" s="345"/>
      <c r="B36" s="349" t="s">
        <v>82</v>
      </c>
      <c r="C36" s="350">
        <f t="shared" si="8"/>
        <v>17019</v>
      </c>
      <c r="D36" s="350">
        <v>6701</v>
      </c>
      <c r="E36" s="350">
        <v>6986</v>
      </c>
      <c r="F36" s="350">
        <v>998</v>
      </c>
      <c r="G36" s="350">
        <v>5988</v>
      </c>
      <c r="H36" s="350">
        <v>3332</v>
      </c>
      <c r="I36" s="350">
        <v>868</v>
      </c>
      <c r="J36" s="350">
        <v>2464</v>
      </c>
      <c r="K36" s="350">
        <v>0</v>
      </c>
    </row>
    <row r="37" spans="1:11" s="32" customFormat="1" ht="15.75" customHeight="1" x14ac:dyDescent="0.2">
      <c r="A37" s="336"/>
      <c r="B37" s="351" t="s">
        <v>83</v>
      </c>
      <c r="C37" s="352">
        <f t="shared" si="8"/>
        <v>41387</v>
      </c>
      <c r="D37" s="352">
        <v>13226</v>
      </c>
      <c r="E37" s="352">
        <v>21448</v>
      </c>
      <c r="F37" s="352">
        <v>3249</v>
      </c>
      <c r="G37" s="352">
        <v>18199</v>
      </c>
      <c r="H37" s="352">
        <v>6713</v>
      </c>
      <c r="I37" s="352">
        <v>2118</v>
      </c>
      <c r="J37" s="352">
        <v>4595</v>
      </c>
      <c r="K37" s="352">
        <v>0</v>
      </c>
    </row>
    <row r="38" spans="1:11" s="32" customFormat="1" ht="15.75" customHeight="1" x14ac:dyDescent="0.2">
      <c r="A38" s="341" t="s">
        <v>75</v>
      </c>
      <c r="B38" s="342" t="s">
        <v>62</v>
      </c>
      <c r="C38" s="343">
        <f>SUM(C39,C42)</f>
        <v>278056</v>
      </c>
      <c r="D38" s="344">
        <f t="shared" ref="D38:K38" si="9">SUM(D39,D42)</f>
        <v>104884</v>
      </c>
      <c r="E38" s="344">
        <f t="shared" si="9"/>
        <v>112088</v>
      </c>
      <c r="F38" s="344">
        <f t="shared" si="9"/>
        <v>18360</v>
      </c>
      <c r="G38" s="344">
        <f t="shared" si="9"/>
        <v>93728</v>
      </c>
      <c r="H38" s="344">
        <f t="shared" si="9"/>
        <v>61084</v>
      </c>
      <c r="I38" s="344">
        <f t="shared" si="9"/>
        <v>19030</v>
      </c>
      <c r="J38" s="344">
        <f t="shared" si="9"/>
        <v>42054</v>
      </c>
      <c r="K38" s="344">
        <f t="shared" si="9"/>
        <v>0</v>
      </c>
    </row>
    <row r="39" spans="1:11" s="32" customFormat="1" ht="15.75" customHeight="1" x14ac:dyDescent="0.2">
      <c r="A39" s="345"/>
      <c r="B39" s="346" t="s">
        <v>78</v>
      </c>
      <c r="C39" s="347">
        <f t="shared" ref="C39:C44" si="10">SUM(D39:E39,H39,K39)</f>
        <v>164240</v>
      </c>
      <c r="D39" s="348">
        <v>64316</v>
      </c>
      <c r="E39" s="348">
        <v>60238</v>
      </c>
      <c r="F39" s="348">
        <v>10441</v>
      </c>
      <c r="G39" s="348">
        <v>49797</v>
      </c>
      <c r="H39" s="348">
        <v>39686</v>
      </c>
      <c r="I39" s="348">
        <v>12242</v>
      </c>
      <c r="J39" s="348">
        <v>27444</v>
      </c>
      <c r="K39" s="348">
        <v>0</v>
      </c>
    </row>
    <row r="40" spans="1:11" s="32" customFormat="1" ht="15.75" customHeight="1" x14ac:dyDescent="0.2">
      <c r="A40" s="345"/>
      <c r="B40" s="349" t="s">
        <v>349</v>
      </c>
      <c r="C40" s="350">
        <f t="shared" si="10"/>
        <v>119031</v>
      </c>
      <c r="D40" s="350">
        <v>46900</v>
      </c>
      <c r="E40" s="350">
        <v>42721</v>
      </c>
      <c r="F40" s="350">
        <v>7482</v>
      </c>
      <c r="G40" s="350">
        <v>35239</v>
      </c>
      <c r="H40" s="350">
        <v>29410</v>
      </c>
      <c r="I40" s="350">
        <v>9204</v>
      </c>
      <c r="J40" s="350">
        <v>20206</v>
      </c>
      <c r="K40" s="350">
        <v>0</v>
      </c>
    </row>
    <row r="41" spans="1:11" s="32" customFormat="1" ht="15.75" customHeight="1" x14ac:dyDescent="0.2">
      <c r="A41" s="345"/>
      <c r="B41" s="349" t="s">
        <v>80</v>
      </c>
      <c r="C41" s="350">
        <f t="shared" si="10"/>
        <v>45209</v>
      </c>
      <c r="D41" s="350">
        <v>17416</v>
      </c>
      <c r="E41" s="350">
        <v>17517</v>
      </c>
      <c r="F41" s="350">
        <v>2959</v>
      </c>
      <c r="G41" s="350">
        <v>14558</v>
      </c>
      <c r="H41" s="350">
        <v>10276</v>
      </c>
      <c r="I41" s="350">
        <v>3038</v>
      </c>
      <c r="J41" s="350">
        <v>7238</v>
      </c>
      <c r="K41" s="350">
        <v>0</v>
      </c>
    </row>
    <row r="42" spans="1:11" s="32" customFormat="1" ht="15.75" customHeight="1" x14ac:dyDescent="0.2">
      <c r="A42" s="345"/>
      <c r="B42" s="346" t="s">
        <v>81</v>
      </c>
      <c r="C42" s="348">
        <f t="shared" si="10"/>
        <v>113816</v>
      </c>
      <c r="D42" s="348">
        <v>40568</v>
      </c>
      <c r="E42" s="348">
        <v>51850</v>
      </c>
      <c r="F42" s="348">
        <v>7919</v>
      </c>
      <c r="G42" s="348">
        <v>43931</v>
      </c>
      <c r="H42" s="348">
        <v>21398</v>
      </c>
      <c r="I42" s="348">
        <v>6788</v>
      </c>
      <c r="J42" s="348">
        <v>14610</v>
      </c>
      <c r="K42" s="348">
        <v>0</v>
      </c>
    </row>
    <row r="43" spans="1:11" s="32" customFormat="1" ht="15.75" customHeight="1" x14ac:dyDescent="0.2">
      <c r="A43" s="345"/>
      <c r="B43" s="349" t="s">
        <v>82</v>
      </c>
      <c r="C43" s="350">
        <f t="shared" si="10"/>
        <v>42002</v>
      </c>
      <c r="D43" s="350">
        <v>15957</v>
      </c>
      <c r="E43" s="350">
        <v>16767</v>
      </c>
      <c r="F43" s="350">
        <v>2647</v>
      </c>
      <c r="G43" s="350">
        <v>14120</v>
      </c>
      <c r="H43" s="350">
        <v>9278</v>
      </c>
      <c r="I43" s="350">
        <v>2730</v>
      </c>
      <c r="J43" s="350">
        <v>6548</v>
      </c>
      <c r="K43" s="350">
        <v>0</v>
      </c>
    </row>
    <row r="44" spans="1:11" s="32" customFormat="1" ht="15.75" customHeight="1" x14ac:dyDescent="0.2">
      <c r="A44" s="336"/>
      <c r="B44" s="351" t="s">
        <v>83</v>
      </c>
      <c r="C44" s="352">
        <f t="shared" si="10"/>
        <v>71814</v>
      </c>
      <c r="D44" s="352">
        <v>24611</v>
      </c>
      <c r="E44" s="352">
        <v>35083</v>
      </c>
      <c r="F44" s="352">
        <v>5272</v>
      </c>
      <c r="G44" s="352">
        <v>29811</v>
      </c>
      <c r="H44" s="352">
        <v>12120</v>
      </c>
      <c r="I44" s="352">
        <v>4058</v>
      </c>
      <c r="J44" s="352">
        <v>8062</v>
      </c>
      <c r="K44" s="352">
        <v>0</v>
      </c>
    </row>
    <row r="45" spans="1:11" s="32" customFormat="1" ht="15.75" customHeight="1" x14ac:dyDescent="0.2">
      <c r="A45" s="341" t="s">
        <v>76</v>
      </c>
      <c r="B45" s="342" t="s">
        <v>62</v>
      </c>
      <c r="C45" s="343">
        <f>SUM(C46,C49)</f>
        <v>278056</v>
      </c>
      <c r="D45" s="344">
        <f t="shared" ref="D45:K45" si="11">SUM(D46,D49)</f>
        <v>104884</v>
      </c>
      <c r="E45" s="344">
        <f t="shared" si="11"/>
        <v>112088</v>
      </c>
      <c r="F45" s="344">
        <f t="shared" si="11"/>
        <v>18360</v>
      </c>
      <c r="G45" s="344">
        <f t="shared" si="11"/>
        <v>93728</v>
      </c>
      <c r="H45" s="344">
        <f t="shared" si="11"/>
        <v>61084</v>
      </c>
      <c r="I45" s="344">
        <f t="shared" si="11"/>
        <v>19030</v>
      </c>
      <c r="J45" s="344">
        <f t="shared" si="11"/>
        <v>42054</v>
      </c>
      <c r="K45" s="344">
        <f t="shared" si="11"/>
        <v>0</v>
      </c>
    </row>
    <row r="46" spans="1:11" s="32" customFormat="1" ht="15.75" customHeight="1" x14ac:dyDescent="0.2">
      <c r="A46" s="345"/>
      <c r="B46" s="346" t="s">
        <v>78</v>
      </c>
      <c r="C46" s="347">
        <f t="shared" ref="C46:C51" si="12">SUM(D46:E46,H46,K46)</f>
        <v>164240</v>
      </c>
      <c r="D46" s="348">
        <v>64316</v>
      </c>
      <c r="E46" s="348">
        <v>60238</v>
      </c>
      <c r="F46" s="348">
        <v>10441</v>
      </c>
      <c r="G46" s="348">
        <v>49797</v>
      </c>
      <c r="H46" s="348">
        <v>39686</v>
      </c>
      <c r="I46" s="348">
        <v>12242</v>
      </c>
      <c r="J46" s="348">
        <v>27444</v>
      </c>
      <c r="K46" s="348">
        <v>0</v>
      </c>
    </row>
    <row r="47" spans="1:11" s="32" customFormat="1" ht="15.75" customHeight="1" x14ac:dyDescent="0.2">
      <c r="A47" s="345"/>
      <c r="B47" s="349" t="s">
        <v>349</v>
      </c>
      <c r="C47" s="350">
        <f t="shared" si="12"/>
        <v>119031</v>
      </c>
      <c r="D47" s="350">
        <v>46900</v>
      </c>
      <c r="E47" s="350">
        <v>42721</v>
      </c>
      <c r="F47" s="350">
        <v>7482</v>
      </c>
      <c r="G47" s="350">
        <v>35239</v>
      </c>
      <c r="H47" s="350">
        <v>29410</v>
      </c>
      <c r="I47" s="350">
        <v>9204</v>
      </c>
      <c r="J47" s="350">
        <v>20206</v>
      </c>
      <c r="K47" s="350">
        <v>0</v>
      </c>
    </row>
    <row r="48" spans="1:11" s="32" customFormat="1" ht="15.75" customHeight="1" x14ac:dyDescent="0.2">
      <c r="A48" s="345"/>
      <c r="B48" s="349" t="s">
        <v>80</v>
      </c>
      <c r="C48" s="350">
        <f t="shared" si="12"/>
        <v>45209</v>
      </c>
      <c r="D48" s="350">
        <v>17416</v>
      </c>
      <c r="E48" s="350">
        <v>17517</v>
      </c>
      <c r="F48" s="350">
        <v>2959</v>
      </c>
      <c r="G48" s="350">
        <v>14558</v>
      </c>
      <c r="H48" s="350">
        <v>10276</v>
      </c>
      <c r="I48" s="350">
        <v>3038</v>
      </c>
      <c r="J48" s="350">
        <v>7238</v>
      </c>
      <c r="K48" s="350">
        <v>0</v>
      </c>
    </row>
    <row r="49" spans="1:11" s="32" customFormat="1" ht="15.75" customHeight="1" x14ac:dyDescent="0.2">
      <c r="A49" s="345"/>
      <c r="B49" s="346" t="s">
        <v>81</v>
      </c>
      <c r="C49" s="348">
        <f t="shared" si="12"/>
        <v>113816</v>
      </c>
      <c r="D49" s="348">
        <v>40568</v>
      </c>
      <c r="E49" s="348">
        <v>51850</v>
      </c>
      <c r="F49" s="348">
        <v>7919</v>
      </c>
      <c r="G49" s="348">
        <v>43931</v>
      </c>
      <c r="H49" s="348">
        <v>21398</v>
      </c>
      <c r="I49" s="348">
        <v>6788</v>
      </c>
      <c r="J49" s="348">
        <v>14610</v>
      </c>
      <c r="K49" s="348">
        <v>0</v>
      </c>
    </row>
    <row r="50" spans="1:11" s="32" customFormat="1" ht="15.75" customHeight="1" x14ac:dyDescent="0.2">
      <c r="A50" s="345"/>
      <c r="B50" s="349" t="s">
        <v>82</v>
      </c>
      <c r="C50" s="350">
        <f t="shared" si="12"/>
        <v>42002</v>
      </c>
      <c r="D50" s="350">
        <v>15957</v>
      </c>
      <c r="E50" s="350">
        <v>16767</v>
      </c>
      <c r="F50" s="350">
        <v>2647</v>
      </c>
      <c r="G50" s="350">
        <v>14120</v>
      </c>
      <c r="H50" s="350">
        <v>9278</v>
      </c>
      <c r="I50" s="350">
        <v>2730</v>
      </c>
      <c r="J50" s="350">
        <v>6548</v>
      </c>
      <c r="K50" s="350">
        <v>0</v>
      </c>
    </row>
    <row r="51" spans="1:11" s="32" customFormat="1" ht="15.75" customHeight="1" x14ac:dyDescent="0.2">
      <c r="A51" s="336"/>
      <c r="B51" s="351" t="s">
        <v>83</v>
      </c>
      <c r="C51" s="352">
        <f t="shared" si="12"/>
        <v>71814</v>
      </c>
      <c r="D51" s="352">
        <v>24611</v>
      </c>
      <c r="E51" s="352">
        <v>35083</v>
      </c>
      <c r="F51" s="352">
        <v>5272</v>
      </c>
      <c r="G51" s="352">
        <v>29811</v>
      </c>
      <c r="H51" s="352">
        <v>12120</v>
      </c>
      <c r="I51" s="352">
        <v>4058</v>
      </c>
      <c r="J51" s="352">
        <v>8062</v>
      </c>
      <c r="K51" s="352">
        <v>0</v>
      </c>
    </row>
    <row r="52" spans="1:11" s="32" customFormat="1" ht="15.75" customHeight="1" x14ac:dyDescent="0.2">
      <c r="A52" s="353"/>
      <c r="B52" s="354"/>
      <c r="C52" s="350"/>
      <c r="D52" s="350"/>
      <c r="E52" s="350"/>
      <c r="F52" s="350"/>
      <c r="G52" s="350"/>
      <c r="H52" s="350"/>
      <c r="I52" s="350"/>
      <c r="J52" s="350"/>
      <c r="K52" s="350"/>
    </row>
    <row r="53" spans="1:11" s="27" customFormat="1" x14ac:dyDescent="0.2">
      <c r="A53" s="66" t="s">
        <v>135</v>
      </c>
    </row>
    <row r="55" spans="1:11" x14ac:dyDescent="0.25">
      <c r="E55" s="102" t="s">
        <v>60</v>
      </c>
    </row>
  </sheetData>
  <mergeCells count="15">
    <mergeCell ref="A45:A51"/>
    <mergeCell ref="A9:B9"/>
    <mergeCell ref="A10:A16"/>
    <mergeCell ref="A17:A23"/>
    <mergeCell ref="A24:A30"/>
    <mergeCell ref="A31:A37"/>
    <mergeCell ref="A38:A44"/>
    <mergeCell ref="A5:G5"/>
    <mergeCell ref="A6:B8"/>
    <mergeCell ref="C6:K6"/>
    <mergeCell ref="C7:C8"/>
    <mergeCell ref="D7:D8"/>
    <mergeCell ref="E7:G7"/>
    <mergeCell ref="H7:J7"/>
    <mergeCell ref="K7:K8"/>
  </mergeCells>
  <hyperlinks>
    <hyperlink ref="I2" location="ÍNDICE!A1" display="VOLVER AL ÍNDICE" xr:uid="{3E5F148C-EA01-4B65-AAB6-1BE7BD303B2B}"/>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96132-F274-483A-9FDC-4F3D5AEAED33}">
  <sheetPr codeName="Hoja37"/>
  <dimension ref="A1:K120"/>
  <sheetViews>
    <sheetView zoomScaleNormal="100" zoomScaleSheetLayoutView="100" workbookViewId="0"/>
  </sheetViews>
  <sheetFormatPr baseColWidth="10" defaultColWidth="11.42578125" defaultRowHeight="15" x14ac:dyDescent="0.25"/>
  <cols>
    <col min="1" max="1" width="8.140625" style="215" customWidth="1"/>
    <col min="2" max="2" width="17.140625" style="215" customWidth="1"/>
    <col min="3" max="3" width="6.5703125" style="215" customWidth="1"/>
    <col min="4" max="4" width="8.85546875" style="215" customWidth="1"/>
    <col min="5" max="6" width="6.5703125" style="215" customWidth="1"/>
    <col min="7" max="7" width="8.7109375" style="215" customWidth="1"/>
    <col min="8" max="9" width="6.5703125" style="215" customWidth="1"/>
    <col min="10" max="10" width="7.85546875" style="215" customWidth="1"/>
    <col min="11" max="11" width="5.42578125" style="215" customWidth="1"/>
    <col min="12" max="16384" width="11.42578125" style="215"/>
  </cols>
  <sheetData>
    <row r="1" spans="1:11" s="27" customFormat="1" x14ac:dyDescent="0.2">
      <c r="I1" s="28"/>
    </row>
    <row r="2" spans="1:11" s="27" customFormat="1" ht="18" customHeight="1" x14ac:dyDescent="0.25">
      <c r="I2" s="29" t="s">
        <v>61</v>
      </c>
      <c r="J2" s="119"/>
    </row>
    <row r="3" spans="1:11" s="27" customFormat="1" ht="18.75" customHeight="1" x14ac:dyDescent="0.2"/>
    <row r="4" spans="1:11" s="27" customFormat="1" ht="24" customHeight="1" x14ac:dyDescent="0.25">
      <c r="I4" s="30"/>
      <c r="K4" s="2" t="s">
        <v>651</v>
      </c>
    </row>
    <row r="5" spans="1:11" s="32" customFormat="1" ht="53.25" customHeight="1" x14ac:dyDescent="0.2">
      <c r="A5" s="246" t="s">
        <v>597</v>
      </c>
      <c r="B5" s="246"/>
      <c r="C5" s="246"/>
      <c r="D5" s="246"/>
      <c r="E5" s="246"/>
      <c r="F5" s="246"/>
      <c r="G5" s="246"/>
      <c r="H5" s="27"/>
      <c r="I5" s="27"/>
      <c r="J5" s="27"/>
      <c r="K5" s="27"/>
    </row>
    <row r="6" spans="1:11" s="32" customFormat="1" ht="23.25" customHeight="1" x14ac:dyDescent="0.2">
      <c r="A6" s="104"/>
      <c r="B6" s="104"/>
      <c r="C6" s="236" t="s">
        <v>150</v>
      </c>
      <c r="D6" s="237"/>
      <c r="E6" s="237"/>
      <c r="F6" s="237"/>
      <c r="G6" s="237"/>
      <c r="H6" s="237"/>
      <c r="I6" s="237"/>
      <c r="J6" s="237"/>
      <c r="K6" s="237"/>
    </row>
    <row r="7" spans="1:11" s="32" customFormat="1" ht="23.25" customHeight="1" x14ac:dyDescent="0.2">
      <c r="A7" s="104"/>
      <c r="B7" s="104"/>
      <c r="C7" s="329" t="s">
        <v>70</v>
      </c>
      <c r="D7" s="242" t="s">
        <v>589</v>
      </c>
      <c r="E7" s="330" t="s">
        <v>590</v>
      </c>
      <c r="F7" s="331"/>
      <c r="G7" s="332"/>
      <c r="H7" s="240" t="s">
        <v>591</v>
      </c>
      <c r="I7" s="333"/>
      <c r="J7" s="333"/>
      <c r="K7" s="330" t="s">
        <v>592</v>
      </c>
    </row>
    <row r="8" spans="1:11" s="32" customFormat="1" ht="49.5" customHeight="1" x14ac:dyDescent="0.2">
      <c r="A8" s="104"/>
      <c r="B8" s="104"/>
      <c r="C8" s="334"/>
      <c r="D8" s="245"/>
      <c r="E8" s="262" t="s">
        <v>62</v>
      </c>
      <c r="F8" s="262" t="s">
        <v>593</v>
      </c>
      <c r="G8" s="262" t="s">
        <v>594</v>
      </c>
      <c r="H8" s="262" t="s">
        <v>62</v>
      </c>
      <c r="I8" s="262" t="s">
        <v>595</v>
      </c>
      <c r="J8" s="262" t="s">
        <v>596</v>
      </c>
      <c r="K8" s="335"/>
    </row>
    <row r="9" spans="1:11" s="32" customFormat="1" ht="15.75" customHeight="1" x14ac:dyDescent="0.2">
      <c r="A9" s="355" t="s">
        <v>62</v>
      </c>
      <c r="B9" s="356" t="s">
        <v>62</v>
      </c>
      <c r="C9" s="357">
        <f t="shared" ref="C9:C72" si="0">SUM(D9,E9,H9,K9)</f>
        <v>278056</v>
      </c>
      <c r="D9" s="357">
        <v>104884</v>
      </c>
      <c r="E9" s="357">
        <v>112088</v>
      </c>
      <c r="F9" s="357">
        <v>18360</v>
      </c>
      <c r="G9" s="357">
        <v>93728</v>
      </c>
      <c r="H9" s="357">
        <v>61084</v>
      </c>
      <c r="I9" s="357">
        <v>19030</v>
      </c>
      <c r="J9" s="357">
        <v>42054</v>
      </c>
      <c r="K9" s="357">
        <v>0</v>
      </c>
    </row>
    <row r="10" spans="1:11" s="32" customFormat="1" ht="15.75" customHeight="1" x14ac:dyDescent="0.2">
      <c r="A10" s="355"/>
      <c r="B10" s="356" t="s">
        <v>598</v>
      </c>
      <c r="C10" s="357">
        <f t="shared" si="0"/>
        <v>1730</v>
      </c>
      <c r="D10" s="357">
        <v>937</v>
      </c>
      <c r="E10" s="357">
        <v>582</v>
      </c>
      <c r="F10" s="357">
        <v>64</v>
      </c>
      <c r="G10" s="357">
        <v>518</v>
      </c>
      <c r="H10" s="357">
        <v>211</v>
      </c>
      <c r="I10" s="357">
        <v>62</v>
      </c>
      <c r="J10" s="357">
        <v>149</v>
      </c>
      <c r="K10" s="357">
        <v>0</v>
      </c>
    </row>
    <row r="11" spans="1:11" s="32" customFormat="1" ht="15.75" customHeight="1" x14ac:dyDescent="0.2">
      <c r="A11" s="355"/>
      <c r="B11" s="356" t="s">
        <v>599</v>
      </c>
      <c r="C11" s="357">
        <f t="shared" si="0"/>
        <v>14710</v>
      </c>
      <c r="D11" s="357">
        <v>5092</v>
      </c>
      <c r="E11" s="357">
        <v>6879</v>
      </c>
      <c r="F11" s="357">
        <v>1094</v>
      </c>
      <c r="G11" s="357">
        <v>5785</v>
      </c>
      <c r="H11" s="357">
        <v>2739</v>
      </c>
      <c r="I11" s="357">
        <v>1090</v>
      </c>
      <c r="J11" s="357">
        <v>1649</v>
      </c>
      <c r="K11" s="357">
        <v>0</v>
      </c>
    </row>
    <row r="12" spans="1:11" s="32" customFormat="1" ht="15.75" customHeight="1" x14ac:dyDescent="0.2">
      <c r="A12" s="355"/>
      <c r="B12" s="356" t="s">
        <v>600</v>
      </c>
      <c r="C12" s="357">
        <f t="shared" si="0"/>
        <v>18374</v>
      </c>
      <c r="D12" s="357">
        <v>9806</v>
      </c>
      <c r="E12" s="357">
        <v>6700</v>
      </c>
      <c r="F12" s="357">
        <v>810</v>
      </c>
      <c r="G12" s="357">
        <v>5890</v>
      </c>
      <c r="H12" s="357">
        <v>1868</v>
      </c>
      <c r="I12" s="357">
        <v>634</v>
      </c>
      <c r="J12" s="357">
        <v>1234</v>
      </c>
      <c r="K12" s="357">
        <v>0</v>
      </c>
    </row>
    <row r="13" spans="1:11" s="32" customFormat="1" ht="15.75" customHeight="1" x14ac:dyDescent="0.2">
      <c r="A13" s="355"/>
      <c r="B13" s="356" t="s">
        <v>601</v>
      </c>
      <c r="C13" s="357">
        <f t="shared" si="0"/>
        <v>224865</v>
      </c>
      <c r="D13" s="357">
        <v>78324</v>
      </c>
      <c r="E13" s="357">
        <v>92014</v>
      </c>
      <c r="F13" s="357">
        <v>15741</v>
      </c>
      <c r="G13" s="357">
        <v>76273</v>
      </c>
      <c r="H13" s="357">
        <v>54527</v>
      </c>
      <c r="I13" s="357">
        <v>16489</v>
      </c>
      <c r="J13" s="357">
        <v>38038</v>
      </c>
      <c r="K13" s="357">
        <v>0</v>
      </c>
    </row>
    <row r="14" spans="1:11" s="32" customFormat="1" ht="15.75" customHeight="1" x14ac:dyDescent="0.2">
      <c r="A14" s="358"/>
      <c r="B14" s="359" t="s">
        <v>602</v>
      </c>
      <c r="C14" s="360">
        <f t="shared" si="0"/>
        <v>18377</v>
      </c>
      <c r="D14" s="360">
        <v>10725</v>
      </c>
      <c r="E14" s="360">
        <v>5913</v>
      </c>
      <c r="F14" s="360">
        <v>651</v>
      </c>
      <c r="G14" s="360">
        <v>5262</v>
      </c>
      <c r="H14" s="360">
        <v>1739</v>
      </c>
      <c r="I14" s="360">
        <v>755</v>
      </c>
      <c r="J14" s="360">
        <v>984</v>
      </c>
      <c r="K14" s="360">
        <v>0</v>
      </c>
    </row>
    <row r="15" spans="1:11" s="32" customFormat="1" ht="15.75" customHeight="1" x14ac:dyDescent="0.2">
      <c r="A15" s="361" t="s">
        <v>603</v>
      </c>
      <c r="B15" s="362" t="s">
        <v>62</v>
      </c>
      <c r="C15" s="363">
        <f t="shared" si="0"/>
        <v>4749</v>
      </c>
      <c r="D15" s="202">
        <v>2074</v>
      </c>
      <c r="E15" s="202">
        <v>2623</v>
      </c>
      <c r="F15" s="202">
        <v>284</v>
      </c>
      <c r="G15" s="202">
        <v>2339</v>
      </c>
      <c r="H15" s="202">
        <v>52</v>
      </c>
      <c r="I15" s="202">
        <v>50</v>
      </c>
      <c r="J15" s="202">
        <v>2</v>
      </c>
      <c r="K15" s="202">
        <v>0</v>
      </c>
    </row>
    <row r="16" spans="1:11" s="32" customFormat="1" ht="15.75" customHeight="1" x14ac:dyDescent="0.2">
      <c r="A16" s="355"/>
      <c r="B16" s="362" t="s">
        <v>598</v>
      </c>
      <c r="C16" s="363">
        <f t="shared" si="0"/>
        <v>30</v>
      </c>
      <c r="D16" s="202">
        <v>12</v>
      </c>
      <c r="E16" s="202">
        <v>16</v>
      </c>
      <c r="F16" s="202">
        <v>0</v>
      </c>
      <c r="G16" s="202">
        <v>16</v>
      </c>
      <c r="H16" s="202">
        <v>2</v>
      </c>
      <c r="I16" s="202">
        <v>2</v>
      </c>
      <c r="J16" s="202">
        <v>0</v>
      </c>
      <c r="K16" s="202">
        <v>0</v>
      </c>
    </row>
    <row r="17" spans="1:11" ht="15.75" customHeight="1" x14ac:dyDescent="0.25">
      <c r="A17" s="355"/>
      <c r="B17" s="362" t="s">
        <v>599</v>
      </c>
      <c r="C17" s="363">
        <f t="shared" si="0"/>
        <v>115</v>
      </c>
      <c r="D17" s="202">
        <v>50</v>
      </c>
      <c r="E17" s="202">
        <v>65</v>
      </c>
      <c r="F17" s="202">
        <v>10</v>
      </c>
      <c r="G17" s="202">
        <v>55</v>
      </c>
      <c r="H17" s="202">
        <v>0</v>
      </c>
      <c r="I17" s="202">
        <v>0</v>
      </c>
      <c r="J17" s="202">
        <v>0</v>
      </c>
      <c r="K17" s="202">
        <v>0</v>
      </c>
    </row>
    <row r="18" spans="1:11" s="27" customFormat="1" ht="15.75" customHeight="1" x14ac:dyDescent="0.2">
      <c r="A18" s="355"/>
      <c r="B18" s="362" t="s">
        <v>600</v>
      </c>
      <c r="C18" s="348">
        <f t="shared" si="0"/>
        <v>63</v>
      </c>
      <c r="D18" s="364">
        <v>31</v>
      </c>
      <c r="E18" s="364">
        <v>32</v>
      </c>
      <c r="F18" s="364">
        <v>5</v>
      </c>
      <c r="G18" s="364">
        <v>27</v>
      </c>
      <c r="H18" s="364">
        <v>0</v>
      </c>
      <c r="I18" s="364">
        <v>0</v>
      </c>
      <c r="J18" s="364">
        <v>0</v>
      </c>
      <c r="K18" s="364">
        <v>0</v>
      </c>
    </row>
    <row r="19" spans="1:11" ht="15.75" customHeight="1" x14ac:dyDescent="0.25">
      <c r="A19" s="355"/>
      <c r="B19" s="362" t="s">
        <v>601</v>
      </c>
      <c r="C19" s="348">
        <f t="shared" si="0"/>
        <v>2101</v>
      </c>
      <c r="D19" s="365">
        <v>884</v>
      </c>
      <c r="E19" s="365">
        <v>1183</v>
      </c>
      <c r="F19" s="365">
        <v>161</v>
      </c>
      <c r="G19" s="365">
        <v>1022</v>
      </c>
      <c r="H19" s="365">
        <v>34</v>
      </c>
      <c r="I19" s="365">
        <v>32</v>
      </c>
      <c r="J19" s="365">
        <v>2</v>
      </c>
      <c r="K19" s="365">
        <v>0</v>
      </c>
    </row>
    <row r="20" spans="1:11" ht="15.75" customHeight="1" x14ac:dyDescent="0.25">
      <c r="A20" s="358"/>
      <c r="B20" s="366" t="s">
        <v>602</v>
      </c>
      <c r="C20" s="367">
        <f t="shared" si="0"/>
        <v>2440</v>
      </c>
      <c r="D20" s="317">
        <v>1097</v>
      </c>
      <c r="E20" s="317">
        <v>1327</v>
      </c>
      <c r="F20" s="317">
        <v>108</v>
      </c>
      <c r="G20" s="317">
        <v>1219</v>
      </c>
      <c r="H20" s="317">
        <v>16</v>
      </c>
      <c r="I20" s="317">
        <v>16</v>
      </c>
      <c r="J20" s="317">
        <v>0</v>
      </c>
      <c r="K20" s="317">
        <v>0</v>
      </c>
    </row>
    <row r="21" spans="1:11" ht="15.75" customHeight="1" x14ac:dyDescent="0.25">
      <c r="A21" s="361" t="s">
        <v>604</v>
      </c>
      <c r="B21" s="362" t="s">
        <v>62</v>
      </c>
      <c r="C21" s="363">
        <f t="shared" si="0"/>
        <v>14761</v>
      </c>
      <c r="D21" s="202">
        <v>5124</v>
      </c>
      <c r="E21" s="202">
        <v>6419</v>
      </c>
      <c r="F21" s="202">
        <v>1394</v>
      </c>
      <c r="G21" s="202">
        <v>5025</v>
      </c>
      <c r="H21" s="202">
        <v>3218</v>
      </c>
      <c r="I21" s="202">
        <v>2054</v>
      </c>
      <c r="J21" s="202">
        <v>1164</v>
      </c>
      <c r="K21" s="202">
        <v>0</v>
      </c>
    </row>
    <row r="22" spans="1:11" ht="15.75" customHeight="1" x14ac:dyDescent="0.25">
      <c r="A22" s="355"/>
      <c r="B22" s="362" t="s">
        <v>598</v>
      </c>
      <c r="C22" s="363">
        <f t="shared" si="0"/>
        <v>79</v>
      </c>
      <c r="D22" s="202">
        <v>24</v>
      </c>
      <c r="E22" s="202">
        <v>31</v>
      </c>
      <c r="F22" s="202">
        <v>7</v>
      </c>
      <c r="G22" s="202">
        <v>24</v>
      </c>
      <c r="H22" s="202">
        <v>24</v>
      </c>
      <c r="I22" s="202">
        <v>16</v>
      </c>
      <c r="J22" s="202">
        <v>8</v>
      </c>
      <c r="K22" s="202">
        <v>0</v>
      </c>
    </row>
    <row r="23" spans="1:11" ht="15.75" customHeight="1" x14ac:dyDescent="0.25">
      <c r="A23" s="355"/>
      <c r="B23" s="362" t="s">
        <v>599</v>
      </c>
      <c r="C23" s="363">
        <f t="shared" si="0"/>
        <v>532</v>
      </c>
      <c r="D23" s="202">
        <v>178</v>
      </c>
      <c r="E23" s="202">
        <v>260</v>
      </c>
      <c r="F23" s="202">
        <v>59</v>
      </c>
      <c r="G23" s="202">
        <v>201</v>
      </c>
      <c r="H23" s="202">
        <v>94</v>
      </c>
      <c r="I23" s="202">
        <v>72</v>
      </c>
      <c r="J23" s="202">
        <v>22</v>
      </c>
      <c r="K23" s="202">
        <v>0</v>
      </c>
    </row>
    <row r="24" spans="1:11" ht="15.75" customHeight="1" x14ac:dyDescent="0.25">
      <c r="A24" s="355"/>
      <c r="B24" s="362" t="s">
        <v>600</v>
      </c>
      <c r="C24" s="348">
        <f t="shared" si="0"/>
        <v>411</v>
      </c>
      <c r="D24" s="364">
        <v>202</v>
      </c>
      <c r="E24" s="364">
        <v>183</v>
      </c>
      <c r="F24" s="364">
        <v>35</v>
      </c>
      <c r="G24" s="364">
        <v>148</v>
      </c>
      <c r="H24" s="364">
        <v>26</v>
      </c>
      <c r="I24" s="364">
        <v>19</v>
      </c>
      <c r="J24" s="364">
        <v>7</v>
      </c>
      <c r="K24" s="364">
        <v>0</v>
      </c>
    </row>
    <row r="25" spans="1:11" ht="15.75" customHeight="1" x14ac:dyDescent="0.25">
      <c r="A25" s="355"/>
      <c r="B25" s="362" t="s">
        <v>601</v>
      </c>
      <c r="C25" s="348">
        <f t="shared" si="0"/>
        <v>10312</v>
      </c>
      <c r="D25" s="365">
        <v>3272</v>
      </c>
      <c r="E25" s="365">
        <v>4622</v>
      </c>
      <c r="F25" s="365">
        <v>1035</v>
      </c>
      <c r="G25" s="365">
        <v>3587</v>
      </c>
      <c r="H25" s="365">
        <v>2418</v>
      </c>
      <c r="I25" s="365">
        <v>1508</v>
      </c>
      <c r="J25" s="365">
        <v>910</v>
      </c>
      <c r="K25" s="365">
        <v>0</v>
      </c>
    </row>
    <row r="26" spans="1:11" ht="15.75" customHeight="1" x14ac:dyDescent="0.25">
      <c r="A26" s="358"/>
      <c r="B26" s="366" t="s">
        <v>602</v>
      </c>
      <c r="C26" s="367">
        <f t="shared" si="0"/>
        <v>3427</v>
      </c>
      <c r="D26" s="317">
        <v>1448</v>
      </c>
      <c r="E26" s="317">
        <v>1323</v>
      </c>
      <c r="F26" s="317">
        <v>258</v>
      </c>
      <c r="G26" s="317">
        <v>1065</v>
      </c>
      <c r="H26" s="317">
        <v>656</v>
      </c>
      <c r="I26" s="317">
        <v>439</v>
      </c>
      <c r="J26" s="317">
        <v>217</v>
      </c>
      <c r="K26" s="317">
        <v>0</v>
      </c>
    </row>
    <row r="27" spans="1:11" ht="15.75" customHeight="1" x14ac:dyDescent="0.25">
      <c r="A27" s="361" t="s">
        <v>605</v>
      </c>
      <c r="B27" s="362" t="s">
        <v>62</v>
      </c>
      <c r="C27" s="363">
        <f t="shared" si="0"/>
        <v>21223</v>
      </c>
      <c r="D27" s="202">
        <v>7851</v>
      </c>
      <c r="E27" s="202">
        <v>7203</v>
      </c>
      <c r="F27" s="202">
        <v>1235</v>
      </c>
      <c r="G27" s="202">
        <v>5968</v>
      </c>
      <c r="H27" s="202">
        <v>6169</v>
      </c>
      <c r="I27" s="202">
        <v>2191</v>
      </c>
      <c r="J27" s="202">
        <v>3978</v>
      </c>
      <c r="K27" s="202">
        <v>0</v>
      </c>
    </row>
    <row r="28" spans="1:11" ht="15.75" customHeight="1" x14ac:dyDescent="0.25">
      <c r="A28" s="355"/>
      <c r="B28" s="362" t="s">
        <v>598</v>
      </c>
      <c r="C28" s="363">
        <f t="shared" si="0"/>
        <v>114</v>
      </c>
      <c r="D28" s="202">
        <v>57</v>
      </c>
      <c r="E28" s="202">
        <v>36</v>
      </c>
      <c r="F28" s="202">
        <v>10</v>
      </c>
      <c r="G28" s="202">
        <v>26</v>
      </c>
      <c r="H28" s="202">
        <v>21</v>
      </c>
      <c r="I28" s="202">
        <v>2</v>
      </c>
      <c r="J28" s="202">
        <v>19</v>
      </c>
      <c r="K28" s="202">
        <v>0</v>
      </c>
    </row>
    <row r="29" spans="1:11" ht="15.75" customHeight="1" x14ac:dyDescent="0.25">
      <c r="A29" s="355"/>
      <c r="B29" s="362" t="s">
        <v>599</v>
      </c>
      <c r="C29" s="363">
        <f t="shared" si="0"/>
        <v>768</v>
      </c>
      <c r="D29" s="202">
        <v>261</v>
      </c>
      <c r="E29" s="202">
        <v>321</v>
      </c>
      <c r="F29" s="202">
        <v>60</v>
      </c>
      <c r="G29" s="202">
        <v>261</v>
      </c>
      <c r="H29" s="202">
        <v>186</v>
      </c>
      <c r="I29" s="202">
        <v>91</v>
      </c>
      <c r="J29" s="202">
        <v>95</v>
      </c>
      <c r="K29" s="202">
        <v>0</v>
      </c>
    </row>
    <row r="30" spans="1:11" ht="15.75" customHeight="1" x14ac:dyDescent="0.25">
      <c r="A30" s="355"/>
      <c r="B30" s="362" t="s">
        <v>600</v>
      </c>
      <c r="C30" s="348">
        <f t="shared" si="0"/>
        <v>776</v>
      </c>
      <c r="D30" s="364">
        <v>418</v>
      </c>
      <c r="E30" s="364">
        <v>264</v>
      </c>
      <c r="F30" s="364">
        <v>42</v>
      </c>
      <c r="G30" s="364">
        <v>222</v>
      </c>
      <c r="H30" s="364">
        <v>94</v>
      </c>
      <c r="I30" s="364">
        <v>40</v>
      </c>
      <c r="J30" s="364">
        <v>54</v>
      </c>
      <c r="K30" s="364">
        <v>0</v>
      </c>
    </row>
    <row r="31" spans="1:11" ht="15.75" customHeight="1" x14ac:dyDescent="0.25">
      <c r="A31" s="355"/>
      <c r="B31" s="362" t="s">
        <v>601</v>
      </c>
      <c r="C31" s="348">
        <f t="shared" si="0"/>
        <v>17336</v>
      </c>
      <c r="D31" s="365">
        <v>5878</v>
      </c>
      <c r="E31" s="365">
        <v>5951</v>
      </c>
      <c r="F31" s="365">
        <v>1029</v>
      </c>
      <c r="G31" s="365">
        <v>4922</v>
      </c>
      <c r="H31" s="365">
        <v>5507</v>
      </c>
      <c r="I31" s="365">
        <v>1916</v>
      </c>
      <c r="J31" s="365">
        <v>3591</v>
      </c>
      <c r="K31" s="365">
        <v>0</v>
      </c>
    </row>
    <row r="32" spans="1:11" ht="15.75" customHeight="1" x14ac:dyDescent="0.25">
      <c r="A32" s="358"/>
      <c r="B32" s="366" t="s">
        <v>602</v>
      </c>
      <c r="C32" s="367">
        <f t="shared" si="0"/>
        <v>2229</v>
      </c>
      <c r="D32" s="317">
        <v>1237</v>
      </c>
      <c r="E32" s="317">
        <v>631</v>
      </c>
      <c r="F32" s="317">
        <v>94</v>
      </c>
      <c r="G32" s="317">
        <v>537</v>
      </c>
      <c r="H32" s="317">
        <v>361</v>
      </c>
      <c r="I32" s="317">
        <v>142</v>
      </c>
      <c r="J32" s="317">
        <v>219</v>
      </c>
      <c r="K32" s="317">
        <v>0</v>
      </c>
    </row>
    <row r="33" spans="1:11" ht="15.75" customHeight="1" x14ac:dyDescent="0.25">
      <c r="A33" s="361" t="s">
        <v>606</v>
      </c>
      <c r="B33" s="362" t="s">
        <v>62</v>
      </c>
      <c r="C33" s="363">
        <f t="shared" si="0"/>
        <v>23746</v>
      </c>
      <c r="D33" s="202">
        <v>9531</v>
      </c>
      <c r="E33" s="202">
        <v>8135</v>
      </c>
      <c r="F33" s="202">
        <v>1582</v>
      </c>
      <c r="G33" s="202">
        <v>6553</v>
      </c>
      <c r="H33" s="202">
        <v>6080</v>
      </c>
      <c r="I33" s="202">
        <v>1883</v>
      </c>
      <c r="J33" s="202">
        <v>4197</v>
      </c>
      <c r="K33" s="202">
        <v>0</v>
      </c>
    </row>
    <row r="34" spans="1:11" ht="15.75" customHeight="1" x14ac:dyDescent="0.25">
      <c r="A34" s="355"/>
      <c r="B34" s="362" t="s">
        <v>598</v>
      </c>
      <c r="C34" s="363">
        <f t="shared" si="0"/>
        <v>103</v>
      </c>
      <c r="D34" s="202">
        <v>46</v>
      </c>
      <c r="E34" s="202">
        <v>39</v>
      </c>
      <c r="F34" s="202">
        <v>7</v>
      </c>
      <c r="G34" s="202">
        <v>32</v>
      </c>
      <c r="H34" s="202">
        <v>18</v>
      </c>
      <c r="I34" s="202">
        <v>2</v>
      </c>
      <c r="J34" s="202">
        <v>16</v>
      </c>
      <c r="K34" s="202">
        <v>0</v>
      </c>
    </row>
    <row r="35" spans="1:11" ht="15.75" customHeight="1" x14ac:dyDescent="0.25">
      <c r="A35" s="355"/>
      <c r="B35" s="362" t="s">
        <v>599</v>
      </c>
      <c r="C35" s="363">
        <f t="shared" si="0"/>
        <v>935</v>
      </c>
      <c r="D35" s="202">
        <v>327</v>
      </c>
      <c r="E35" s="202">
        <v>359</v>
      </c>
      <c r="F35" s="202">
        <v>80</v>
      </c>
      <c r="G35" s="202">
        <v>279</v>
      </c>
      <c r="H35" s="202">
        <v>249</v>
      </c>
      <c r="I35" s="202">
        <v>115</v>
      </c>
      <c r="J35" s="202">
        <v>134</v>
      </c>
      <c r="K35" s="202">
        <v>0</v>
      </c>
    </row>
    <row r="36" spans="1:11" ht="15.75" customHeight="1" x14ac:dyDescent="0.25">
      <c r="A36" s="355"/>
      <c r="B36" s="362" t="s">
        <v>600</v>
      </c>
      <c r="C36" s="348">
        <f t="shared" si="0"/>
        <v>1096</v>
      </c>
      <c r="D36" s="364">
        <v>616</v>
      </c>
      <c r="E36" s="364">
        <v>354</v>
      </c>
      <c r="F36" s="364">
        <v>69</v>
      </c>
      <c r="G36" s="364">
        <v>285</v>
      </c>
      <c r="H36" s="364">
        <v>126</v>
      </c>
      <c r="I36" s="364">
        <v>43</v>
      </c>
      <c r="J36" s="364">
        <v>83</v>
      </c>
      <c r="K36" s="364">
        <v>0</v>
      </c>
    </row>
    <row r="37" spans="1:11" ht="15.75" customHeight="1" x14ac:dyDescent="0.25">
      <c r="A37" s="355"/>
      <c r="B37" s="362" t="s">
        <v>601</v>
      </c>
      <c r="C37" s="348">
        <f t="shared" si="0"/>
        <v>19982</v>
      </c>
      <c r="D37" s="365">
        <v>7468</v>
      </c>
      <c r="E37" s="365">
        <v>6984</v>
      </c>
      <c r="F37" s="365">
        <v>1396</v>
      </c>
      <c r="G37" s="365">
        <v>5588</v>
      </c>
      <c r="H37" s="365">
        <v>5530</v>
      </c>
      <c r="I37" s="365">
        <v>1680</v>
      </c>
      <c r="J37" s="365">
        <v>3850</v>
      </c>
      <c r="K37" s="365">
        <v>0</v>
      </c>
    </row>
    <row r="38" spans="1:11" ht="15.75" customHeight="1" x14ac:dyDescent="0.25">
      <c r="A38" s="358"/>
      <c r="B38" s="366" t="s">
        <v>602</v>
      </c>
      <c r="C38" s="367">
        <f t="shared" si="0"/>
        <v>1630</v>
      </c>
      <c r="D38" s="317">
        <v>1074</v>
      </c>
      <c r="E38" s="317">
        <v>399</v>
      </c>
      <c r="F38" s="317">
        <v>30</v>
      </c>
      <c r="G38" s="317">
        <v>369</v>
      </c>
      <c r="H38" s="317">
        <v>157</v>
      </c>
      <c r="I38" s="317">
        <v>43</v>
      </c>
      <c r="J38" s="317">
        <v>114</v>
      </c>
      <c r="K38" s="317">
        <v>0</v>
      </c>
    </row>
    <row r="39" spans="1:11" ht="15.75" customHeight="1" x14ac:dyDescent="0.25">
      <c r="A39" s="361" t="s">
        <v>607</v>
      </c>
      <c r="B39" s="362" t="s">
        <v>62</v>
      </c>
      <c r="C39" s="363">
        <f t="shared" si="0"/>
        <v>25099</v>
      </c>
      <c r="D39" s="202">
        <v>10474</v>
      </c>
      <c r="E39" s="202">
        <v>8875</v>
      </c>
      <c r="F39" s="202">
        <v>1636</v>
      </c>
      <c r="G39" s="202">
        <v>7239</v>
      </c>
      <c r="H39" s="202">
        <v>5750</v>
      </c>
      <c r="I39" s="202">
        <v>1665</v>
      </c>
      <c r="J39" s="202">
        <v>4085</v>
      </c>
      <c r="K39" s="202">
        <v>0</v>
      </c>
    </row>
    <row r="40" spans="1:11" ht="15.75" customHeight="1" x14ac:dyDescent="0.25">
      <c r="A40" s="355"/>
      <c r="B40" s="362" t="s">
        <v>598</v>
      </c>
      <c r="C40" s="363">
        <f t="shared" si="0"/>
        <v>161</v>
      </c>
      <c r="D40" s="202">
        <v>93</v>
      </c>
      <c r="E40" s="202">
        <v>45</v>
      </c>
      <c r="F40" s="202">
        <v>2</v>
      </c>
      <c r="G40" s="202">
        <v>43</v>
      </c>
      <c r="H40" s="202">
        <v>23</v>
      </c>
      <c r="I40" s="202">
        <v>7</v>
      </c>
      <c r="J40" s="202">
        <v>16</v>
      </c>
      <c r="K40" s="202">
        <v>0</v>
      </c>
    </row>
    <row r="41" spans="1:11" ht="15.75" customHeight="1" x14ac:dyDescent="0.25">
      <c r="A41" s="355"/>
      <c r="B41" s="362" t="s">
        <v>599</v>
      </c>
      <c r="C41" s="363">
        <f t="shared" si="0"/>
        <v>1197</v>
      </c>
      <c r="D41" s="202">
        <v>454</v>
      </c>
      <c r="E41" s="202">
        <v>511</v>
      </c>
      <c r="F41" s="202">
        <v>96</v>
      </c>
      <c r="G41" s="202">
        <v>415</v>
      </c>
      <c r="H41" s="202">
        <v>232</v>
      </c>
      <c r="I41" s="202">
        <v>98</v>
      </c>
      <c r="J41" s="202">
        <v>134</v>
      </c>
      <c r="K41" s="202">
        <v>0</v>
      </c>
    </row>
    <row r="42" spans="1:11" ht="15.75" customHeight="1" x14ac:dyDescent="0.25">
      <c r="A42" s="355"/>
      <c r="B42" s="362" t="s">
        <v>600</v>
      </c>
      <c r="C42" s="348">
        <f t="shared" si="0"/>
        <v>1556</v>
      </c>
      <c r="D42" s="364">
        <v>882</v>
      </c>
      <c r="E42" s="364">
        <v>513</v>
      </c>
      <c r="F42" s="364">
        <v>80</v>
      </c>
      <c r="G42" s="364">
        <v>433</v>
      </c>
      <c r="H42" s="364">
        <v>161</v>
      </c>
      <c r="I42" s="364">
        <v>58</v>
      </c>
      <c r="J42" s="364">
        <v>103</v>
      </c>
      <c r="K42" s="364">
        <v>0</v>
      </c>
    </row>
    <row r="43" spans="1:11" ht="15.75" customHeight="1" x14ac:dyDescent="0.25">
      <c r="A43" s="355"/>
      <c r="B43" s="362" t="s">
        <v>601</v>
      </c>
      <c r="C43" s="348">
        <f t="shared" si="0"/>
        <v>20752</v>
      </c>
      <c r="D43" s="365">
        <v>8035</v>
      </c>
      <c r="E43" s="365">
        <v>7468</v>
      </c>
      <c r="F43" s="365">
        <v>1438</v>
      </c>
      <c r="G43" s="365">
        <v>6030</v>
      </c>
      <c r="H43" s="365">
        <v>5249</v>
      </c>
      <c r="I43" s="365">
        <v>1480</v>
      </c>
      <c r="J43" s="365">
        <v>3769</v>
      </c>
      <c r="K43" s="365">
        <v>0</v>
      </c>
    </row>
    <row r="44" spans="1:11" ht="15.75" customHeight="1" x14ac:dyDescent="0.25">
      <c r="A44" s="358"/>
      <c r="B44" s="366" t="s">
        <v>602</v>
      </c>
      <c r="C44" s="367">
        <f t="shared" si="0"/>
        <v>1433</v>
      </c>
      <c r="D44" s="317">
        <v>1010</v>
      </c>
      <c r="E44" s="317">
        <v>338</v>
      </c>
      <c r="F44" s="317">
        <v>20</v>
      </c>
      <c r="G44" s="317">
        <v>318</v>
      </c>
      <c r="H44" s="317">
        <v>85</v>
      </c>
      <c r="I44" s="317">
        <v>22</v>
      </c>
      <c r="J44" s="317">
        <v>63</v>
      </c>
      <c r="K44" s="317">
        <v>0</v>
      </c>
    </row>
    <row r="45" spans="1:11" ht="15.75" customHeight="1" x14ac:dyDescent="0.25">
      <c r="A45" s="361" t="s">
        <v>608</v>
      </c>
      <c r="B45" s="362" t="s">
        <v>62</v>
      </c>
      <c r="C45" s="363">
        <f t="shared" si="0"/>
        <v>27253</v>
      </c>
      <c r="D45" s="202">
        <v>11020</v>
      </c>
      <c r="E45" s="202">
        <v>10006</v>
      </c>
      <c r="F45" s="202">
        <v>1575</v>
      </c>
      <c r="G45" s="202">
        <v>8431</v>
      </c>
      <c r="H45" s="202">
        <v>6227</v>
      </c>
      <c r="I45" s="202">
        <v>1790</v>
      </c>
      <c r="J45" s="202">
        <v>4437</v>
      </c>
      <c r="K45" s="202">
        <v>0</v>
      </c>
    </row>
    <row r="46" spans="1:11" ht="15.75" customHeight="1" x14ac:dyDescent="0.25">
      <c r="A46" s="355"/>
      <c r="B46" s="362" t="s">
        <v>598</v>
      </c>
      <c r="C46" s="363">
        <f t="shared" si="0"/>
        <v>193</v>
      </c>
      <c r="D46" s="202">
        <v>108</v>
      </c>
      <c r="E46" s="202">
        <v>71</v>
      </c>
      <c r="F46" s="202">
        <v>6</v>
      </c>
      <c r="G46" s="202">
        <v>65</v>
      </c>
      <c r="H46" s="202">
        <v>14</v>
      </c>
      <c r="I46" s="202">
        <v>5</v>
      </c>
      <c r="J46" s="202">
        <v>9</v>
      </c>
      <c r="K46" s="202">
        <v>0</v>
      </c>
    </row>
    <row r="47" spans="1:11" ht="15.75" customHeight="1" x14ac:dyDescent="0.25">
      <c r="A47" s="355"/>
      <c r="B47" s="362" t="s">
        <v>599</v>
      </c>
      <c r="C47" s="363">
        <f t="shared" si="0"/>
        <v>1458</v>
      </c>
      <c r="D47" s="202">
        <v>530</v>
      </c>
      <c r="E47" s="202">
        <v>638</v>
      </c>
      <c r="F47" s="202">
        <v>94</v>
      </c>
      <c r="G47" s="202">
        <v>544</v>
      </c>
      <c r="H47" s="202">
        <v>290</v>
      </c>
      <c r="I47" s="202">
        <v>108</v>
      </c>
      <c r="J47" s="202">
        <v>182</v>
      </c>
      <c r="K47" s="202">
        <v>0</v>
      </c>
    </row>
    <row r="48" spans="1:11" ht="15.75" customHeight="1" x14ac:dyDescent="0.25">
      <c r="A48" s="355"/>
      <c r="B48" s="362" t="s">
        <v>600</v>
      </c>
      <c r="C48" s="348">
        <f t="shared" si="0"/>
        <v>2028</v>
      </c>
      <c r="D48" s="364">
        <v>1170</v>
      </c>
      <c r="E48" s="364">
        <v>683</v>
      </c>
      <c r="F48" s="364">
        <v>69</v>
      </c>
      <c r="G48" s="364">
        <v>614</v>
      </c>
      <c r="H48" s="364">
        <v>175</v>
      </c>
      <c r="I48" s="364">
        <v>54</v>
      </c>
      <c r="J48" s="364">
        <v>121</v>
      </c>
      <c r="K48" s="364">
        <v>0</v>
      </c>
    </row>
    <row r="49" spans="1:11" ht="15.75" customHeight="1" x14ac:dyDescent="0.25">
      <c r="A49" s="355"/>
      <c r="B49" s="362" t="s">
        <v>601</v>
      </c>
      <c r="C49" s="348">
        <f t="shared" si="0"/>
        <v>22175</v>
      </c>
      <c r="D49" s="365">
        <v>8190</v>
      </c>
      <c r="E49" s="365">
        <v>8315</v>
      </c>
      <c r="F49" s="365">
        <v>1387</v>
      </c>
      <c r="G49" s="365">
        <v>6928</v>
      </c>
      <c r="H49" s="365">
        <v>5670</v>
      </c>
      <c r="I49" s="365">
        <v>1612</v>
      </c>
      <c r="J49" s="365">
        <v>4058</v>
      </c>
      <c r="K49" s="365">
        <v>0</v>
      </c>
    </row>
    <row r="50" spans="1:11" ht="15.75" customHeight="1" x14ac:dyDescent="0.25">
      <c r="A50" s="358"/>
      <c r="B50" s="366" t="s">
        <v>602</v>
      </c>
      <c r="C50" s="367">
        <f t="shared" si="0"/>
        <v>1399</v>
      </c>
      <c r="D50" s="317">
        <v>1022</v>
      </c>
      <c r="E50" s="317">
        <v>299</v>
      </c>
      <c r="F50" s="317">
        <v>19</v>
      </c>
      <c r="G50" s="317">
        <v>280</v>
      </c>
      <c r="H50" s="317">
        <v>78</v>
      </c>
      <c r="I50" s="317">
        <v>11</v>
      </c>
      <c r="J50" s="317">
        <v>67</v>
      </c>
      <c r="K50" s="317">
        <v>0</v>
      </c>
    </row>
    <row r="51" spans="1:11" ht="15.75" customHeight="1" x14ac:dyDescent="0.25">
      <c r="A51" s="361" t="s">
        <v>609</v>
      </c>
      <c r="B51" s="362" t="s">
        <v>62</v>
      </c>
      <c r="C51" s="363">
        <f t="shared" si="0"/>
        <v>31333</v>
      </c>
      <c r="D51" s="202">
        <v>11710</v>
      </c>
      <c r="E51" s="202">
        <v>11921</v>
      </c>
      <c r="F51" s="202">
        <v>2055</v>
      </c>
      <c r="G51" s="202">
        <v>9866</v>
      </c>
      <c r="H51" s="202">
        <v>7702</v>
      </c>
      <c r="I51" s="202">
        <v>2414</v>
      </c>
      <c r="J51" s="202">
        <v>5288</v>
      </c>
      <c r="K51" s="202">
        <v>0</v>
      </c>
    </row>
    <row r="52" spans="1:11" ht="15.75" customHeight="1" x14ac:dyDescent="0.25">
      <c r="A52" s="355"/>
      <c r="B52" s="362" t="s">
        <v>598</v>
      </c>
      <c r="C52" s="363">
        <f t="shared" si="0"/>
        <v>208</v>
      </c>
      <c r="D52" s="202">
        <v>138</v>
      </c>
      <c r="E52" s="202">
        <v>55</v>
      </c>
      <c r="F52" s="202">
        <v>7</v>
      </c>
      <c r="G52" s="202">
        <v>48</v>
      </c>
      <c r="H52" s="202">
        <v>15</v>
      </c>
      <c r="I52" s="202">
        <v>2</v>
      </c>
      <c r="J52" s="202">
        <v>13</v>
      </c>
      <c r="K52" s="202">
        <v>0</v>
      </c>
    </row>
    <row r="53" spans="1:11" ht="15.75" customHeight="1" x14ac:dyDescent="0.25">
      <c r="A53" s="355"/>
      <c r="B53" s="362" t="s">
        <v>599</v>
      </c>
      <c r="C53" s="363">
        <f t="shared" si="0"/>
        <v>1753</v>
      </c>
      <c r="D53" s="202">
        <v>584</v>
      </c>
      <c r="E53" s="202">
        <v>800</v>
      </c>
      <c r="F53" s="202">
        <v>139</v>
      </c>
      <c r="G53" s="202">
        <v>661</v>
      </c>
      <c r="H53" s="202">
        <v>369</v>
      </c>
      <c r="I53" s="202">
        <v>160</v>
      </c>
      <c r="J53" s="202">
        <v>209</v>
      </c>
      <c r="K53" s="202">
        <v>0</v>
      </c>
    </row>
    <row r="54" spans="1:11" ht="15.75" customHeight="1" x14ac:dyDescent="0.25">
      <c r="A54" s="355"/>
      <c r="B54" s="362" t="s">
        <v>600</v>
      </c>
      <c r="C54" s="348">
        <f t="shared" si="0"/>
        <v>2537</v>
      </c>
      <c r="D54" s="364">
        <v>1454</v>
      </c>
      <c r="E54" s="364">
        <v>826</v>
      </c>
      <c r="F54" s="364">
        <v>94</v>
      </c>
      <c r="G54" s="364">
        <v>732</v>
      </c>
      <c r="H54" s="364">
        <v>257</v>
      </c>
      <c r="I54" s="364">
        <v>97</v>
      </c>
      <c r="J54" s="364">
        <v>160</v>
      </c>
      <c r="K54" s="364">
        <v>0</v>
      </c>
    </row>
    <row r="55" spans="1:11" ht="15.75" customHeight="1" x14ac:dyDescent="0.25">
      <c r="A55" s="355"/>
      <c r="B55" s="362" t="s">
        <v>601</v>
      </c>
      <c r="C55" s="348">
        <f t="shared" si="0"/>
        <v>25530</v>
      </c>
      <c r="D55" s="365">
        <v>8583</v>
      </c>
      <c r="E55" s="365">
        <v>9955</v>
      </c>
      <c r="F55" s="365">
        <v>1803</v>
      </c>
      <c r="G55" s="365">
        <v>8152</v>
      </c>
      <c r="H55" s="365">
        <v>6992</v>
      </c>
      <c r="I55" s="365">
        <v>2138</v>
      </c>
      <c r="J55" s="365">
        <v>4854</v>
      </c>
      <c r="K55" s="365">
        <v>0</v>
      </c>
    </row>
    <row r="56" spans="1:11" ht="15.75" customHeight="1" x14ac:dyDescent="0.25">
      <c r="A56" s="358"/>
      <c r="B56" s="366" t="s">
        <v>602</v>
      </c>
      <c r="C56" s="367">
        <f t="shared" si="0"/>
        <v>1305</v>
      </c>
      <c r="D56" s="317">
        <v>951</v>
      </c>
      <c r="E56" s="317">
        <v>285</v>
      </c>
      <c r="F56" s="317">
        <v>12</v>
      </c>
      <c r="G56" s="317">
        <v>273</v>
      </c>
      <c r="H56" s="317">
        <v>69</v>
      </c>
      <c r="I56" s="317">
        <v>17</v>
      </c>
      <c r="J56" s="317">
        <v>52</v>
      </c>
      <c r="K56" s="317">
        <v>0</v>
      </c>
    </row>
    <row r="57" spans="1:11" ht="15.75" customHeight="1" x14ac:dyDescent="0.25">
      <c r="A57" s="361" t="s">
        <v>610</v>
      </c>
      <c r="B57" s="362" t="s">
        <v>62</v>
      </c>
      <c r="C57" s="363">
        <f t="shared" si="0"/>
        <v>35504</v>
      </c>
      <c r="D57" s="202">
        <v>12242</v>
      </c>
      <c r="E57" s="202">
        <v>14653</v>
      </c>
      <c r="F57" s="202">
        <v>2209</v>
      </c>
      <c r="G57" s="202">
        <v>12444</v>
      </c>
      <c r="H57" s="202">
        <v>8609</v>
      </c>
      <c r="I57" s="202">
        <v>2318</v>
      </c>
      <c r="J57" s="202">
        <v>6291</v>
      </c>
      <c r="K57" s="202">
        <v>0</v>
      </c>
    </row>
    <row r="58" spans="1:11" ht="15.75" customHeight="1" x14ac:dyDescent="0.25">
      <c r="A58" s="355"/>
      <c r="B58" s="362" t="s">
        <v>598</v>
      </c>
      <c r="C58" s="363">
        <f t="shared" si="0"/>
        <v>236</v>
      </c>
      <c r="D58" s="202">
        <v>130</v>
      </c>
      <c r="E58" s="202">
        <v>81</v>
      </c>
      <c r="F58" s="202">
        <v>9</v>
      </c>
      <c r="G58" s="202">
        <v>72</v>
      </c>
      <c r="H58" s="202">
        <v>25</v>
      </c>
      <c r="I58" s="202">
        <v>5</v>
      </c>
      <c r="J58" s="202">
        <v>20</v>
      </c>
      <c r="K58" s="202">
        <v>0</v>
      </c>
    </row>
    <row r="59" spans="1:11" ht="15.75" customHeight="1" x14ac:dyDescent="0.25">
      <c r="A59" s="355"/>
      <c r="B59" s="362" t="s">
        <v>599</v>
      </c>
      <c r="C59" s="363">
        <f t="shared" si="0"/>
        <v>2104</v>
      </c>
      <c r="D59" s="202">
        <v>665</v>
      </c>
      <c r="E59" s="202">
        <v>1027</v>
      </c>
      <c r="F59" s="202">
        <v>145</v>
      </c>
      <c r="G59" s="202">
        <v>882</v>
      </c>
      <c r="H59" s="202">
        <v>412</v>
      </c>
      <c r="I59" s="202">
        <v>139</v>
      </c>
      <c r="J59" s="202">
        <v>273</v>
      </c>
      <c r="K59" s="202">
        <v>0</v>
      </c>
    </row>
    <row r="60" spans="1:11" ht="15.75" customHeight="1" x14ac:dyDescent="0.25">
      <c r="A60" s="355"/>
      <c r="B60" s="362" t="s">
        <v>600</v>
      </c>
      <c r="C60" s="348">
        <f t="shared" si="0"/>
        <v>2946</v>
      </c>
      <c r="D60" s="364">
        <v>1499</v>
      </c>
      <c r="E60" s="364">
        <v>1109</v>
      </c>
      <c r="F60" s="364">
        <v>123</v>
      </c>
      <c r="G60" s="364">
        <v>986</v>
      </c>
      <c r="H60" s="364">
        <v>338</v>
      </c>
      <c r="I60" s="364">
        <v>106</v>
      </c>
      <c r="J60" s="364">
        <v>232</v>
      </c>
      <c r="K60" s="364">
        <v>0</v>
      </c>
    </row>
    <row r="61" spans="1:11" ht="15.75" customHeight="1" x14ac:dyDescent="0.25">
      <c r="A61" s="355"/>
      <c r="B61" s="362" t="s">
        <v>601</v>
      </c>
      <c r="C61" s="348">
        <f t="shared" si="0"/>
        <v>28997</v>
      </c>
      <c r="D61" s="365">
        <v>9131</v>
      </c>
      <c r="E61" s="365">
        <v>12101</v>
      </c>
      <c r="F61" s="365">
        <v>1914</v>
      </c>
      <c r="G61" s="365">
        <v>10187</v>
      </c>
      <c r="H61" s="365">
        <v>7765</v>
      </c>
      <c r="I61" s="365">
        <v>2058</v>
      </c>
      <c r="J61" s="365">
        <v>5707</v>
      </c>
      <c r="K61" s="365">
        <v>0</v>
      </c>
    </row>
    <row r="62" spans="1:11" ht="15.75" customHeight="1" x14ac:dyDescent="0.25">
      <c r="A62" s="358"/>
      <c r="B62" s="366" t="s">
        <v>602</v>
      </c>
      <c r="C62" s="367">
        <f t="shared" si="0"/>
        <v>1221</v>
      </c>
      <c r="D62" s="317">
        <v>817</v>
      </c>
      <c r="E62" s="317">
        <v>335</v>
      </c>
      <c r="F62" s="317">
        <v>18</v>
      </c>
      <c r="G62" s="317">
        <v>317</v>
      </c>
      <c r="H62" s="317">
        <v>69</v>
      </c>
      <c r="I62" s="317">
        <v>10</v>
      </c>
      <c r="J62" s="317">
        <v>59</v>
      </c>
      <c r="K62" s="317">
        <v>0</v>
      </c>
    </row>
    <row r="63" spans="1:11" ht="15.75" customHeight="1" x14ac:dyDescent="0.25">
      <c r="A63" s="361" t="s">
        <v>611</v>
      </c>
      <c r="B63" s="362" t="s">
        <v>62</v>
      </c>
      <c r="C63" s="363">
        <f t="shared" si="0"/>
        <v>44137</v>
      </c>
      <c r="D63" s="202">
        <v>15630</v>
      </c>
      <c r="E63" s="202">
        <v>19566</v>
      </c>
      <c r="F63" s="202">
        <v>3117</v>
      </c>
      <c r="G63" s="202">
        <v>16449</v>
      </c>
      <c r="H63" s="202">
        <v>8941</v>
      </c>
      <c r="I63" s="202">
        <v>2504</v>
      </c>
      <c r="J63" s="202">
        <v>6437</v>
      </c>
      <c r="K63" s="202">
        <v>0</v>
      </c>
    </row>
    <row r="64" spans="1:11" ht="15.75" customHeight="1" x14ac:dyDescent="0.25">
      <c r="A64" s="355"/>
      <c r="B64" s="362" t="s">
        <v>598</v>
      </c>
      <c r="C64" s="363">
        <f t="shared" si="0"/>
        <v>297</v>
      </c>
      <c r="D64" s="202">
        <v>167</v>
      </c>
      <c r="E64" s="202">
        <v>96</v>
      </c>
      <c r="F64" s="202">
        <v>5</v>
      </c>
      <c r="G64" s="202">
        <v>91</v>
      </c>
      <c r="H64" s="202">
        <v>34</v>
      </c>
      <c r="I64" s="202">
        <v>9</v>
      </c>
      <c r="J64" s="202">
        <v>25</v>
      </c>
      <c r="K64" s="202">
        <v>0</v>
      </c>
    </row>
    <row r="65" spans="1:11" ht="15.75" customHeight="1" x14ac:dyDescent="0.25">
      <c r="A65" s="355"/>
      <c r="B65" s="362" t="s">
        <v>599</v>
      </c>
      <c r="C65" s="363">
        <f t="shared" si="0"/>
        <v>2706</v>
      </c>
      <c r="D65" s="202">
        <v>889</v>
      </c>
      <c r="E65" s="202">
        <v>1365</v>
      </c>
      <c r="F65" s="202">
        <v>207</v>
      </c>
      <c r="G65" s="202">
        <v>1158</v>
      </c>
      <c r="H65" s="202">
        <v>452</v>
      </c>
      <c r="I65" s="202">
        <v>168</v>
      </c>
      <c r="J65" s="202">
        <v>284</v>
      </c>
      <c r="K65" s="202">
        <v>0</v>
      </c>
    </row>
    <row r="66" spans="1:11" ht="15.75" customHeight="1" x14ac:dyDescent="0.25">
      <c r="A66" s="355"/>
      <c r="B66" s="362" t="s">
        <v>600</v>
      </c>
      <c r="C66" s="348">
        <f t="shared" si="0"/>
        <v>3328</v>
      </c>
      <c r="D66" s="364">
        <v>1685</v>
      </c>
      <c r="E66" s="364">
        <v>1309</v>
      </c>
      <c r="F66" s="364">
        <v>142</v>
      </c>
      <c r="G66" s="364">
        <v>1167</v>
      </c>
      <c r="H66" s="364">
        <v>334</v>
      </c>
      <c r="I66" s="364">
        <v>111</v>
      </c>
      <c r="J66" s="364">
        <v>223</v>
      </c>
      <c r="K66" s="364">
        <v>0</v>
      </c>
    </row>
    <row r="67" spans="1:11" ht="15.75" customHeight="1" x14ac:dyDescent="0.25">
      <c r="A67" s="355"/>
      <c r="B67" s="362" t="s">
        <v>601</v>
      </c>
      <c r="C67" s="348">
        <f t="shared" si="0"/>
        <v>36295</v>
      </c>
      <c r="D67" s="365">
        <v>11966</v>
      </c>
      <c r="E67" s="365">
        <v>16337</v>
      </c>
      <c r="F67" s="365">
        <v>2717</v>
      </c>
      <c r="G67" s="365">
        <v>13620</v>
      </c>
      <c r="H67" s="365">
        <v>7992</v>
      </c>
      <c r="I67" s="365">
        <v>2186</v>
      </c>
      <c r="J67" s="365">
        <v>5806</v>
      </c>
      <c r="K67" s="365">
        <v>0</v>
      </c>
    </row>
    <row r="68" spans="1:11" ht="15.75" customHeight="1" x14ac:dyDescent="0.25">
      <c r="A68" s="358"/>
      <c r="B68" s="366" t="s">
        <v>602</v>
      </c>
      <c r="C68" s="367">
        <f t="shared" si="0"/>
        <v>1511</v>
      </c>
      <c r="D68" s="317">
        <v>923</v>
      </c>
      <c r="E68" s="317">
        <v>459</v>
      </c>
      <c r="F68" s="317">
        <v>46</v>
      </c>
      <c r="G68" s="317">
        <v>413</v>
      </c>
      <c r="H68" s="317">
        <v>129</v>
      </c>
      <c r="I68" s="317">
        <v>30</v>
      </c>
      <c r="J68" s="317">
        <v>99</v>
      </c>
      <c r="K68" s="317">
        <v>0</v>
      </c>
    </row>
    <row r="69" spans="1:11" ht="15.75" customHeight="1" x14ac:dyDescent="0.25">
      <c r="A69" s="361" t="s">
        <v>612</v>
      </c>
      <c r="B69" s="362" t="s">
        <v>62</v>
      </c>
      <c r="C69" s="363">
        <f t="shared" si="0"/>
        <v>50251</v>
      </c>
      <c r="D69" s="202">
        <v>19228</v>
      </c>
      <c r="E69" s="202">
        <v>22687</v>
      </c>
      <c r="F69" s="202">
        <v>3273</v>
      </c>
      <c r="G69" s="202">
        <v>19414</v>
      </c>
      <c r="H69" s="202">
        <v>8336</v>
      </c>
      <c r="I69" s="202">
        <v>2161</v>
      </c>
      <c r="J69" s="202">
        <v>6175</v>
      </c>
      <c r="K69" s="202">
        <v>0</v>
      </c>
    </row>
    <row r="70" spans="1:11" ht="15.75" customHeight="1" x14ac:dyDescent="0.25">
      <c r="A70" s="355"/>
      <c r="B70" s="362" t="s">
        <v>598</v>
      </c>
      <c r="C70" s="363">
        <f t="shared" si="0"/>
        <v>309</v>
      </c>
      <c r="D70" s="202">
        <v>162</v>
      </c>
      <c r="E70" s="202">
        <v>112</v>
      </c>
      <c r="F70" s="202">
        <v>11</v>
      </c>
      <c r="G70" s="202">
        <v>101</v>
      </c>
      <c r="H70" s="202">
        <v>35</v>
      </c>
      <c r="I70" s="202">
        <v>12</v>
      </c>
      <c r="J70" s="202">
        <v>23</v>
      </c>
      <c r="K70" s="202">
        <v>0</v>
      </c>
    </row>
    <row r="71" spans="1:11" s="27" customFormat="1" ht="15.75" customHeight="1" x14ac:dyDescent="0.2">
      <c r="A71" s="355"/>
      <c r="B71" s="362" t="s">
        <v>599</v>
      </c>
      <c r="C71" s="363">
        <f t="shared" si="0"/>
        <v>3142</v>
      </c>
      <c r="D71" s="202">
        <v>1154</v>
      </c>
      <c r="E71" s="202">
        <v>1533</v>
      </c>
      <c r="F71" s="202">
        <v>204</v>
      </c>
      <c r="G71" s="202">
        <v>1329</v>
      </c>
      <c r="H71" s="202">
        <v>455</v>
      </c>
      <c r="I71" s="202">
        <v>139</v>
      </c>
      <c r="J71" s="202">
        <v>316</v>
      </c>
      <c r="K71" s="202">
        <v>0</v>
      </c>
    </row>
    <row r="72" spans="1:11" ht="15.75" customHeight="1" x14ac:dyDescent="0.25">
      <c r="A72" s="355"/>
      <c r="B72" s="362" t="s">
        <v>600</v>
      </c>
      <c r="C72" s="348">
        <f t="shared" si="0"/>
        <v>3633</v>
      </c>
      <c r="D72" s="364">
        <v>1849</v>
      </c>
      <c r="E72" s="364">
        <v>1427</v>
      </c>
      <c r="F72" s="364">
        <v>151</v>
      </c>
      <c r="G72" s="364">
        <v>1276</v>
      </c>
      <c r="H72" s="364">
        <v>357</v>
      </c>
      <c r="I72" s="364">
        <v>106</v>
      </c>
      <c r="J72" s="364">
        <v>251</v>
      </c>
      <c r="K72" s="364">
        <v>0</v>
      </c>
    </row>
    <row r="73" spans="1:11" ht="15.75" customHeight="1" x14ac:dyDescent="0.25">
      <c r="A73" s="355"/>
      <c r="B73" s="362" t="s">
        <v>601</v>
      </c>
      <c r="C73" s="348">
        <f t="shared" ref="C73:C116" si="1">SUM(D73,E73,H73,K73)</f>
        <v>41385</v>
      </c>
      <c r="D73" s="365">
        <v>14917</v>
      </c>
      <c r="E73" s="365">
        <v>19098</v>
      </c>
      <c r="F73" s="365">
        <v>2861</v>
      </c>
      <c r="G73" s="365">
        <v>16237</v>
      </c>
      <c r="H73" s="365">
        <v>7370</v>
      </c>
      <c r="I73" s="365">
        <v>1879</v>
      </c>
      <c r="J73" s="365">
        <v>5491</v>
      </c>
      <c r="K73" s="365">
        <v>0</v>
      </c>
    </row>
    <row r="74" spans="1:11" ht="15.75" customHeight="1" x14ac:dyDescent="0.25">
      <c r="A74" s="358"/>
      <c r="B74" s="366" t="s">
        <v>602</v>
      </c>
      <c r="C74" s="367">
        <f t="shared" si="1"/>
        <v>1782</v>
      </c>
      <c r="D74" s="317">
        <v>1146</v>
      </c>
      <c r="E74" s="317">
        <v>517</v>
      </c>
      <c r="F74" s="317">
        <v>46</v>
      </c>
      <c r="G74" s="317">
        <v>471</v>
      </c>
      <c r="H74" s="317">
        <v>119</v>
      </c>
      <c r="I74" s="317">
        <v>25</v>
      </c>
      <c r="J74" s="317">
        <v>94</v>
      </c>
      <c r="K74" s="317">
        <v>0</v>
      </c>
    </row>
    <row r="75" spans="1:11" ht="15.75" customHeight="1" x14ac:dyDescent="0.25">
      <c r="A75" s="361" t="s">
        <v>613</v>
      </c>
      <c r="B75" s="362" t="s">
        <v>62</v>
      </c>
      <c r="C75" s="363">
        <f t="shared" si="1"/>
        <v>0</v>
      </c>
      <c r="D75" s="202">
        <v>0</v>
      </c>
      <c r="E75" s="202">
        <v>0</v>
      </c>
      <c r="F75" s="202">
        <v>0</v>
      </c>
      <c r="G75" s="202">
        <v>0</v>
      </c>
      <c r="H75" s="202">
        <v>0</v>
      </c>
      <c r="I75" s="202">
        <v>0</v>
      </c>
      <c r="J75" s="202">
        <v>0</v>
      </c>
      <c r="K75" s="202">
        <v>0</v>
      </c>
    </row>
    <row r="76" spans="1:11" ht="15.75" customHeight="1" x14ac:dyDescent="0.25">
      <c r="A76" s="355"/>
      <c r="B76" s="362" t="s">
        <v>598</v>
      </c>
      <c r="C76" s="363">
        <f t="shared" si="1"/>
        <v>0</v>
      </c>
      <c r="D76" s="202">
        <v>0</v>
      </c>
      <c r="E76" s="202">
        <v>0</v>
      </c>
      <c r="F76" s="202">
        <v>0</v>
      </c>
      <c r="G76" s="202">
        <v>0</v>
      </c>
      <c r="H76" s="202">
        <v>0</v>
      </c>
      <c r="I76" s="202">
        <v>0</v>
      </c>
      <c r="J76" s="202">
        <v>0</v>
      </c>
      <c r="K76" s="202">
        <v>0</v>
      </c>
    </row>
    <row r="77" spans="1:11" ht="15.75" customHeight="1" x14ac:dyDescent="0.25">
      <c r="A77" s="355"/>
      <c r="B77" s="362" t="s">
        <v>599</v>
      </c>
      <c r="C77" s="363">
        <f t="shared" si="1"/>
        <v>0</v>
      </c>
      <c r="D77" s="202">
        <v>0</v>
      </c>
      <c r="E77" s="202">
        <v>0</v>
      </c>
      <c r="F77" s="202">
        <v>0</v>
      </c>
      <c r="G77" s="202">
        <v>0</v>
      </c>
      <c r="H77" s="202">
        <v>0</v>
      </c>
      <c r="I77" s="202">
        <v>0</v>
      </c>
      <c r="J77" s="202">
        <v>0</v>
      </c>
      <c r="K77" s="202">
        <v>0</v>
      </c>
    </row>
    <row r="78" spans="1:11" ht="15.75" customHeight="1" x14ac:dyDescent="0.25">
      <c r="A78" s="355"/>
      <c r="B78" s="362" t="s">
        <v>600</v>
      </c>
      <c r="C78" s="348">
        <f t="shared" si="1"/>
        <v>0</v>
      </c>
      <c r="D78" s="364">
        <v>0</v>
      </c>
      <c r="E78" s="364">
        <v>0</v>
      </c>
      <c r="F78" s="364">
        <v>0</v>
      </c>
      <c r="G78" s="364">
        <v>0</v>
      </c>
      <c r="H78" s="364">
        <v>0</v>
      </c>
      <c r="I78" s="364">
        <v>0</v>
      </c>
      <c r="J78" s="364">
        <v>0</v>
      </c>
      <c r="K78" s="364">
        <v>0</v>
      </c>
    </row>
    <row r="79" spans="1:11" ht="15.75" customHeight="1" x14ac:dyDescent="0.25">
      <c r="A79" s="355"/>
      <c r="B79" s="362" t="s">
        <v>601</v>
      </c>
      <c r="C79" s="348">
        <f t="shared" si="1"/>
        <v>0</v>
      </c>
      <c r="D79" s="365">
        <v>0</v>
      </c>
      <c r="E79" s="365">
        <v>0</v>
      </c>
      <c r="F79" s="365">
        <v>0</v>
      </c>
      <c r="G79" s="365">
        <v>0</v>
      </c>
      <c r="H79" s="365">
        <v>0</v>
      </c>
      <c r="I79" s="365">
        <v>0</v>
      </c>
      <c r="J79" s="365">
        <v>0</v>
      </c>
      <c r="K79" s="365">
        <v>0</v>
      </c>
    </row>
    <row r="80" spans="1:11" ht="15.75" customHeight="1" x14ac:dyDescent="0.25">
      <c r="A80" s="355"/>
      <c r="B80" s="368" t="s">
        <v>602</v>
      </c>
      <c r="C80" s="363">
        <f t="shared" si="1"/>
        <v>0</v>
      </c>
      <c r="D80" s="202">
        <v>0</v>
      </c>
      <c r="E80" s="202">
        <v>0</v>
      </c>
      <c r="F80" s="202">
        <v>0</v>
      </c>
      <c r="G80" s="202">
        <v>0</v>
      </c>
      <c r="H80" s="202">
        <v>0</v>
      </c>
      <c r="I80" s="202">
        <v>0</v>
      </c>
      <c r="J80" s="202">
        <v>0</v>
      </c>
      <c r="K80" s="202">
        <v>0</v>
      </c>
    </row>
    <row r="81" spans="1:11" ht="15.75" customHeight="1" x14ac:dyDescent="0.25">
      <c r="A81" s="361" t="s">
        <v>71</v>
      </c>
      <c r="B81" s="369" t="s">
        <v>62</v>
      </c>
      <c r="C81" s="370">
        <f t="shared" si="1"/>
        <v>19510</v>
      </c>
      <c r="D81" s="371">
        <v>7198</v>
      </c>
      <c r="E81" s="371">
        <v>9042</v>
      </c>
      <c r="F81" s="371">
        <v>1678</v>
      </c>
      <c r="G81" s="371">
        <v>7364</v>
      </c>
      <c r="H81" s="371">
        <v>3270</v>
      </c>
      <c r="I81" s="371">
        <v>2104</v>
      </c>
      <c r="J81" s="371">
        <v>1166</v>
      </c>
      <c r="K81" s="371">
        <v>0</v>
      </c>
    </row>
    <row r="82" spans="1:11" ht="15.75" customHeight="1" x14ac:dyDescent="0.25">
      <c r="A82" s="355"/>
      <c r="B82" s="362" t="s">
        <v>598</v>
      </c>
      <c r="C82" s="363">
        <f t="shared" si="1"/>
        <v>109</v>
      </c>
      <c r="D82" s="202">
        <v>36</v>
      </c>
      <c r="E82" s="202">
        <v>47</v>
      </c>
      <c r="F82" s="202">
        <v>7</v>
      </c>
      <c r="G82" s="202">
        <v>40</v>
      </c>
      <c r="H82" s="202">
        <v>26</v>
      </c>
      <c r="I82" s="202">
        <v>18</v>
      </c>
      <c r="J82" s="202">
        <v>8</v>
      </c>
      <c r="K82" s="202">
        <v>0</v>
      </c>
    </row>
    <row r="83" spans="1:11" ht="15.75" customHeight="1" x14ac:dyDescent="0.25">
      <c r="A83" s="355"/>
      <c r="B83" s="362" t="s">
        <v>599</v>
      </c>
      <c r="C83" s="363">
        <f t="shared" si="1"/>
        <v>647</v>
      </c>
      <c r="D83" s="202">
        <v>228</v>
      </c>
      <c r="E83" s="202">
        <v>325</v>
      </c>
      <c r="F83" s="202">
        <v>69</v>
      </c>
      <c r="G83" s="202">
        <v>256</v>
      </c>
      <c r="H83" s="202">
        <v>94</v>
      </c>
      <c r="I83" s="202">
        <v>72</v>
      </c>
      <c r="J83" s="202">
        <v>22</v>
      </c>
      <c r="K83" s="202">
        <v>0</v>
      </c>
    </row>
    <row r="84" spans="1:11" ht="15.75" customHeight="1" x14ac:dyDescent="0.25">
      <c r="A84" s="355"/>
      <c r="B84" s="362" t="s">
        <v>600</v>
      </c>
      <c r="C84" s="348">
        <f t="shared" si="1"/>
        <v>474</v>
      </c>
      <c r="D84" s="364">
        <v>233</v>
      </c>
      <c r="E84" s="364">
        <v>215</v>
      </c>
      <c r="F84" s="364">
        <v>40</v>
      </c>
      <c r="G84" s="364">
        <v>175</v>
      </c>
      <c r="H84" s="364">
        <v>26</v>
      </c>
      <c r="I84" s="364">
        <v>19</v>
      </c>
      <c r="J84" s="364">
        <v>7</v>
      </c>
      <c r="K84" s="364">
        <v>0</v>
      </c>
    </row>
    <row r="85" spans="1:11" ht="15.75" customHeight="1" x14ac:dyDescent="0.25">
      <c r="A85" s="355"/>
      <c r="B85" s="362" t="s">
        <v>601</v>
      </c>
      <c r="C85" s="348">
        <f t="shared" si="1"/>
        <v>12413</v>
      </c>
      <c r="D85" s="365">
        <v>4156</v>
      </c>
      <c r="E85" s="365">
        <v>5805</v>
      </c>
      <c r="F85" s="365">
        <v>1196</v>
      </c>
      <c r="G85" s="365">
        <v>4609</v>
      </c>
      <c r="H85" s="365">
        <v>2452</v>
      </c>
      <c r="I85" s="365">
        <v>1540</v>
      </c>
      <c r="J85" s="365">
        <v>912</v>
      </c>
      <c r="K85" s="365">
        <v>0</v>
      </c>
    </row>
    <row r="86" spans="1:11" ht="15.75" customHeight="1" x14ac:dyDescent="0.25">
      <c r="A86" s="358"/>
      <c r="B86" s="366" t="s">
        <v>602</v>
      </c>
      <c r="C86" s="367">
        <f t="shared" si="1"/>
        <v>5867</v>
      </c>
      <c r="D86" s="317">
        <v>2545</v>
      </c>
      <c r="E86" s="317">
        <v>2650</v>
      </c>
      <c r="F86" s="317">
        <v>366</v>
      </c>
      <c r="G86" s="317">
        <v>2284</v>
      </c>
      <c r="H86" s="317">
        <v>672</v>
      </c>
      <c r="I86" s="317">
        <v>455</v>
      </c>
      <c r="J86" s="317">
        <v>217</v>
      </c>
      <c r="K86" s="317">
        <v>0</v>
      </c>
    </row>
    <row r="87" spans="1:11" ht="15.75" customHeight="1" x14ac:dyDescent="0.25">
      <c r="A87" s="361" t="s">
        <v>72</v>
      </c>
      <c r="B87" s="362" t="s">
        <v>62</v>
      </c>
      <c r="C87" s="363">
        <f t="shared" si="1"/>
        <v>40733</v>
      </c>
      <c r="D87" s="202">
        <v>15049</v>
      </c>
      <c r="E87" s="202">
        <v>16245</v>
      </c>
      <c r="F87" s="202">
        <v>2913</v>
      </c>
      <c r="G87" s="202">
        <v>13332</v>
      </c>
      <c r="H87" s="202">
        <v>9439</v>
      </c>
      <c r="I87" s="202">
        <v>4295</v>
      </c>
      <c r="J87" s="202">
        <v>5144</v>
      </c>
      <c r="K87" s="202">
        <v>0</v>
      </c>
    </row>
    <row r="88" spans="1:11" ht="15.75" customHeight="1" x14ac:dyDescent="0.25">
      <c r="A88" s="355"/>
      <c r="B88" s="362" t="s">
        <v>598</v>
      </c>
      <c r="C88" s="363">
        <f t="shared" si="1"/>
        <v>223</v>
      </c>
      <c r="D88" s="202">
        <v>93</v>
      </c>
      <c r="E88" s="202">
        <v>83</v>
      </c>
      <c r="F88" s="202">
        <v>17</v>
      </c>
      <c r="G88" s="202">
        <v>66</v>
      </c>
      <c r="H88" s="202">
        <v>47</v>
      </c>
      <c r="I88" s="202">
        <v>20</v>
      </c>
      <c r="J88" s="202">
        <v>27</v>
      </c>
      <c r="K88" s="202">
        <v>0</v>
      </c>
    </row>
    <row r="89" spans="1:11" ht="15.75" customHeight="1" x14ac:dyDescent="0.25">
      <c r="A89" s="355"/>
      <c r="B89" s="362" t="s">
        <v>599</v>
      </c>
      <c r="C89" s="363">
        <f t="shared" si="1"/>
        <v>1415</v>
      </c>
      <c r="D89" s="202">
        <v>489</v>
      </c>
      <c r="E89" s="202">
        <v>646</v>
      </c>
      <c r="F89" s="202">
        <v>129</v>
      </c>
      <c r="G89" s="202">
        <v>517</v>
      </c>
      <c r="H89" s="202">
        <v>280</v>
      </c>
      <c r="I89" s="202">
        <v>163</v>
      </c>
      <c r="J89" s="202">
        <v>117</v>
      </c>
      <c r="K89" s="202">
        <v>0</v>
      </c>
    </row>
    <row r="90" spans="1:11" ht="15.75" customHeight="1" x14ac:dyDescent="0.25">
      <c r="A90" s="355"/>
      <c r="B90" s="362" t="s">
        <v>600</v>
      </c>
      <c r="C90" s="348">
        <f t="shared" si="1"/>
        <v>1250</v>
      </c>
      <c r="D90" s="364">
        <v>651</v>
      </c>
      <c r="E90" s="364">
        <v>479</v>
      </c>
      <c r="F90" s="364">
        <v>82</v>
      </c>
      <c r="G90" s="364">
        <v>397</v>
      </c>
      <c r="H90" s="364">
        <v>120</v>
      </c>
      <c r="I90" s="364">
        <v>59</v>
      </c>
      <c r="J90" s="364">
        <v>61</v>
      </c>
      <c r="K90" s="364">
        <v>0</v>
      </c>
    </row>
    <row r="91" spans="1:11" ht="15.75" customHeight="1" x14ac:dyDescent="0.25">
      <c r="A91" s="355"/>
      <c r="B91" s="362" t="s">
        <v>601</v>
      </c>
      <c r="C91" s="348">
        <f t="shared" si="1"/>
        <v>29749</v>
      </c>
      <c r="D91" s="365">
        <v>10034</v>
      </c>
      <c r="E91" s="365">
        <v>11756</v>
      </c>
      <c r="F91" s="365">
        <v>2225</v>
      </c>
      <c r="G91" s="365">
        <v>9531</v>
      </c>
      <c r="H91" s="365">
        <v>7959</v>
      </c>
      <c r="I91" s="365">
        <v>3456</v>
      </c>
      <c r="J91" s="365">
        <v>4503</v>
      </c>
      <c r="K91" s="365">
        <v>0</v>
      </c>
    </row>
    <row r="92" spans="1:11" ht="15.75" customHeight="1" x14ac:dyDescent="0.25">
      <c r="A92" s="358"/>
      <c r="B92" s="366" t="s">
        <v>602</v>
      </c>
      <c r="C92" s="367">
        <f t="shared" si="1"/>
        <v>8096</v>
      </c>
      <c r="D92" s="317">
        <v>3782</v>
      </c>
      <c r="E92" s="317">
        <v>3281</v>
      </c>
      <c r="F92" s="317">
        <v>460</v>
      </c>
      <c r="G92" s="317">
        <v>2821</v>
      </c>
      <c r="H92" s="317">
        <v>1033</v>
      </c>
      <c r="I92" s="317">
        <v>597</v>
      </c>
      <c r="J92" s="317">
        <v>436</v>
      </c>
      <c r="K92" s="317">
        <v>0</v>
      </c>
    </row>
    <row r="93" spans="1:11" ht="15.75" customHeight="1" x14ac:dyDescent="0.25">
      <c r="A93" s="361" t="s">
        <v>73</v>
      </c>
      <c r="B93" s="362" t="s">
        <v>62</v>
      </c>
      <c r="C93" s="363">
        <f t="shared" si="1"/>
        <v>142935</v>
      </c>
      <c r="D93" s="202">
        <v>54977</v>
      </c>
      <c r="E93" s="202">
        <v>53590</v>
      </c>
      <c r="F93" s="202">
        <v>9057</v>
      </c>
      <c r="G93" s="202">
        <v>44533</v>
      </c>
      <c r="H93" s="202">
        <v>34368</v>
      </c>
      <c r="I93" s="202">
        <v>10070</v>
      </c>
      <c r="J93" s="202">
        <v>24298</v>
      </c>
      <c r="K93" s="202">
        <v>0</v>
      </c>
    </row>
    <row r="94" spans="1:11" ht="15.75" customHeight="1" x14ac:dyDescent="0.25">
      <c r="A94" s="355"/>
      <c r="B94" s="362" t="s">
        <v>598</v>
      </c>
      <c r="C94" s="363">
        <f t="shared" si="1"/>
        <v>901</v>
      </c>
      <c r="D94" s="202">
        <v>515</v>
      </c>
      <c r="E94" s="202">
        <v>291</v>
      </c>
      <c r="F94" s="202">
        <v>31</v>
      </c>
      <c r="G94" s="202">
        <v>260</v>
      </c>
      <c r="H94" s="202">
        <v>95</v>
      </c>
      <c r="I94" s="202">
        <v>21</v>
      </c>
      <c r="J94" s="202">
        <v>74</v>
      </c>
      <c r="K94" s="202">
        <v>0</v>
      </c>
    </row>
    <row r="95" spans="1:11" ht="15.75" customHeight="1" x14ac:dyDescent="0.25">
      <c r="A95" s="355"/>
      <c r="B95" s="362" t="s">
        <v>599</v>
      </c>
      <c r="C95" s="363">
        <f t="shared" si="1"/>
        <v>7447</v>
      </c>
      <c r="D95" s="202">
        <v>2560</v>
      </c>
      <c r="E95" s="202">
        <v>3335</v>
      </c>
      <c r="F95" s="202">
        <v>554</v>
      </c>
      <c r="G95" s="202">
        <v>2781</v>
      </c>
      <c r="H95" s="202">
        <v>1552</v>
      </c>
      <c r="I95" s="202">
        <v>620</v>
      </c>
      <c r="J95" s="202">
        <v>932</v>
      </c>
      <c r="K95" s="202">
        <v>0</v>
      </c>
    </row>
    <row r="96" spans="1:11" ht="15.75" customHeight="1" x14ac:dyDescent="0.25">
      <c r="A96" s="355"/>
      <c r="B96" s="362" t="s">
        <v>600</v>
      </c>
      <c r="C96" s="348">
        <f t="shared" si="1"/>
        <v>10163</v>
      </c>
      <c r="D96" s="364">
        <v>5621</v>
      </c>
      <c r="E96" s="364">
        <v>3485</v>
      </c>
      <c r="F96" s="364">
        <v>435</v>
      </c>
      <c r="G96" s="364">
        <v>3050</v>
      </c>
      <c r="H96" s="364">
        <v>1057</v>
      </c>
      <c r="I96" s="364">
        <v>358</v>
      </c>
      <c r="J96" s="364">
        <v>699</v>
      </c>
      <c r="K96" s="364">
        <v>0</v>
      </c>
    </row>
    <row r="97" spans="1:11" ht="15.75" customHeight="1" x14ac:dyDescent="0.25">
      <c r="A97" s="355"/>
      <c r="B97" s="362" t="s">
        <v>601</v>
      </c>
      <c r="C97" s="348">
        <f t="shared" si="1"/>
        <v>117436</v>
      </c>
      <c r="D97" s="365">
        <v>41407</v>
      </c>
      <c r="E97" s="365">
        <v>44823</v>
      </c>
      <c r="F97" s="365">
        <v>7938</v>
      </c>
      <c r="G97" s="365">
        <v>36885</v>
      </c>
      <c r="H97" s="365">
        <v>31206</v>
      </c>
      <c r="I97" s="365">
        <v>8968</v>
      </c>
      <c r="J97" s="365">
        <v>22238</v>
      </c>
      <c r="K97" s="365">
        <v>0</v>
      </c>
    </row>
    <row r="98" spans="1:11" ht="15.75" customHeight="1" x14ac:dyDescent="0.25">
      <c r="A98" s="358"/>
      <c r="B98" s="366" t="s">
        <v>602</v>
      </c>
      <c r="C98" s="367">
        <f t="shared" si="1"/>
        <v>6988</v>
      </c>
      <c r="D98" s="317">
        <v>4874</v>
      </c>
      <c r="E98" s="317">
        <v>1656</v>
      </c>
      <c r="F98" s="317">
        <v>99</v>
      </c>
      <c r="G98" s="317">
        <v>1557</v>
      </c>
      <c r="H98" s="317">
        <v>458</v>
      </c>
      <c r="I98" s="317">
        <v>103</v>
      </c>
      <c r="J98" s="317">
        <v>355</v>
      </c>
      <c r="K98" s="317">
        <v>0</v>
      </c>
    </row>
    <row r="99" spans="1:11" ht="15.75" customHeight="1" x14ac:dyDescent="0.25">
      <c r="A99" s="361" t="s">
        <v>74</v>
      </c>
      <c r="B99" s="362" t="s">
        <v>62</v>
      </c>
      <c r="C99" s="363">
        <f t="shared" si="1"/>
        <v>94388</v>
      </c>
      <c r="D99" s="202">
        <v>34858</v>
      </c>
      <c r="E99" s="202">
        <v>42253</v>
      </c>
      <c r="F99" s="202">
        <v>6390</v>
      </c>
      <c r="G99" s="202">
        <v>35863</v>
      </c>
      <c r="H99" s="202">
        <v>17277</v>
      </c>
      <c r="I99" s="202">
        <v>4665</v>
      </c>
      <c r="J99" s="202">
        <v>12612</v>
      </c>
      <c r="K99" s="202">
        <v>0</v>
      </c>
    </row>
    <row r="100" spans="1:11" ht="15.75" customHeight="1" x14ac:dyDescent="0.25">
      <c r="A100" s="355"/>
      <c r="B100" s="362" t="s">
        <v>598</v>
      </c>
      <c r="C100" s="363">
        <f t="shared" si="1"/>
        <v>606</v>
      </c>
      <c r="D100" s="202">
        <v>329</v>
      </c>
      <c r="E100" s="202">
        <v>208</v>
      </c>
      <c r="F100" s="202">
        <v>16</v>
      </c>
      <c r="G100" s="202">
        <v>192</v>
      </c>
      <c r="H100" s="202">
        <v>69</v>
      </c>
      <c r="I100" s="202">
        <v>21</v>
      </c>
      <c r="J100" s="202">
        <v>48</v>
      </c>
      <c r="K100" s="202">
        <v>0</v>
      </c>
    </row>
    <row r="101" spans="1:11" ht="15.75" customHeight="1" x14ac:dyDescent="0.25">
      <c r="A101" s="355"/>
      <c r="B101" s="362" t="s">
        <v>599</v>
      </c>
      <c r="C101" s="363">
        <f t="shared" si="1"/>
        <v>5848</v>
      </c>
      <c r="D101" s="202">
        <v>2043</v>
      </c>
      <c r="E101" s="202">
        <v>2898</v>
      </c>
      <c r="F101" s="202">
        <v>411</v>
      </c>
      <c r="G101" s="202">
        <v>2487</v>
      </c>
      <c r="H101" s="202">
        <v>907</v>
      </c>
      <c r="I101" s="202">
        <v>307</v>
      </c>
      <c r="J101" s="202">
        <v>600</v>
      </c>
      <c r="K101" s="202">
        <v>0</v>
      </c>
    </row>
    <row r="102" spans="1:11" ht="15.75" customHeight="1" x14ac:dyDescent="0.25">
      <c r="A102" s="355"/>
      <c r="B102" s="362" t="s">
        <v>600</v>
      </c>
      <c r="C102" s="348">
        <f t="shared" si="1"/>
        <v>6961</v>
      </c>
      <c r="D102" s="364">
        <v>3534</v>
      </c>
      <c r="E102" s="364">
        <v>2736</v>
      </c>
      <c r="F102" s="364">
        <v>293</v>
      </c>
      <c r="G102" s="364">
        <v>2443</v>
      </c>
      <c r="H102" s="364">
        <v>691</v>
      </c>
      <c r="I102" s="364">
        <v>217</v>
      </c>
      <c r="J102" s="364">
        <v>474</v>
      </c>
      <c r="K102" s="364">
        <v>0</v>
      </c>
    </row>
    <row r="103" spans="1:11" ht="15.75" customHeight="1" x14ac:dyDescent="0.25">
      <c r="A103" s="355"/>
      <c r="B103" s="362" t="s">
        <v>601</v>
      </c>
      <c r="C103" s="348">
        <f t="shared" si="1"/>
        <v>77680</v>
      </c>
      <c r="D103" s="365">
        <v>26883</v>
      </c>
      <c r="E103" s="365">
        <v>35435</v>
      </c>
      <c r="F103" s="365">
        <v>5578</v>
      </c>
      <c r="G103" s="365">
        <v>29857</v>
      </c>
      <c r="H103" s="365">
        <v>15362</v>
      </c>
      <c r="I103" s="365">
        <v>4065</v>
      </c>
      <c r="J103" s="365">
        <v>11297</v>
      </c>
      <c r="K103" s="365">
        <v>0</v>
      </c>
    </row>
    <row r="104" spans="1:11" ht="15.75" customHeight="1" x14ac:dyDescent="0.25">
      <c r="A104" s="358"/>
      <c r="B104" s="366" t="s">
        <v>602</v>
      </c>
      <c r="C104" s="367">
        <f t="shared" si="1"/>
        <v>3293</v>
      </c>
      <c r="D104" s="317">
        <v>2069</v>
      </c>
      <c r="E104" s="317">
        <v>976</v>
      </c>
      <c r="F104" s="317">
        <v>92</v>
      </c>
      <c r="G104" s="317">
        <v>884</v>
      </c>
      <c r="H104" s="317">
        <v>248</v>
      </c>
      <c r="I104" s="317">
        <v>55</v>
      </c>
      <c r="J104" s="317">
        <v>193</v>
      </c>
      <c r="K104" s="317">
        <v>0</v>
      </c>
    </row>
    <row r="105" spans="1:11" ht="15.75" customHeight="1" x14ac:dyDescent="0.25">
      <c r="A105" s="361" t="s">
        <v>75</v>
      </c>
      <c r="B105" s="362" t="s">
        <v>62</v>
      </c>
      <c r="C105" s="363">
        <f t="shared" si="1"/>
        <v>278056</v>
      </c>
      <c r="D105" s="202">
        <v>104884</v>
      </c>
      <c r="E105" s="202">
        <v>112088</v>
      </c>
      <c r="F105" s="202">
        <v>18360</v>
      </c>
      <c r="G105" s="202">
        <v>93728</v>
      </c>
      <c r="H105" s="202">
        <v>61084</v>
      </c>
      <c r="I105" s="202">
        <v>19030</v>
      </c>
      <c r="J105" s="202">
        <v>42054</v>
      </c>
      <c r="K105" s="202">
        <v>0</v>
      </c>
    </row>
    <row r="106" spans="1:11" ht="15.75" customHeight="1" x14ac:dyDescent="0.25">
      <c r="A106" s="355"/>
      <c r="B106" s="362" t="s">
        <v>598</v>
      </c>
      <c r="C106" s="363">
        <f t="shared" si="1"/>
        <v>1730</v>
      </c>
      <c r="D106" s="202">
        <v>937</v>
      </c>
      <c r="E106" s="202">
        <v>582</v>
      </c>
      <c r="F106" s="202">
        <v>64</v>
      </c>
      <c r="G106" s="202">
        <v>518</v>
      </c>
      <c r="H106" s="202">
        <v>211</v>
      </c>
      <c r="I106" s="202">
        <v>62</v>
      </c>
      <c r="J106" s="202">
        <v>149</v>
      </c>
      <c r="K106" s="202">
        <v>0</v>
      </c>
    </row>
    <row r="107" spans="1:11" ht="15.75" customHeight="1" x14ac:dyDescent="0.25">
      <c r="A107" s="355"/>
      <c r="B107" s="362" t="s">
        <v>599</v>
      </c>
      <c r="C107" s="363">
        <f t="shared" si="1"/>
        <v>14710</v>
      </c>
      <c r="D107" s="202">
        <v>5092</v>
      </c>
      <c r="E107" s="202">
        <v>6879</v>
      </c>
      <c r="F107" s="202">
        <v>1094</v>
      </c>
      <c r="G107" s="202">
        <v>5785</v>
      </c>
      <c r="H107" s="202">
        <v>2739</v>
      </c>
      <c r="I107" s="202">
        <v>1090</v>
      </c>
      <c r="J107" s="202">
        <v>1649</v>
      </c>
      <c r="K107" s="202">
        <v>0</v>
      </c>
    </row>
    <row r="108" spans="1:11" ht="15.75" customHeight="1" x14ac:dyDescent="0.25">
      <c r="A108" s="355"/>
      <c r="B108" s="362" t="s">
        <v>600</v>
      </c>
      <c r="C108" s="348">
        <f t="shared" si="1"/>
        <v>18374</v>
      </c>
      <c r="D108" s="364">
        <v>9806</v>
      </c>
      <c r="E108" s="364">
        <v>6700</v>
      </c>
      <c r="F108" s="364">
        <v>810</v>
      </c>
      <c r="G108" s="364">
        <v>5890</v>
      </c>
      <c r="H108" s="364">
        <v>1868</v>
      </c>
      <c r="I108" s="364">
        <v>634</v>
      </c>
      <c r="J108" s="364">
        <v>1234</v>
      </c>
      <c r="K108" s="364">
        <v>0</v>
      </c>
    </row>
    <row r="109" spans="1:11" ht="15.75" customHeight="1" x14ac:dyDescent="0.25">
      <c r="A109" s="355"/>
      <c r="B109" s="362" t="s">
        <v>601</v>
      </c>
      <c r="C109" s="348">
        <f t="shared" si="1"/>
        <v>224865</v>
      </c>
      <c r="D109" s="365">
        <v>78324</v>
      </c>
      <c r="E109" s="365">
        <v>92014</v>
      </c>
      <c r="F109" s="365">
        <v>15741</v>
      </c>
      <c r="G109" s="365">
        <v>76273</v>
      </c>
      <c r="H109" s="365">
        <v>54527</v>
      </c>
      <c r="I109" s="365">
        <v>16489</v>
      </c>
      <c r="J109" s="365">
        <v>38038</v>
      </c>
      <c r="K109" s="365">
        <v>0</v>
      </c>
    </row>
    <row r="110" spans="1:11" ht="15.75" customHeight="1" x14ac:dyDescent="0.25">
      <c r="A110" s="358"/>
      <c r="B110" s="366" t="s">
        <v>602</v>
      </c>
      <c r="C110" s="367">
        <f t="shared" si="1"/>
        <v>18377</v>
      </c>
      <c r="D110" s="317">
        <v>10725</v>
      </c>
      <c r="E110" s="317">
        <v>5913</v>
      </c>
      <c r="F110" s="317">
        <v>651</v>
      </c>
      <c r="G110" s="317">
        <v>5262</v>
      </c>
      <c r="H110" s="317">
        <v>1739</v>
      </c>
      <c r="I110" s="317">
        <v>755</v>
      </c>
      <c r="J110" s="317">
        <v>984</v>
      </c>
      <c r="K110" s="317">
        <v>0</v>
      </c>
    </row>
    <row r="111" spans="1:11" ht="15.75" customHeight="1" x14ac:dyDescent="0.25">
      <c r="A111" s="361" t="s">
        <v>76</v>
      </c>
      <c r="B111" s="362" t="s">
        <v>62</v>
      </c>
      <c r="C111" s="363">
        <f t="shared" si="1"/>
        <v>278056</v>
      </c>
      <c r="D111" s="202">
        <v>104884</v>
      </c>
      <c r="E111" s="202">
        <v>112088</v>
      </c>
      <c r="F111" s="202">
        <v>18360</v>
      </c>
      <c r="G111" s="202">
        <v>93728</v>
      </c>
      <c r="H111" s="202">
        <v>61084</v>
      </c>
      <c r="I111" s="202">
        <v>19030</v>
      </c>
      <c r="J111" s="202">
        <v>42054</v>
      </c>
      <c r="K111" s="202">
        <v>0</v>
      </c>
    </row>
    <row r="112" spans="1:11" ht="15.75" customHeight="1" x14ac:dyDescent="0.25">
      <c r="A112" s="355"/>
      <c r="B112" s="362" t="s">
        <v>598</v>
      </c>
      <c r="C112" s="363">
        <f t="shared" si="1"/>
        <v>1730</v>
      </c>
      <c r="D112" s="202">
        <v>937</v>
      </c>
      <c r="E112" s="202">
        <v>582</v>
      </c>
      <c r="F112" s="202">
        <v>64</v>
      </c>
      <c r="G112" s="202">
        <v>518</v>
      </c>
      <c r="H112" s="202">
        <v>211</v>
      </c>
      <c r="I112" s="202">
        <v>62</v>
      </c>
      <c r="J112" s="202">
        <v>149</v>
      </c>
      <c r="K112" s="202">
        <v>0</v>
      </c>
    </row>
    <row r="113" spans="1:11" ht="15.75" customHeight="1" x14ac:dyDescent="0.25">
      <c r="A113" s="355"/>
      <c r="B113" s="362" t="s">
        <v>599</v>
      </c>
      <c r="C113" s="363">
        <f t="shared" si="1"/>
        <v>14710</v>
      </c>
      <c r="D113" s="202">
        <v>5092</v>
      </c>
      <c r="E113" s="202">
        <v>6879</v>
      </c>
      <c r="F113" s="202">
        <v>1094</v>
      </c>
      <c r="G113" s="202">
        <v>5785</v>
      </c>
      <c r="H113" s="202">
        <v>2739</v>
      </c>
      <c r="I113" s="202">
        <v>1090</v>
      </c>
      <c r="J113" s="202">
        <v>1649</v>
      </c>
      <c r="K113" s="202">
        <v>0</v>
      </c>
    </row>
    <row r="114" spans="1:11" ht="15.75" customHeight="1" x14ac:dyDescent="0.25">
      <c r="A114" s="355"/>
      <c r="B114" s="362" t="s">
        <v>600</v>
      </c>
      <c r="C114" s="348">
        <f t="shared" si="1"/>
        <v>18374</v>
      </c>
      <c r="D114" s="364">
        <v>9806</v>
      </c>
      <c r="E114" s="364">
        <v>6700</v>
      </c>
      <c r="F114" s="364">
        <v>810</v>
      </c>
      <c r="G114" s="364">
        <v>5890</v>
      </c>
      <c r="H114" s="364">
        <v>1868</v>
      </c>
      <c r="I114" s="364">
        <v>634</v>
      </c>
      <c r="J114" s="364">
        <v>1234</v>
      </c>
      <c r="K114" s="364">
        <v>0</v>
      </c>
    </row>
    <row r="115" spans="1:11" ht="15.75" customHeight="1" x14ac:dyDescent="0.25">
      <c r="A115" s="355"/>
      <c r="B115" s="362" t="s">
        <v>601</v>
      </c>
      <c r="C115" s="348">
        <f t="shared" si="1"/>
        <v>224865</v>
      </c>
      <c r="D115" s="365">
        <v>78324</v>
      </c>
      <c r="E115" s="365">
        <v>92014</v>
      </c>
      <c r="F115" s="365">
        <v>15741</v>
      </c>
      <c r="G115" s="365">
        <v>76273</v>
      </c>
      <c r="H115" s="365">
        <v>54527</v>
      </c>
      <c r="I115" s="365">
        <v>16489</v>
      </c>
      <c r="J115" s="365">
        <v>38038</v>
      </c>
      <c r="K115" s="365">
        <v>0</v>
      </c>
    </row>
    <row r="116" spans="1:11" ht="15.75" customHeight="1" x14ac:dyDescent="0.25">
      <c r="A116" s="358"/>
      <c r="B116" s="366" t="s">
        <v>602</v>
      </c>
      <c r="C116" s="367">
        <f t="shared" si="1"/>
        <v>18377</v>
      </c>
      <c r="D116" s="317">
        <v>10725</v>
      </c>
      <c r="E116" s="317">
        <v>5913</v>
      </c>
      <c r="F116" s="317">
        <v>651</v>
      </c>
      <c r="G116" s="317">
        <v>5262</v>
      </c>
      <c r="H116" s="317">
        <v>1739</v>
      </c>
      <c r="I116" s="317">
        <v>755</v>
      </c>
      <c r="J116" s="317">
        <v>984</v>
      </c>
      <c r="K116" s="317">
        <v>0</v>
      </c>
    </row>
    <row r="117" spans="1:11" ht="15.75" customHeight="1" x14ac:dyDescent="0.25">
      <c r="A117" s="353"/>
      <c r="B117" s="123"/>
      <c r="C117" s="348"/>
      <c r="D117" s="65"/>
      <c r="E117" s="65"/>
      <c r="F117" s="65"/>
      <c r="G117" s="65"/>
      <c r="H117" s="65"/>
      <c r="I117" s="65"/>
      <c r="J117" s="65"/>
      <c r="K117" s="65"/>
    </row>
    <row r="118" spans="1:11" s="27" customFormat="1" x14ac:dyDescent="0.2">
      <c r="A118" s="66" t="s">
        <v>135</v>
      </c>
    </row>
    <row r="120" spans="1:11" x14ac:dyDescent="0.25">
      <c r="E120" s="102" t="s">
        <v>60</v>
      </c>
    </row>
  </sheetData>
  <mergeCells count="26">
    <mergeCell ref="A81:A86"/>
    <mergeCell ref="A87:A92"/>
    <mergeCell ref="A93:A98"/>
    <mergeCell ref="A99:A104"/>
    <mergeCell ref="A105:A110"/>
    <mergeCell ref="A111:A116"/>
    <mergeCell ref="A45:A50"/>
    <mergeCell ref="A51:A56"/>
    <mergeCell ref="A57:A62"/>
    <mergeCell ref="A63:A68"/>
    <mergeCell ref="A69:A74"/>
    <mergeCell ref="A75:A80"/>
    <mergeCell ref="A9:A14"/>
    <mergeCell ref="A15:A20"/>
    <mergeCell ref="A21:A26"/>
    <mergeCell ref="A27:A32"/>
    <mergeCell ref="A33:A38"/>
    <mergeCell ref="A39:A44"/>
    <mergeCell ref="A5:G5"/>
    <mergeCell ref="A6:B8"/>
    <mergeCell ref="C6:K6"/>
    <mergeCell ref="C7:C8"/>
    <mergeCell ref="D7:D8"/>
    <mergeCell ref="E7:G7"/>
    <mergeCell ref="H7:J7"/>
    <mergeCell ref="K7:K8"/>
  </mergeCells>
  <hyperlinks>
    <hyperlink ref="I2" location="ÍNDICE!A1" display="VOLVER AL ÍNDICE" xr:uid="{D73E9931-54AE-433A-9B93-C1DCF41214EA}"/>
  </hyperlinks>
  <pageMargins left="0.51181102362204722" right="0.51181102362204722" top="0.74803149606299213" bottom="0.74803149606299213" header="0.31496062992125984" footer="0.31496062992125984"/>
  <pageSetup paperSize="9" orientation="portrait" r:id="rId1"/>
  <rowBreaks count="3" manualBreakCount="3">
    <brk id="38" max="10" man="1"/>
    <brk id="80" max="10" man="1"/>
    <brk id="123" max="10"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EF5A-4062-416D-BA39-F7F6B28FBD67}">
  <sheetPr codeName="Hoja38"/>
  <dimension ref="A2:O262"/>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614</v>
      </c>
      <c r="B5" s="373"/>
      <c r="C5" s="373"/>
      <c r="D5" s="373"/>
      <c r="E5" s="373"/>
      <c r="F5" s="373"/>
      <c r="G5" s="373"/>
      <c r="H5" s="373"/>
      <c r="I5" s="373"/>
      <c r="J5" s="373"/>
      <c r="K5" s="373"/>
    </row>
    <row r="6" spans="1:11" s="32" customFormat="1" ht="16.5" customHeight="1" x14ac:dyDescent="0.2">
      <c r="A6" s="232"/>
      <c r="B6" s="267" t="s">
        <v>615</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ht="12" customHeight="1" x14ac:dyDescent="0.2">
      <c r="A10" s="374">
        <v>38353</v>
      </c>
      <c r="B10" s="134">
        <v>235260</v>
      </c>
      <c r="C10" s="134">
        <v>5446.4200000000128</v>
      </c>
      <c r="D10" s="185">
        <v>2.3699295750930007</v>
      </c>
      <c r="E10" s="134">
        <v>-24683.390000000014</v>
      </c>
      <c r="F10" s="185">
        <v>-9.4956790399632833</v>
      </c>
      <c r="G10" s="134">
        <v>2176599</v>
      </c>
      <c r="H10" s="134">
        <v>63884</v>
      </c>
      <c r="I10" s="185">
        <v>3.0237869281942902</v>
      </c>
      <c r="J10" s="134">
        <v>-55961</v>
      </c>
      <c r="K10" s="185">
        <v>-2.5065843695130252</v>
      </c>
    </row>
    <row r="11" spans="1:11" ht="12" customHeight="1" x14ac:dyDescent="0.2">
      <c r="A11" s="374">
        <v>38384</v>
      </c>
      <c r="B11" s="134">
        <v>233111</v>
      </c>
      <c r="C11" s="134">
        <v>-2149</v>
      </c>
      <c r="D11" s="185">
        <v>-0.91345745133044287</v>
      </c>
      <c r="E11" s="134">
        <v>-28768.890000000014</v>
      </c>
      <c r="F11" s="185">
        <v>-10.985528518436453</v>
      </c>
      <c r="G11" s="134">
        <v>2165420</v>
      </c>
      <c r="H11" s="134">
        <v>-11179</v>
      </c>
      <c r="I11" s="185">
        <v>-0.51359942736351527</v>
      </c>
      <c r="J11" s="134">
        <v>-53880</v>
      </c>
      <c r="K11" s="185">
        <v>-2.4277925471995676</v>
      </c>
    </row>
    <row r="12" spans="1:11" ht="12" customHeight="1" x14ac:dyDescent="0.2">
      <c r="A12" s="374">
        <v>38412</v>
      </c>
      <c r="B12" s="134">
        <v>234722</v>
      </c>
      <c r="C12" s="134">
        <v>1611</v>
      </c>
      <c r="D12" s="185">
        <v>0.69108707868783537</v>
      </c>
      <c r="E12" s="134">
        <v>-23408.809999999998</v>
      </c>
      <c r="F12" s="185">
        <v>-9.0685842577257638</v>
      </c>
      <c r="G12" s="134">
        <v>2144835</v>
      </c>
      <c r="H12" s="134">
        <v>-20585</v>
      </c>
      <c r="I12" s="185">
        <v>-0.95062389744252851</v>
      </c>
      <c r="J12" s="134">
        <v>-36711</v>
      </c>
      <c r="K12" s="185">
        <v>-1.6827974289792651</v>
      </c>
    </row>
    <row r="13" spans="1:11" ht="12" customHeight="1" x14ac:dyDescent="0.2">
      <c r="A13" s="374">
        <v>38443</v>
      </c>
      <c r="B13" s="134">
        <v>233518</v>
      </c>
      <c r="C13" s="134">
        <v>-1204</v>
      </c>
      <c r="D13" s="185">
        <v>-0.51294723119264496</v>
      </c>
      <c r="E13" s="134">
        <v>-27278.200000000012</v>
      </c>
      <c r="F13" s="185">
        <v>-10.459584917264902</v>
      </c>
      <c r="G13" s="134">
        <v>2095945</v>
      </c>
      <c r="H13" s="134">
        <v>-48890</v>
      </c>
      <c r="I13" s="185">
        <v>-2.2794294199786931</v>
      </c>
      <c r="J13" s="134">
        <v>-66460</v>
      </c>
      <c r="K13" s="185">
        <v>-3.0734298154138564</v>
      </c>
    </row>
    <row r="14" spans="1:11" ht="12" customHeight="1" x14ac:dyDescent="0.2">
      <c r="A14" s="374">
        <v>38473</v>
      </c>
      <c r="B14" s="134">
        <v>222420</v>
      </c>
      <c r="C14" s="134">
        <v>-11098</v>
      </c>
      <c r="D14" s="185">
        <v>-4.7525244306648737</v>
      </c>
      <c r="E14" s="134">
        <v>-30789.119999999995</v>
      </c>
      <c r="F14" s="185">
        <v>-12.159562025254065</v>
      </c>
      <c r="G14" s="134">
        <v>2007393</v>
      </c>
      <c r="H14" s="134">
        <v>-88552</v>
      </c>
      <c r="I14" s="185">
        <v>-4.2249200241418547</v>
      </c>
      <c r="J14" s="134">
        <v>-83309</v>
      </c>
      <c r="K14" s="185">
        <v>-3.9847381405862721</v>
      </c>
    </row>
    <row r="15" spans="1:11" ht="12" customHeight="1" x14ac:dyDescent="0.2">
      <c r="A15" s="374">
        <v>38504</v>
      </c>
      <c r="B15" s="134">
        <v>221890</v>
      </c>
      <c r="C15" s="134">
        <v>-530</v>
      </c>
      <c r="D15" s="185">
        <v>-0.23828792374786439</v>
      </c>
      <c r="E15" s="134">
        <v>-23937.48000000001</v>
      </c>
      <c r="F15" s="185">
        <v>-9.7375118518076214</v>
      </c>
      <c r="G15" s="134">
        <v>1974860</v>
      </c>
      <c r="H15" s="134">
        <v>-32533</v>
      </c>
      <c r="I15" s="185">
        <v>-1.6206592331446807</v>
      </c>
      <c r="J15" s="134">
        <v>-79253</v>
      </c>
      <c r="K15" s="185">
        <v>-3.8582590149616891</v>
      </c>
    </row>
    <row r="16" spans="1:11" ht="12" customHeight="1" x14ac:dyDescent="0.2">
      <c r="A16" s="374">
        <v>38534</v>
      </c>
      <c r="B16" s="134">
        <v>224153</v>
      </c>
      <c r="C16" s="134">
        <v>2263</v>
      </c>
      <c r="D16" s="185">
        <v>1.0198747126954797</v>
      </c>
      <c r="E16" s="134">
        <v>-16646.299999999988</v>
      </c>
      <c r="F16" s="185">
        <v>-6.9129353781344003</v>
      </c>
      <c r="G16" s="134">
        <v>1989417</v>
      </c>
      <c r="H16" s="134">
        <v>14557</v>
      </c>
      <c r="I16" s="185">
        <v>0.73711554236756027</v>
      </c>
      <c r="J16" s="134">
        <v>-24801</v>
      </c>
      <c r="K16" s="185">
        <v>-1.2312967116766904</v>
      </c>
    </row>
    <row r="17" spans="1:11" ht="12" customHeight="1" x14ac:dyDescent="0.2">
      <c r="A17" s="374">
        <v>38565</v>
      </c>
      <c r="B17" s="134">
        <v>227684</v>
      </c>
      <c r="C17" s="134">
        <v>3531</v>
      </c>
      <c r="D17" s="185">
        <v>1.5752633246041765</v>
      </c>
      <c r="E17" s="134">
        <v>-15872.26999999999</v>
      </c>
      <c r="F17" s="185">
        <v>-6.5168800622541934</v>
      </c>
      <c r="G17" s="134">
        <v>2019110</v>
      </c>
      <c r="H17" s="134">
        <v>29693</v>
      </c>
      <c r="I17" s="185">
        <v>1.4925478167724515</v>
      </c>
      <c r="J17" s="134">
        <v>-30529</v>
      </c>
      <c r="K17" s="185">
        <v>-1.4894818063083304</v>
      </c>
    </row>
    <row r="18" spans="1:11" ht="12" customHeight="1" x14ac:dyDescent="0.2">
      <c r="A18" s="374">
        <v>38596</v>
      </c>
      <c r="B18" s="134">
        <v>221671</v>
      </c>
      <c r="C18" s="134">
        <v>-6013</v>
      </c>
      <c r="D18" s="185">
        <v>-2.6409409532509969</v>
      </c>
      <c r="E18" s="134">
        <v>-19663.51999999999</v>
      </c>
      <c r="F18" s="185">
        <v>-8.147827339412526</v>
      </c>
      <c r="G18" s="134">
        <v>2013286</v>
      </c>
      <c r="H18" s="134">
        <v>-5824</v>
      </c>
      <c r="I18" s="185">
        <v>-0.28844391836006955</v>
      </c>
      <c r="J18" s="134">
        <v>-37228</v>
      </c>
      <c r="K18" s="185">
        <v>-1.815544785356257</v>
      </c>
    </row>
    <row r="19" spans="1:11" ht="12" customHeight="1" x14ac:dyDescent="0.2">
      <c r="A19" s="374">
        <v>38626</v>
      </c>
      <c r="B19" s="134">
        <v>221285</v>
      </c>
      <c r="C19" s="134">
        <v>-386</v>
      </c>
      <c r="D19" s="185">
        <v>-0.17413193426293921</v>
      </c>
      <c r="E19" s="134">
        <v>-20895.670000000013</v>
      </c>
      <c r="F19" s="185">
        <v>-8.6281328728671909</v>
      </c>
      <c r="G19" s="134">
        <v>2052861</v>
      </c>
      <c r="H19" s="134">
        <v>39575</v>
      </c>
      <c r="I19" s="185">
        <v>1.9656919086508324</v>
      </c>
      <c r="J19" s="134">
        <v>-22950</v>
      </c>
      <c r="K19" s="185">
        <v>-1.1055919830851653</v>
      </c>
    </row>
    <row r="20" spans="1:11" ht="12" customHeight="1" x14ac:dyDescent="0.2">
      <c r="A20" s="374">
        <v>38657</v>
      </c>
      <c r="B20" s="134">
        <v>220227</v>
      </c>
      <c r="C20" s="134">
        <v>-1058</v>
      </c>
      <c r="D20" s="185">
        <v>-0.47811645615382875</v>
      </c>
      <c r="E20" s="134">
        <v>-18989.359999999986</v>
      </c>
      <c r="F20" s="185">
        <v>-7.9381527250059261</v>
      </c>
      <c r="G20" s="134">
        <v>2095580</v>
      </c>
      <c r="H20" s="134">
        <v>42719</v>
      </c>
      <c r="I20" s="185">
        <v>2.0809494651610607</v>
      </c>
      <c r="J20" s="134">
        <v>-25509</v>
      </c>
      <c r="K20" s="185">
        <v>-1.202636947341672</v>
      </c>
    </row>
    <row r="21" spans="1:11" ht="12" customHeight="1" x14ac:dyDescent="0.2">
      <c r="A21" s="374">
        <v>38687</v>
      </c>
      <c r="B21" s="134">
        <v>216066</v>
      </c>
      <c r="C21" s="134">
        <v>-4161</v>
      </c>
      <c r="D21" s="185">
        <v>-1.8894141045375907</v>
      </c>
      <c r="E21" s="134">
        <v>-13747.579999999987</v>
      </c>
      <c r="F21" s="185">
        <v>-5.9820572831248642</v>
      </c>
      <c r="G21" s="134">
        <v>2102937</v>
      </c>
      <c r="H21" s="134">
        <v>7357</v>
      </c>
      <c r="I21" s="185">
        <v>0.35107225684536025</v>
      </c>
      <c r="J21" s="134">
        <v>-9778</v>
      </c>
      <c r="K21" s="185">
        <v>-0.46281680207694836</v>
      </c>
    </row>
    <row r="22" spans="1:11" ht="12" customHeight="1" x14ac:dyDescent="0.2">
      <c r="A22" s="374">
        <v>38718</v>
      </c>
      <c r="B22" s="134">
        <v>225259</v>
      </c>
      <c r="C22" s="134">
        <v>9193</v>
      </c>
      <c r="D22" s="185">
        <v>4.2547184656540127</v>
      </c>
      <c r="E22" s="134">
        <v>-10001</v>
      </c>
      <c r="F22" s="185">
        <v>-4.2510414010031452</v>
      </c>
      <c r="G22" s="134">
        <v>2171503</v>
      </c>
      <c r="H22" s="134">
        <v>68566</v>
      </c>
      <c r="I22" s="185">
        <v>3.2604875942550824</v>
      </c>
      <c r="J22" s="134">
        <v>-5096</v>
      </c>
      <c r="K22" s="185">
        <v>-0.23412672706364379</v>
      </c>
    </row>
    <row r="23" spans="1:11" ht="12" customHeight="1" x14ac:dyDescent="0.2">
      <c r="A23" s="374">
        <v>38749</v>
      </c>
      <c r="B23" s="134">
        <v>225214</v>
      </c>
      <c r="C23" s="134">
        <v>-45</v>
      </c>
      <c r="D23" s="185">
        <v>-1.9977004248442905E-2</v>
      </c>
      <c r="E23" s="134">
        <v>-7897</v>
      </c>
      <c r="F23" s="185">
        <v>-3.3876565241451497</v>
      </c>
      <c r="G23" s="134">
        <v>2169277</v>
      </c>
      <c r="H23" s="134">
        <v>-2226</v>
      </c>
      <c r="I23" s="185">
        <v>-0.10250964424179934</v>
      </c>
      <c r="J23" s="134">
        <v>3857</v>
      </c>
      <c r="K23" s="185">
        <v>0.17811787089802439</v>
      </c>
    </row>
    <row r="24" spans="1:11" ht="12" customHeight="1" x14ac:dyDescent="0.2">
      <c r="A24" s="374">
        <v>38777</v>
      </c>
      <c r="B24" s="134">
        <v>223860</v>
      </c>
      <c r="C24" s="134">
        <v>-1354</v>
      </c>
      <c r="D24" s="185">
        <v>-0.60120596410525096</v>
      </c>
      <c r="E24" s="134">
        <v>-10862</v>
      </c>
      <c r="F24" s="185">
        <v>-4.6276020142977652</v>
      </c>
      <c r="G24" s="134">
        <v>2148530</v>
      </c>
      <c r="H24" s="134">
        <v>-20747</v>
      </c>
      <c r="I24" s="185">
        <v>-0.95640160293037724</v>
      </c>
      <c r="J24" s="134">
        <v>3695</v>
      </c>
      <c r="K24" s="185">
        <v>0.17227432413215935</v>
      </c>
    </row>
    <row r="25" spans="1:11" ht="12" customHeight="1" x14ac:dyDescent="0.2">
      <c r="A25" s="374">
        <v>38808</v>
      </c>
      <c r="B25" s="134">
        <v>220235</v>
      </c>
      <c r="C25" s="134">
        <v>-3625</v>
      </c>
      <c r="D25" s="185">
        <v>-1.6193156437058875</v>
      </c>
      <c r="E25" s="134">
        <v>-13283</v>
      </c>
      <c r="F25" s="185">
        <v>-5.6882124718437126</v>
      </c>
      <c r="G25" s="134">
        <v>2075676</v>
      </c>
      <c r="H25" s="134">
        <v>-72854</v>
      </c>
      <c r="I25" s="185">
        <v>-3.3908765528058717</v>
      </c>
      <c r="J25" s="134">
        <v>-20269</v>
      </c>
      <c r="K25" s="185">
        <v>-0.96705781878818386</v>
      </c>
    </row>
    <row r="26" spans="1:11" ht="12" customHeight="1" x14ac:dyDescent="0.2">
      <c r="A26" s="374">
        <v>38838</v>
      </c>
      <c r="B26" s="134">
        <v>215751</v>
      </c>
      <c r="C26" s="134">
        <v>-4487</v>
      </c>
      <c r="D26" s="185">
        <v>-2.0373691738370376</v>
      </c>
      <c r="E26" s="134">
        <v>-6672</v>
      </c>
      <c r="F26" s="185">
        <v>-2.9997302400863233</v>
      </c>
      <c r="G26" s="134">
        <v>2004528</v>
      </c>
      <c r="H26" s="134">
        <v>-71148</v>
      </c>
      <c r="I26" s="185">
        <v>-3.4277025894214703</v>
      </c>
      <c r="J26" s="134">
        <v>-2865</v>
      </c>
      <c r="K26" s="185">
        <v>-0.14272242655025696</v>
      </c>
    </row>
    <row r="27" spans="1:11" ht="12" customHeight="1" x14ac:dyDescent="0.2">
      <c r="A27" s="374">
        <v>38869</v>
      </c>
      <c r="B27" s="134">
        <v>206759</v>
      </c>
      <c r="C27" s="134">
        <v>-8989</v>
      </c>
      <c r="D27" s="185">
        <v>-4.1664349148080166</v>
      </c>
      <c r="E27" s="134">
        <v>-15131</v>
      </c>
      <c r="F27" s="185">
        <v>-6.8191446212087072</v>
      </c>
      <c r="G27" s="134">
        <v>1959754</v>
      </c>
      <c r="H27" s="134">
        <v>-44774</v>
      </c>
      <c r="I27" s="185">
        <v>-2.2336430321751553</v>
      </c>
      <c r="J27" s="134">
        <v>-15106</v>
      </c>
      <c r="K27" s="185">
        <v>-0.76491498131513125</v>
      </c>
    </row>
    <row r="28" spans="1:11" ht="12" customHeight="1" x14ac:dyDescent="0.2">
      <c r="A28" s="374">
        <v>38899</v>
      </c>
      <c r="B28" s="134">
        <v>212432</v>
      </c>
      <c r="C28" s="134">
        <v>5673</v>
      </c>
      <c r="D28" s="185">
        <v>2.7437741525157309</v>
      </c>
      <c r="E28" s="134">
        <v>-11721</v>
      </c>
      <c r="F28" s="185">
        <v>-5.2290176798882904</v>
      </c>
      <c r="G28" s="134">
        <v>1954984</v>
      </c>
      <c r="H28" s="134">
        <v>-4770</v>
      </c>
      <c r="I28" s="185">
        <v>-0.24339789585835772</v>
      </c>
      <c r="J28" s="134">
        <v>-34433</v>
      </c>
      <c r="K28" s="185">
        <v>-1.73080857356703</v>
      </c>
    </row>
    <row r="29" spans="1:11" ht="12" customHeight="1" x14ac:dyDescent="0.2">
      <c r="A29" s="374">
        <v>38930</v>
      </c>
      <c r="B29" s="134">
        <v>217021</v>
      </c>
      <c r="C29" s="134">
        <v>4589</v>
      </c>
      <c r="D29" s="185">
        <v>2.1602206823830685</v>
      </c>
      <c r="E29" s="134">
        <v>-10663</v>
      </c>
      <c r="F29" s="185">
        <v>-4.6832451994870086</v>
      </c>
      <c r="G29" s="134">
        <v>1983677</v>
      </c>
      <c r="H29" s="134">
        <v>28693</v>
      </c>
      <c r="I29" s="185">
        <v>1.4676846460124482</v>
      </c>
      <c r="J29" s="134">
        <v>-35433</v>
      </c>
      <c r="K29" s="185">
        <v>-1.7548821015199767</v>
      </c>
    </row>
    <row r="30" spans="1:11" ht="12" customHeight="1" x14ac:dyDescent="0.2">
      <c r="A30" s="374">
        <v>38961</v>
      </c>
      <c r="B30" s="134">
        <v>213081</v>
      </c>
      <c r="C30" s="134">
        <v>-3940</v>
      </c>
      <c r="D30" s="185">
        <v>-1.8154925099414343</v>
      </c>
      <c r="E30" s="134">
        <v>-8590</v>
      </c>
      <c r="F30" s="185">
        <v>-3.8751122158514195</v>
      </c>
      <c r="G30" s="134">
        <v>1966166</v>
      </c>
      <c r="H30" s="134">
        <v>-17511</v>
      </c>
      <c r="I30" s="185">
        <v>-0.88275460168162456</v>
      </c>
      <c r="J30" s="134">
        <v>-47120</v>
      </c>
      <c r="K30" s="185">
        <v>-2.3404523748737138</v>
      </c>
    </row>
    <row r="31" spans="1:11" ht="12" customHeight="1" x14ac:dyDescent="0.2">
      <c r="A31" s="374">
        <v>38991</v>
      </c>
      <c r="B31" s="134">
        <v>213581</v>
      </c>
      <c r="C31" s="134">
        <v>500</v>
      </c>
      <c r="D31" s="185">
        <v>0.23465254996926052</v>
      </c>
      <c r="E31" s="134">
        <v>-7704</v>
      </c>
      <c r="F31" s="185">
        <v>-3.4814831552070857</v>
      </c>
      <c r="G31" s="134">
        <v>1992836</v>
      </c>
      <c r="H31" s="134">
        <v>26670</v>
      </c>
      <c r="I31" s="185">
        <v>1.3564470141381755</v>
      </c>
      <c r="J31" s="134">
        <v>-60025</v>
      </c>
      <c r="K31" s="185">
        <v>-2.9239680621337731</v>
      </c>
    </row>
    <row r="32" spans="1:11" ht="12" customHeight="1" x14ac:dyDescent="0.2">
      <c r="A32" s="374">
        <v>39022</v>
      </c>
      <c r="B32" s="134">
        <v>212754</v>
      </c>
      <c r="C32" s="134">
        <v>-827</v>
      </c>
      <c r="D32" s="185">
        <v>-0.3872067271901527</v>
      </c>
      <c r="E32" s="134">
        <v>-7473</v>
      </c>
      <c r="F32" s="185">
        <v>-3.3933168957484776</v>
      </c>
      <c r="G32" s="134">
        <v>2023164</v>
      </c>
      <c r="H32" s="134">
        <v>30328</v>
      </c>
      <c r="I32" s="185">
        <v>1.5218512712536305</v>
      </c>
      <c r="J32" s="134">
        <v>-72416</v>
      </c>
      <c r="K32" s="185">
        <v>-3.4556542818694584</v>
      </c>
    </row>
    <row r="33" spans="1:11" ht="12" customHeight="1" x14ac:dyDescent="0.2">
      <c r="A33" s="374">
        <v>39052</v>
      </c>
      <c r="B33" s="134">
        <v>211558</v>
      </c>
      <c r="C33" s="134">
        <v>-1196</v>
      </c>
      <c r="D33" s="185">
        <v>-0.5621515929195221</v>
      </c>
      <c r="E33" s="134">
        <v>-4508</v>
      </c>
      <c r="F33" s="185">
        <v>-2.0863995260707378</v>
      </c>
      <c r="G33" s="134">
        <v>2022873</v>
      </c>
      <c r="H33" s="134">
        <v>-291</v>
      </c>
      <c r="I33" s="185">
        <v>-1.4383411329976215E-2</v>
      </c>
      <c r="J33" s="134">
        <v>-80064</v>
      </c>
      <c r="K33" s="185">
        <v>-3.8072467220843991</v>
      </c>
    </row>
    <row r="34" spans="1:11" ht="12" customHeight="1" x14ac:dyDescent="0.2">
      <c r="A34" s="374">
        <v>39083</v>
      </c>
      <c r="B34" s="134">
        <v>218201</v>
      </c>
      <c r="C34" s="134">
        <v>6643</v>
      </c>
      <c r="D34" s="185">
        <v>3.1400372474687792</v>
      </c>
      <c r="E34" s="134">
        <v>-7058</v>
      </c>
      <c r="F34" s="185">
        <v>-3.1332821330113334</v>
      </c>
      <c r="G34" s="134">
        <v>2082508</v>
      </c>
      <c r="H34" s="134">
        <v>59635</v>
      </c>
      <c r="I34" s="185">
        <v>2.948034800009689</v>
      </c>
      <c r="J34" s="134">
        <v>-88995</v>
      </c>
      <c r="K34" s="185">
        <v>-4.0983134722816406</v>
      </c>
    </row>
    <row r="35" spans="1:11" ht="12" customHeight="1" x14ac:dyDescent="0.2">
      <c r="A35" s="374">
        <v>39114</v>
      </c>
      <c r="B35" s="134">
        <v>220752</v>
      </c>
      <c r="C35" s="134">
        <v>2551</v>
      </c>
      <c r="D35" s="185">
        <v>1.1691055494704423</v>
      </c>
      <c r="E35" s="134">
        <v>-4462</v>
      </c>
      <c r="F35" s="185">
        <v>-1.9812267443409379</v>
      </c>
      <c r="G35" s="134">
        <v>2075275</v>
      </c>
      <c r="H35" s="134">
        <v>-7233</v>
      </c>
      <c r="I35" s="185">
        <v>-0.34732159492304471</v>
      </c>
      <c r="J35" s="134">
        <v>-94002</v>
      </c>
      <c r="K35" s="185">
        <v>-4.3333331796723051</v>
      </c>
    </row>
    <row r="36" spans="1:11" ht="12" customHeight="1" x14ac:dyDescent="0.2">
      <c r="A36" s="374">
        <v>39142</v>
      </c>
      <c r="B36" s="134">
        <v>222811</v>
      </c>
      <c r="C36" s="134">
        <v>2059</v>
      </c>
      <c r="D36" s="185">
        <v>0.93272088135101838</v>
      </c>
      <c r="E36" s="134">
        <v>-1049</v>
      </c>
      <c r="F36" s="185">
        <v>-0.46859644420620028</v>
      </c>
      <c r="G36" s="134">
        <v>2059451</v>
      </c>
      <c r="H36" s="134">
        <v>-15824</v>
      </c>
      <c r="I36" s="185">
        <v>-0.76250135524207641</v>
      </c>
      <c r="J36" s="134">
        <v>-89079</v>
      </c>
      <c r="K36" s="185">
        <v>-4.1460440394129936</v>
      </c>
    </row>
    <row r="37" spans="1:11" ht="12" customHeight="1" x14ac:dyDescent="0.2">
      <c r="A37" s="374">
        <v>39173</v>
      </c>
      <c r="B37" s="134">
        <v>222172</v>
      </c>
      <c r="C37" s="134">
        <v>-639</v>
      </c>
      <c r="D37" s="185">
        <v>-0.28679014949890264</v>
      </c>
      <c r="E37" s="134">
        <v>1937</v>
      </c>
      <c r="F37" s="185">
        <v>0.8795150634549459</v>
      </c>
      <c r="G37" s="134">
        <v>2023124</v>
      </c>
      <c r="H37" s="134">
        <v>-36327</v>
      </c>
      <c r="I37" s="185">
        <v>-1.7639166943034819</v>
      </c>
      <c r="J37" s="134">
        <v>-52552</v>
      </c>
      <c r="K37" s="185">
        <v>-2.5318016877393195</v>
      </c>
    </row>
    <row r="38" spans="1:11" ht="12" customHeight="1" x14ac:dyDescent="0.2">
      <c r="A38" s="374">
        <v>39203</v>
      </c>
      <c r="B38" s="134">
        <v>218126</v>
      </c>
      <c r="C38" s="134">
        <v>-4046</v>
      </c>
      <c r="D38" s="185">
        <v>-1.8211115712150947</v>
      </c>
      <c r="E38" s="134">
        <v>2378</v>
      </c>
      <c r="F38" s="185">
        <v>1.1022118397389546</v>
      </c>
      <c r="G38" s="134">
        <v>1973231</v>
      </c>
      <c r="H38" s="134">
        <v>-49893</v>
      </c>
      <c r="I38" s="185">
        <v>-2.4661365294465392</v>
      </c>
      <c r="J38" s="134">
        <v>-31297</v>
      </c>
      <c r="K38" s="185">
        <v>-1.5613151824269853</v>
      </c>
    </row>
    <row r="39" spans="1:11" ht="12" customHeight="1" x14ac:dyDescent="0.2">
      <c r="A39" s="374">
        <v>39234</v>
      </c>
      <c r="B39" s="134">
        <v>216651</v>
      </c>
      <c r="C39" s="134">
        <v>-1475</v>
      </c>
      <c r="D39" s="185">
        <v>-0.67621466491844162</v>
      </c>
      <c r="E39" s="134">
        <v>9892</v>
      </c>
      <c r="F39" s="185">
        <v>4.7843141048273594</v>
      </c>
      <c r="G39" s="134">
        <v>1965869</v>
      </c>
      <c r="H39" s="134">
        <v>-7362</v>
      </c>
      <c r="I39" s="185">
        <v>-0.37309367225631462</v>
      </c>
      <c r="J39" s="134">
        <v>6115</v>
      </c>
      <c r="K39" s="185">
        <v>0.31202895873665776</v>
      </c>
    </row>
    <row r="40" spans="1:11" ht="12" customHeight="1" x14ac:dyDescent="0.2">
      <c r="A40" s="374">
        <v>39264</v>
      </c>
      <c r="B40" s="134">
        <v>216289</v>
      </c>
      <c r="C40" s="134">
        <v>-362</v>
      </c>
      <c r="D40" s="185">
        <v>-0.16708900489727718</v>
      </c>
      <c r="E40" s="134">
        <v>3857</v>
      </c>
      <c r="F40" s="185">
        <v>1.8156398282744597</v>
      </c>
      <c r="G40" s="134">
        <v>1970338</v>
      </c>
      <c r="H40" s="134">
        <v>4469</v>
      </c>
      <c r="I40" s="185">
        <v>0.22732949143610282</v>
      </c>
      <c r="J40" s="134">
        <v>15354</v>
      </c>
      <c r="K40" s="185">
        <v>0.7853772716298445</v>
      </c>
    </row>
    <row r="41" spans="1:11" ht="12" customHeight="1" x14ac:dyDescent="0.2">
      <c r="A41" s="374">
        <v>39295</v>
      </c>
      <c r="B41" s="134">
        <v>223083</v>
      </c>
      <c r="C41" s="134">
        <v>6794</v>
      </c>
      <c r="D41" s="185">
        <v>3.1411676044551502</v>
      </c>
      <c r="E41" s="134">
        <v>6062</v>
      </c>
      <c r="F41" s="185">
        <v>2.7932780698642068</v>
      </c>
      <c r="G41" s="134">
        <v>2028296</v>
      </c>
      <c r="H41" s="134">
        <v>57958</v>
      </c>
      <c r="I41" s="185">
        <v>2.9415257686752221</v>
      </c>
      <c r="J41" s="134">
        <v>44619</v>
      </c>
      <c r="K41" s="185">
        <v>2.2493077249975677</v>
      </c>
    </row>
    <row r="42" spans="1:11" ht="12" customHeight="1" x14ac:dyDescent="0.2">
      <c r="A42" s="374">
        <v>39326</v>
      </c>
      <c r="B42" s="134">
        <v>220372</v>
      </c>
      <c r="C42" s="134">
        <v>-2711</v>
      </c>
      <c r="D42" s="185">
        <v>-1.215242757180063</v>
      </c>
      <c r="E42" s="134">
        <v>7291</v>
      </c>
      <c r="F42" s="185">
        <v>3.4217034836517568</v>
      </c>
      <c r="G42" s="134">
        <v>2017363</v>
      </c>
      <c r="H42" s="134">
        <v>-10933</v>
      </c>
      <c r="I42" s="185">
        <v>-0.53902389000422024</v>
      </c>
      <c r="J42" s="134">
        <v>51197</v>
      </c>
      <c r="K42" s="185">
        <v>2.6039001793337899</v>
      </c>
    </row>
    <row r="43" spans="1:11" ht="12" customHeight="1" x14ac:dyDescent="0.2">
      <c r="A43" s="374">
        <v>39356</v>
      </c>
      <c r="B43" s="134">
        <v>225543</v>
      </c>
      <c r="C43" s="134">
        <v>5171</v>
      </c>
      <c r="D43" s="185">
        <v>2.3464868495090121</v>
      </c>
      <c r="E43" s="134">
        <v>11962</v>
      </c>
      <c r="F43" s="185">
        <v>5.6006854542304794</v>
      </c>
      <c r="G43" s="134">
        <v>2048577</v>
      </c>
      <c r="H43" s="134">
        <v>31214</v>
      </c>
      <c r="I43" s="185">
        <v>1.5472673980835379</v>
      </c>
      <c r="J43" s="134">
        <v>55741</v>
      </c>
      <c r="K43" s="185">
        <v>2.7970691015216507</v>
      </c>
    </row>
    <row r="44" spans="1:11" ht="12" customHeight="1" x14ac:dyDescent="0.2">
      <c r="A44" s="374">
        <v>39387</v>
      </c>
      <c r="B44" s="134">
        <v>227629</v>
      </c>
      <c r="C44" s="134">
        <v>2086</v>
      </c>
      <c r="D44" s="185">
        <v>0.92487906962308741</v>
      </c>
      <c r="E44" s="134">
        <v>14875</v>
      </c>
      <c r="F44" s="185">
        <v>6.9916429303326844</v>
      </c>
      <c r="G44" s="134">
        <v>2094473</v>
      </c>
      <c r="H44" s="134">
        <v>45896</v>
      </c>
      <c r="I44" s="185">
        <v>2.2403844229433405</v>
      </c>
      <c r="J44" s="134">
        <v>71309</v>
      </c>
      <c r="K44" s="185">
        <v>3.5246277612689827</v>
      </c>
    </row>
    <row r="45" spans="1:11" ht="12" customHeight="1" x14ac:dyDescent="0.2">
      <c r="A45" s="374">
        <v>39417</v>
      </c>
      <c r="B45" s="134">
        <v>229150</v>
      </c>
      <c r="C45" s="134">
        <v>1521</v>
      </c>
      <c r="D45" s="185">
        <v>0.66819254137214501</v>
      </c>
      <c r="E45" s="134">
        <v>17592</v>
      </c>
      <c r="F45" s="185">
        <v>8.3154501366055644</v>
      </c>
      <c r="G45" s="134">
        <v>2129547</v>
      </c>
      <c r="H45" s="134">
        <v>35074</v>
      </c>
      <c r="I45" s="185">
        <v>1.6745978582679271</v>
      </c>
      <c r="J45" s="134">
        <v>106674</v>
      </c>
      <c r="K45" s="185">
        <v>5.2733908653682162</v>
      </c>
    </row>
    <row r="46" spans="1:11" ht="12" customHeight="1" x14ac:dyDescent="0.2">
      <c r="A46" s="374">
        <v>39448</v>
      </c>
      <c r="B46" s="134">
        <v>246797</v>
      </c>
      <c r="C46" s="134">
        <v>17647</v>
      </c>
      <c r="D46" s="185">
        <v>7.7010691686668125</v>
      </c>
      <c r="E46" s="134">
        <v>28596</v>
      </c>
      <c r="F46" s="185">
        <v>13.105347821504026</v>
      </c>
      <c r="G46" s="134">
        <v>2261925</v>
      </c>
      <c r="H46" s="134">
        <v>132378</v>
      </c>
      <c r="I46" s="185">
        <v>6.2162516253456719</v>
      </c>
      <c r="J46" s="134">
        <v>179417</v>
      </c>
      <c r="K46" s="185">
        <v>8.6154290883876552</v>
      </c>
    </row>
    <row r="47" spans="1:11" ht="12" customHeight="1" x14ac:dyDescent="0.2">
      <c r="A47" s="374">
        <v>39479</v>
      </c>
      <c r="B47" s="134">
        <v>255339</v>
      </c>
      <c r="C47" s="134">
        <v>8542</v>
      </c>
      <c r="D47" s="185">
        <v>3.4611441792242208</v>
      </c>
      <c r="E47" s="134">
        <v>34587</v>
      </c>
      <c r="F47" s="185">
        <v>15.667808219178083</v>
      </c>
      <c r="G47" s="134">
        <v>2315331</v>
      </c>
      <c r="H47" s="134">
        <v>53406</v>
      </c>
      <c r="I47" s="185">
        <v>2.3610862429125632</v>
      </c>
      <c r="J47" s="134">
        <v>240056</v>
      </c>
      <c r="K47" s="185">
        <v>11.567430822421125</v>
      </c>
    </row>
    <row r="48" spans="1:11" ht="12" customHeight="1" x14ac:dyDescent="0.2">
      <c r="A48" s="374">
        <v>39508</v>
      </c>
      <c r="B48" s="134">
        <v>253924</v>
      </c>
      <c r="C48" s="134">
        <v>-1415</v>
      </c>
      <c r="D48" s="185">
        <v>-0.55416524698538017</v>
      </c>
      <c r="E48" s="134">
        <v>31113</v>
      </c>
      <c r="F48" s="185">
        <v>13.963852772080372</v>
      </c>
      <c r="G48" s="134">
        <v>2300975</v>
      </c>
      <c r="H48" s="134">
        <v>-14356</v>
      </c>
      <c r="I48" s="185">
        <v>-0.620040935831637</v>
      </c>
      <c r="J48" s="134">
        <v>241524</v>
      </c>
      <c r="K48" s="185">
        <v>11.727591479476812</v>
      </c>
    </row>
    <row r="49" spans="1:11" ht="12" customHeight="1" x14ac:dyDescent="0.2">
      <c r="A49" s="374">
        <v>39539</v>
      </c>
      <c r="B49" s="134">
        <v>259611</v>
      </c>
      <c r="C49" s="134">
        <v>5687</v>
      </c>
      <c r="D49" s="185">
        <v>2.2396465084040895</v>
      </c>
      <c r="E49" s="134">
        <v>37439</v>
      </c>
      <c r="F49" s="185">
        <v>16.851358406999982</v>
      </c>
      <c r="G49" s="134">
        <v>2338517</v>
      </c>
      <c r="H49" s="134">
        <v>37542</v>
      </c>
      <c r="I49" s="185">
        <v>1.6315692260889405</v>
      </c>
      <c r="J49" s="134">
        <v>315393</v>
      </c>
      <c r="K49" s="185">
        <v>15.589405295968017</v>
      </c>
    </row>
    <row r="50" spans="1:11" ht="12" customHeight="1" x14ac:dyDescent="0.2">
      <c r="A50" s="374">
        <v>39569</v>
      </c>
      <c r="B50" s="134">
        <v>262660</v>
      </c>
      <c r="C50" s="134">
        <v>3049</v>
      </c>
      <c r="D50" s="185">
        <v>1.1744494647761459</v>
      </c>
      <c r="E50" s="134">
        <v>44534</v>
      </c>
      <c r="F50" s="185">
        <v>20.416639923713817</v>
      </c>
      <c r="G50" s="134">
        <v>2353575</v>
      </c>
      <c r="H50" s="134">
        <v>15058</v>
      </c>
      <c r="I50" s="185">
        <v>0.64391235984172879</v>
      </c>
      <c r="J50" s="134">
        <v>380344</v>
      </c>
      <c r="K50" s="185">
        <v>19.275188764011919</v>
      </c>
    </row>
    <row r="51" spans="1:11" ht="12" customHeight="1" x14ac:dyDescent="0.2">
      <c r="A51" s="374">
        <v>39600</v>
      </c>
      <c r="B51" s="134">
        <v>266936</v>
      </c>
      <c r="C51" s="134">
        <v>4276</v>
      </c>
      <c r="D51" s="185">
        <v>1.6279601005101652</v>
      </c>
      <c r="E51" s="134">
        <v>50285</v>
      </c>
      <c r="F51" s="185">
        <v>23.210139810109347</v>
      </c>
      <c r="G51" s="134">
        <v>2390424</v>
      </c>
      <c r="H51" s="134">
        <v>36849</v>
      </c>
      <c r="I51" s="185">
        <v>1.5656607501354323</v>
      </c>
      <c r="J51" s="134">
        <v>424555</v>
      </c>
      <c r="K51" s="185">
        <v>21.596301686429769</v>
      </c>
    </row>
    <row r="52" spans="1:11" ht="12" customHeight="1" x14ac:dyDescent="0.2">
      <c r="A52" s="374">
        <v>39630</v>
      </c>
      <c r="B52" s="134">
        <v>268135</v>
      </c>
      <c r="C52" s="134">
        <v>1199</v>
      </c>
      <c r="D52" s="185">
        <v>0.44917133694968081</v>
      </c>
      <c r="E52" s="134">
        <v>51846</v>
      </c>
      <c r="F52" s="185">
        <v>23.970705861139493</v>
      </c>
      <c r="G52" s="134">
        <v>2426916</v>
      </c>
      <c r="H52" s="134">
        <v>36492</v>
      </c>
      <c r="I52" s="185">
        <v>1.5265910984829469</v>
      </c>
      <c r="J52" s="134">
        <v>456578</v>
      </c>
      <c r="K52" s="185">
        <v>23.172572421584519</v>
      </c>
    </row>
    <row r="53" spans="1:11" ht="12" customHeight="1" x14ac:dyDescent="0.2">
      <c r="A53" s="374">
        <v>39661</v>
      </c>
      <c r="B53" s="134">
        <v>279234</v>
      </c>
      <c r="C53" s="134">
        <v>11099</v>
      </c>
      <c r="D53" s="185">
        <v>4.1393327987767359</v>
      </c>
      <c r="E53" s="134">
        <v>56151</v>
      </c>
      <c r="F53" s="185">
        <v>25.17045225319724</v>
      </c>
      <c r="G53" s="134">
        <v>2530001</v>
      </c>
      <c r="H53" s="134">
        <v>103085</v>
      </c>
      <c r="I53" s="185">
        <v>4.2475718154233606</v>
      </c>
      <c r="J53" s="134">
        <v>501705</v>
      </c>
      <c r="K53" s="185">
        <v>24.73529504569353</v>
      </c>
    </row>
    <row r="54" spans="1:11" ht="12" customHeight="1" x14ac:dyDescent="0.2">
      <c r="A54" s="374">
        <v>39692</v>
      </c>
      <c r="B54" s="134">
        <v>288972</v>
      </c>
      <c r="C54" s="134">
        <v>9738</v>
      </c>
      <c r="D54" s="185">
        <v>3.4873976664732806</v>
      </c>
      <c r="E54" s="134">
        <v>68600</v>
      </c>
      <c r="F54" s="185">
        <v>31.129181565716152</v>
      </c>
      <c r="G54" s="134">
        <v>2625368</v>
      </c>
      <c r="H54" s="134">
        <v>95367</v>
      </c>
      <c r="I54" s="185">
        <v>3.7694451504169364</v>
      </c>
      <c r="J54" s="134">
        <v>608005</v>
      </c>
      <c r="K54" s="185">
        <v>30.138601729088915</v>
      </c>
    </row>
    <row r="55" spans="1:11" ht="12" customHeight="1" x14ac:dyDescent="0.2">
      <c r="A55" s="374">
        <v>39722</v>
      </c>
      <c r="B55" s="134">
        <v>315159</v>
      </c>
      <c r="C55" s="134">
        <v>26187</v>
      </c>
      <c r="D55" s="185">
        <v>9.0621236659607156</v>
      </c>
      <c r="E55" s="134">
        <v>89616</v>
      </c>
      <c r="F55" s="185">
        <v>39.733443290193001</v>
      </c>
      <c r="G55" s="134">
        <v>2818026</v>
      </c>
      <c r="H55" s="134">
        <v>192658</v>
      </c>
      <c r="I55" s="185">
        <v>7.3383236178699516</v>
      </c>
      <c r="J55" s="134">
        <v>769449</v>
      </c>
      <c r="K55" s="185">
        <v>37.560169815437739</v>
      </c>
    </row>
    <row r="56" spans="1:11" ht="12" customHeight="1" x14ac:dyDescent="0.2">
      <c r="A56" s="374">
        <v>39753</v>
      </c>
      <c r="B56" s="134">
        <v>330439</v>
      </c>
      <c r="C56" s="134">
        <v>15280</v>
      </c>
      <c r="D56" s="185">
        <v>4.8483463902347701</v>
      </c>
      <c r="E56" s="134">
        <v>102810</v>
      </c>
      <c r="F56" s="185">
        <v>45.165598407935718</v>
      </c>
      <c r="G56" s="134">
        <v>2989269</v>
      </c>
      <c r="H56" s="134">
        <v>171243</v>
      </c>
      <c r="I56" s="185">
        <v>6.0767004988598403</v>
      </c>
      <c r="J56" s="134">
        <v>894796</v>
      </c>
      <c r="K56" s="185">
        <v>42.721772971052864</v>
      </c>
    </row>
    <row r="57" spans="1:11" ht="12" customHeight="1" x14ac:dyDescent="0.2">
      <c r="A57" s="374">
        <v>39783</v>
      </c>
      <c r="B57" s="134">
        <v>345333</v>
      </c>
      <c r="C57" s="134">
        <v>14894</v>
      </c>
      <c r="D57" s="185">
        <v>4.5073372089856223</v>
      </c>
      <c r="E57" s="134">
        <v>116183</v>
      </c>
      <c r="F57" s="185">
        <v>50.701723761728125</v>
      </c>
      <c r="G57" s="134">
        <v>3128963</v>
      </c>
      <c r="H57" s="134">
        <v>139694</v>
      </c>
      <c r="I57" s="185">
        <v>4.6731826409734287</v>
      </c>
      <c r="J57" s="134">
        <v>999416</v>
      </c>
      <c r="K57" s="185">
        <v>46.930920050132727</v>
      </c>
    </row>
    <row r="58" spans="1:11" ht="12" customHeight="1" x14ac:dyDescent="0.2">
      <c r="A58" s="374">
        <v>39814</v>
      </c>
      <c r="B58" s="134">
        <v>369256</v>
      </c>
      <c r="C58" s="134">
        <v>23923</v>
      </c>
      <c r="D58" s="185">
        <v>6.9275163393014862</v>
      </c>
      <c r="E58" s="134">
        <v>122459</v>
      </c>
      <c r="F58" s="185">
        <v>49.619322763242664</v>
      </c>
      <c r="G58" s="134">
        <v>3327801</v>
      </c>
      <c r="H58" s="134">
        <v>198838</v>
      </c>
      <c r="I58" s="185">
        <v>6.3547571511711709</v>
      </c>
      <c r="J58" s="134">
        <v>1065876</v>
      </c>
      <c r="K58" s="185">
        <v>47.122517324844985</v>
      </c>
    </row>
    <row r="59" spans="1:11" ht="12" customHeight="1" x14ac:dyDescent="0.2">
      <c r="A59" s="374">
        <v>39845</v>
      </c>
      <c r="B59" s="134">
        <v>387545</v>
      </c>
      <c r="C59" s="134">
        <v>18289</v>
      </c>
      <c r="D59" s="185">
        <v>4.9529323829538319</v>
      </c>
      <c r="E59" s="134">
        <v>132206</v>
      </c>
      <c r="F59" s="185">
        <v>51.776657698197297</v>
      </c>
      <c r="G59" s="134">
        <v>3481859</v>
      </c>
      <c r="H59" s="134">
        <v>154058</v>
      </c>
      <c r="I59" s="185">
        <v>4.6294234541067807</v>
      </c>
      <c r="J59" s="134">
        <v>1166528</v>
      </c>
      <c r="K59" s="185">
        <v>50.382774644316513</v>
      </c>
    </row>
    <row r="60" spans="1:11" ht="12" customHeight="1" x14ac:dyDescent="0.2">
      <c r="A60" s="374">
        <v>39873</v>
      </c>
      <c r="B60" s="134">
        <v>405673</v>
      </c>
      <c r="C60" s="134">
        <v>18128</v>
      </c>
      <c r="D60" s="185">
        <v>4.6776503373801752</v>
      </c>
      <c r="E60" s="134">
        <v>151749</v>
      </c>
      <c r="F60" s="185">
        <v>59.761582205699341</v>
      </c>
      <c r="G60" s="134">
        <v>3605402</v>
      </c>
      <c r="H60" s="134">
        <v>123543</v>
      </c>
      <c r="I60" s="185">
        <v>3.5481907796955592</v>
      </c>
      <c r="J60" s="134">
        <v>1304427</v>
      </c>
      <c r="K60" s="185">
        <v>56.690185682156475</v>
      </c>
    </row>
    <row r="61" spans="1:11" ht="12" customHeight="1" x14ac:dyDescent="0.2">
      <c r="A61" s="374">
        <v>39904</v>
      </c>
      <c r="B61" s="134">
        <v>415142</v>
      </c>
      <c r="C61" s="134">
        <v>9469</v>
      </c>
      <c r="D61" s="185">
        <v>2.3341459747136239</v>
      </c>
      <c r="E61" s="134">
        <v>155531</v>
      </c>
      <c r="F61" s="185">
        <v>59.909248837684075</v>
      </c>
      <c r="G61" s="134">
        <v>3644880</v>
      </c>
      <c r="H61" s="134">
        <v>39478</v>
      </c>
      <c r="I61" s="185">
        <v>1.0949680507194481</v>
      </c>
      <c r="J61" s="134">
        <v>1306363</v>
      </c>
      <c r="K61" s="185">
        <v>55.862882330981556</v>
      </c>
    </row>
    <row r="62" spans="1:11" ht="12" customHeight="1" x14ac:dyDescent="0.2">
      <c r="A62" s="374">
        <v>39934</v>
      </c>
      <c r="B62" s="134">
        <v>417273</v>
      </c>
      <c r="C62" s="134">
        <v>2131</v>
      </c>
      <c r="D62" s="185">
        <v>0.51331833444941732</v>
      </c>
      <c r="E62" s="134">
        <v>154613</v>
      </c>
      <c r="F62" s="185">
        <v>58.864311276935965</v>
      </c>
      <c r="G62" s="134">
        <v>3620139</v>
      </c>
      <c r="H62" s="134">
        <v>-24741</v>
      </c>
      <c r="I62" s="185">
        <v>-0.67878777902153153</v>
      </c>
      <c r="J62" s="134">
        <v>1266564</v>
      </c>
      <c r="K62" s="185">
        <v>53.814473726140022</v>
      </c>
    </row>
    <row r="63" spans="1:11" ht="12" customHeight="1" x14ac:dyDescent="0.2">
      <c r="A63" s="374">
        <v>39965</v>
      </c>
      <c r="B63" s="134">
        <v>418284</v>
      </c>
      <c r="C63" s="134">
        <v>1011</v>
      </c>
      <c r="D63" s="185">
        <v>0.24228742334155337</v>
      </c>
      <c r="E63" s="134">
        <v>151348</v>
      </c>
      <c r="F63" s="185">
        <v>56.698234782869299</v>
      </c>
      <c r="G63" s="134">
        <v>3564889</v>
      </c>
      <c r="H63" s="134">
        <v>-55250</v>
      </c>
      <c r="I63" s="185">
        <v>-1.5261844918109497</v>
      </c>
      <c r="J63" s="134">
        <v>1174465</v>
      </c>
      <c r="K63" s="185">
        <v>49.132078660522147</v>
      </c>
    </row>
    <row r="64" spans="1:11" ht="12" customHeight="1" x14ac:dyDescent="0.2">
      <c r="A64" s="374">
        <v>39995</v>
      </c>
      <c r="B64" s="134">
        <v>416264</v>
      </c>
      <c r="C64" s="134">
        <v>-2020</v>
      </c>
      <c r="D64" s="185">
        <v>-0.48292547647053197</v>
      </c>
      <c r="E64" s="134">
        <v>148129</v>
      </c>
      <c r="F64" s="185">
        <v>55.244186696999648</v>
      </c>
      <c r="G64" s="134">
        <v>3544095</v>
      </c>
      <c r="H64" s="134">
        <v>-20794</v>
      </c>
      <c r="I64" s="185">
        <v>-0.58330006909051024</v>
      </c>
      <c r="J64" s="134">
        <v>1117179</v>
      </c>
      <c r="K64" s="185">
        <v>46.032866403287137</v>
      </c>
    </row>
    <row r="65" spans="1:11" ht="12" customHeight="1" x14ac:dyDescent="0.2">
      <c r="A65" s="374">
        <v>40026</v>
      </c>
      <c r="B65" s="134">
        <v>424759</v>
      </c>
      <c r="C65" s="134">
        <v>8495</v>
      </c>
      <c r="D65" s="185">
        <v>2.0407722022562607</v>
      </c>
      <c r="E65" s="134">
        <v>145525</v>
      </c>
      <c r="F65" s="185">
        <v>52.115788191982354</v>
      </c>
      <c r="G65" s="134">
        <v>3629080</v>
      </c>
      <c r="H65" s="134">
        <v>84985</v>
      </c>
      <c r="I65" s="185">
        <v>2.3979323353352546</v>
      </c>
      <c r="J65" s="134">
        <v>1099079</v>
      </c>
      <c r="K65" s="185">
        <v>43.441840536821921</v>
      </c>
    </row>
    <row r="66" spans="1:11" ht="12" customHeight="1" x14ac:dyDescent="0.2">
      <c r="A66" s="374">
        <v>40057</v>
      </c>
      <c r="B66" s="134">
        <v>430784</v>
      </c>
      <c r="C66" s="134">
        <v>6025</v>
      </c>
      <c r="D66" s="185">
        <v>1.4184514042080332</v>
      </c>
      <c r="E66" s="134">
        <v>141812</v>
      </c>
      <c r="F66" s="185">
        <v>49.074650831222399</v>
      </c>
      <c r="G66" s="134">
        <v>3709447</v>
      </c>
      <c r="H66" s="134">
        <v>80367</v>
      </c>
      <c r="I66" s="185">
        <v>2.214528199984569</v>
      </c>
      <c r="J66" s="134">
        <v>1084079</v>
      </c>
      <c r="K66" s="185">
        <v>41.292458809584026</v>
      </c>
    </row>
    <row r="67" spans="1:11" ht="12" customHeight="1" x14ac:dyDescent="0.2">
      <c r="A67" s="374">
        <v>40087</v>
      </c>
      <c r="B67" s="134">
        <v>441858</v>
      </c>
      <c r="C67" s="134">
        <v>11074</v>
      </c>
      <c r="D67" s="185">
        <v>2.5706618630218392</v>
      </c>
      <c r="E67" s="134">
        <v>126699</v>
      </c>
      <c r="F67" s="185">
        <v>40.20161251939497</v>
      </c>
      <c r="G67" s="134">
        <v>3808353</v>
      </c>
      <c r="H67" s="134">
        <v>98906</v>
      </c>
      <c r="I67" s="185">
        <v>2.6663273528372287</v>
      </c>
      <c r="J67" s="134">
        <v>990327</v>
      </c>
      <c r="K67" s="185">
        <v>35.142578528374116</v>
      </c>
    </row>
    <row r="68" spans="1:11" ht="12" customHeight="1" x14ac:dyDescent="0.2">
      <c r="A68" s="374">
        <v>40118</v>
      </c>
      <c r="B68" s="134">
        <v>448224</v>
      </c>
      <c r="C68" s="134">
        <v>6366</v>
      </c>
      <c r="D68" s="185">
        <v>1.4407343535706041</v>
      </c>
      <c r="E68" s="134">
        <v>117785</v>
      </c>
      <c r="F68" s="185">
        <v>35.645005583481371</v>
      </c>
      <c r="G68" s="134">
        <v>3868946</v>
      </c>
      <c r="H68" s="134">
        <v>60593</v>
      </c>
      <c r="I68" s="185">
        <v>1.5910552409401124</v>
      </c>
      <c r="J68" s="134">
        <v>879677</v>
      </c>
      <c r="K68" s="185">
        <v>29.427830014628995</v>
      </c>
    </row>
    <row r="69" spans="1:11" ht="12" customHeight="1" x14ac:dyDescent="0.2">
      <c r="A69" s="374">
        <v>40148</v>
      </c>
      <c r="B69" s="134">
        <v>451929</v>
      </c>
      <c r="C69" s="134">
        <v>3705</v>
      </c>
      <c r="D69" s="185">
        <v>0.82659563075605058</v>
      </c>
      <c r="E69" s="134">
        <v>106596</v>
      </c>
      <c r="F69" s="185">
        <v>30.867597362545716</v>
      </c>
      <c r="G69" s="134">
        <v>3923603</v>
      </c>
      <c r="H69" s="134">
        <v>54657</v>
      </c>
      <c r="I69" s="185">
        <v>1.4127103350628312</v>
      </c>
      <c r="J69" s="134">
        <v>794640</v>
      </c>
      <c r="K69" s="185">
        <v>25.396273461846626</v>
      </c>
    </row>
    <row r="70" spans="1:11" ht="12" customHeight="1" x14ac:dyDescent="0.2">
      <c r="A70" s="374">
        <v>40179</v>
      </c>
      <c r="B70" s="134">
        <v>465452</v>
      </c>
      <c r="C70" s="134">
        <v>13523</v>
      </c>
      <c r="D70" s="185">
        <v>2.9922841862327934</v>
      </c>
      <c r="E70" s="134">
        <v>96196</v>
      </c>
      <c r="F70" s="185">
        <v>26.051303160950667</v>
      </c>
      <c r="G70" s="134">
        <v>4048493</v>
      </c>
      <c r="H70" s="134">
        <v>124890</v>
      </c>
      <c r="I70" s="185">
        <v>3.1830437483099079</v>
      </c>
      <c r="J70" s="134">
        <v>720692</v>
      </c>
      <c r="K70" s="185">
        <v>21.656703631016399</v>
      </c>
    </row>
    <row r="71" spans="1:11" ht="12" customHeight="1" x14ac:dyDescent="0.2">
      <c r="A71" s="374">
        <v>40210</v>
      </c>
      <c r="B71" s="134">
        <v>474356</v>
      </c>
      <c r="C71" s="134">
        <v>8904</v>
      </c>
      <c r="D71" s="185">
        <v>1.9129792116050635</v>
      </c>
      <c r="E71" s="134">
        <v>86811</v>
      </c>
      <c r="F71" s="185">
        <v>22.40023739178676</v>
      </c>
      <c r="G71" s="134">
        <v>4130625</v>
      </c>
      <c r="H71" s="134">
        <v>82132</v>
      </c>
      <c r="I71" s="185">
        <v>2.0287054960944726</v>
      </c>
      <c r="J71" s="134">
        <v>648766</v>
      </c>
      <c r="K71" s="185">
        <v>18.632747621313786</v>
      </c>
    </row>
    <row r="72" spans="1:11" ht="12" customHeight="1" x14ac:dyDescent="0.2">
      <c r="A72" s="374">
        <v>40238</v>
      </c>
      <c r="B72" s="134">
        <v>480022</v>
      </c>
      <c r="C72" s="134">
        <v>5666</v>
      </c>
      <c r="D72" s="185">
        <v>1.1944615436507602</v>
      </c>
      <c r="E72" s="134">
        <v>74349</v>
      </c>
      <c r="F72" s="185">
        <v>18.327322745166672</v>
      </c>
      <c r="G72" s="134">
        <v>4166613</v>
      </c>
      <c r="H72" s="134">
        <v>35988</v>
      </c>
      <c r="I72" s="185">
        <v>0.87124829777576029</v>
      </c>
      <c r="J72" s="134">
        <v>561211</v>
      </c>
      <c r="K72" s="185">
        <v>15.565837041195406</v>
      </c>
    </row>
    <row r="73" spans="1:11" ht="12" customHeight="1" x14ac:dyDescent="0.2">
      <c r="A73" s="374">
        <v>40269</v>
      </c>
      <c r="B73" s="134">
        <v>481244</v>
      </c>
      <c r="C73" s="134">
        <v>1222</v>
      </c>
      <c r="D73" s="185">
        <v>0.25457166546533283</v>
      </c>
      <c r="E73" s="134">
        <v>66102</v>
      </c>
      <c r="F73" s="185">
        <v>15.922744506698912</v>
      </c>
      <c r="G73" s="134">
        <v>4142425</v>
      </c>
      <c r="H73" s="134">
        <v>-24188</v>
      </c>
      <c r="I73" s="185">
        <v>-0.58051947709086493</v>
      </c>
      <c r="J73" s="134">
        <v>497545</v>
      </c>
      <c r="K73" s="185">
        <v>13.650517986874739</v>
      </c>
    </row>
    <row r="74" spans="1:11" ht="12" customHeight="1" x14ac:dyDescent="0.2">
      <c r="A74" s="374">
        <v>40299</v>
      </c>
      <c r="B74" s="134">
        <v>474661</v>
      </c>
      <c r="C74" s="134">
        <v>-6583</v>
      </c>
      <c r="D74" s="185">
        <v>-1.367913158397819</v>
      </c>
      <c r="E74" s="134">
        <v>57388</v>
      </c>
      <c r="F74" s="185">
        <v>13.753106479451104</v>
      </c>
      <c r="G74" s="134">
        <v>4066202</v>
      </c>
      <c r="H74" s="134">
        <v>-76223</v>
      </c>
      <c r="I74" s="185">
        <v>-1.8400574542689367</v>
      </c>
      <c r="J74" s="134">
        <v>446063</v>
      </c>
      <c r="K74" s="185">
        <v>12.321709194039235</v>
      </c>
    </row>
    <row r="75" spans="1:11" ht="12" customHeight="1" x14ac:dyDescent="0.2">
      <c r="A75" s="374">
        <v>40330</v>
      </c>
      <c r="B75" s="134">
        <v>470913</v>
      </c>
      <c r="C75" s="134">
        <v>-3748</v>
      </c>
      <c r="D75" s="185">
        <v>-0.78961616817054703</v>
      </c>
      <c r="E75" s="134">
        <v>52629</v>
      </c>
      <c r="F75" s="185">
        <v>12.582121238201795</v>
      </c>
      <c r="G75" s="134">
        <v>3982368</v>
      </c>
      <c r="H75" s="134">
        <v>-83834</v>
      </c>
      <c r="I75" s="185">
        <v>-2.0617273809810728</v>
      </c>
      <c r="J75" s="134">
        <v>417479</v>
      </c>
      <c r="K75" s="185">
        <v>11.710855513313318</v>
      </c>
    </row>
    <row r="76" spans="1:11" ht="12" customHeight="1" x14ac:dyDescent="0.2">
      <c r="A76" s="374">
        <v>40360</v>
      </c>
      <c r="B76" s="134">
        <v>462720</v>
      </c>
      <c r="C76" s="134">
        <v>-8193</v>
      </c>
      <c r="D76" s="185">
        <v>-1.739811812372986</v>
      </c>
      <c r="E76" s="134">
        <v>46456</v>
      </c>
      <c r="F76" s="185">
        <v>11.160225241673553</v>
      </c>
      <c r="G76" s="134">
        <v>3908578</v>
      </c>
      <c r="H76" s="134">
        <v>-73790</v>
      </c>
      <c r="I76" s="185">
        <v>-1.8529176610499081</v>
      </c>
      <c r="J76" s="134">
        <v>364483</v>
      </c>
      <c r="K76" s="185">
        <v>10.28423335153262</v>
      </c>
    </row>
    <row r="77" spans="1:11" ht="12" customHeight="1" x14ac:dyDescent="0.2">
      <c r="A77" s="374">
        <v>40391</v>
      </c>
      <c r="B77" s="134">
        <v>468609</v>
      </c>
      <c r="C77" s="134">
        <v>5889</v>
      </c>
      <c r="D77" s="185">
        <v>1.272691908713693</v>
      </c>
      <c r="E77" s="134">
        <v>43850</v>
      </c>
      <c r="F77" s="185">
        <v>10.323501091207014</v>
      </c>
      <c r="G77" s="134">
        <v>3969661</v>
      </c>
      <c r="H77" s="134">
        <v>61083</v>
      </c>
      <c r="I77" s="185">
        <v>1.5627934251280133</v>
      </c>
      <c r="J77" s="134">
        <v>340581</v>
      </c>
      <c r="K77" s="185">
        <v>9.3847752047350852</v>
      </c>
    </row>
    <row r="78" spans="1:11" ht="12" customHeight="1" x14ac:dyDescent="0.2">
      <c r="A78" s="374">
        <v>40422</v>
      </c>
      <c r="B78" s="134">
        <v>471643</v>
      </c>
      <c r="C78" s="134">
        <v>3034</v>
      </c>
      <c r="D78" s="185">
        <v>0.64744808571751711</v>
      </c>
      <c r="E78" s="134">
        <v>40859</v>
      </c>
      <c r="F78" s="185">
        <v>9.484799806863764</v>
      </c>
      <c r="G78" s="134">
        <v>4017763</v>
      </c>
      <c r="H78" s="134">
        <v>48102</v>
      </c>
      <c r="I78" s="185">
        <v>1.2117407506585576</v>
      </c>
      <c r="J78" s="134">
        <v>308316</v>
      </c>
      <c r="K78" s="185">
        <v>8.3116432179783128</v>
      </c>
    </row>
    <row r="79" spans="1:11" ht="12" customHeight="1" x14ac:dyDescent="0.2">
      <c r="A79" s="374">
        <v>40452</v>
      </c>
      <c r="B79" s="134">
        <v>471388</v>
      </c>
      <c r="C79" s="134">
        <v>-255</v>
      </c>
      <c r="D79" s="185">
        <v>-5.4066317108490955E-2</v>
      </c>
      <c r="E79" s="134">
        <v>29530</v>
      </c>
      <c r="F79" s="185">
        <v>6.6831425480584263</v>
      </c>
      <c r="G79" s="134">
        <v>4085976</v>
      </c>
      <c r="H79" s="134">
        <v>68213</v>
      </c>
      <c r="I79" s="185">
        <v>1.6977855587798485</v>
      </c>
      <c r="J79" s="134">
        <v>277623</v>
      </c>
      <c r="K79" s="185">
        <v>7.2898441924895092</v>
      </c>
    </row>
    <row r="80" spans="1:11" ht="12" customHeight="1" x14ac:dyDescent="0.2">
      <c r="A80" s="374">
        <v>40483</v>
      </c>
      <c r="B80" s="134">
        <v>469079</v>
      </c>
      <c r="C80" s="134">
        <v>-2309</v>
      </c>
      <c r="D80" s="185">
        <v>-0.48983003385745927</v>
      </c>
      <c r="E80" s="134">
        <v>20855</v>
      </c>
      <c r="F80" s="185">
        <v>4.6528075248090239</v>
      </c>
      <c r="G80" s="134">
        <v>4110294</v>
      </c>
      <c r="H80" s="134">
        <v>24318</v>
      </c>
      <c r="I80" s="185">
        <v>0.5951576808086978</v>
      </c>
      <c r="J80" s="134">
        <v>241348</v>
      </c>
      <c r="K80" s="185">
        <v>6.238081379269703</v>
      </c>
    </row>
    <row r="81" spans="1:11" ht="12" customHeight="1" x14ac:dyDescent="0.2">
      <c r="A81" s="374">
        <v>40513</v>
      </c>
      <c r="B81" s="134">
        <v>461928</v>
      </c>
      <c r="C81" s="134">
        <v>-7151</v>
      </c>
      <c r="D81" s="185">
        <v>-1.5244766872957434</v>
      </c>
      <c r="E81" s="134">
        <v>9999</v>
      </c>
      <c r="F81" s="185">
        <v>2.2125156827731791</v>
      </c>
      <c r="G81" s="134">
        <v>4100073</v>
      </c>
      <c r="H81" s="134">
        <v>-10221</v>
      </c>
      <c r="I81" s="185">
        <v>-0.2486683434323676</v>
      </c>
      <c r="J81" s="134">
        <v>176470</v>
      </c>
      <c r="K81" s="185">
        <v>4.4976517756765908</v>
      </c>
    </row>
    <row r="82" spans="1:11" ht="12" customHeight="1" x14ac:dyDescent="0.2">
      <c r="A82" s="374">
        <v>40544</v>
      </c>
      <c r="B82" s="134">
        <v>472468</v>
      </c>
      <c r="C82" s="134">
        <v>10540</v>
      </c>
      <c r="D82" s="185">
        <v>2.2817408773661696</v>
      </c>
      <c r="E82" s="134">
        <v>7016</v>
      </c>
      <c r="F82" s="185">
        <v>1.5073519933312136</v>
      </c>
      <c r="G82" s="134">
        <v>4231003</v>
      </c>
      <c r="H82" s="134">
        <v>130930</v>
      </c>
      <c r="I82" s="185">
        <v>3.1933577768005592</v>
      </c>
      <c r="J82" s="134">
        <v>182510</v>
      </c>
      <c r="K82" s="185">
        <v>4.5080972104928918</v>
      </c>
    </row>
    <row r="83" spans="1:11" ht="12" customHeight="1" x14ac:dyDescent="0.2">
      <c r="A83" s="374">
        <v>40575</v>
      </c>
      <c r="B83" s="134">
        <v>478170</v>
      </c>
      <c r="C83" s="134">
        <v>5702</v>
      </c>
      <c r="D83" s="185">
        <v>1.2068542208149546</v>
      </c>
      <c r="E83" s="134">
        <v>3814</v>
      </c>
      <c r="F83" s="185">
        <v>0.8040374739647016</v>
      </c>
      <c r="G83" s="134">
        <v>4299263</v>
      </c>
      <c r="H83" s="134">
        <v>68260</v>
      </c>
      <c r="I83" s="185">
        <v>1.6133290380555154</v>
      </c>
      <c r="J83" s="134">
        <v>168638</v>
      </c>
      <c r="K83" s="185">
        <v>4.0826267211378422</v>
      </c>
    </row>
    <row r="84" spans="1:11" ht="12" customHeight="1" x14ac:dyDescent="0.2">
      <c r="A84" s="374">
        <v>40603</v>
      </c>
      <c r="B84" s="134">
        <v>482025</v>
      </c>
      <c r="C84" s="134">
        <v>3855</v>
      </c>
      <c r="D84" s="185">
        <v>0.80619863228558886</v>
      </c>
      <c r="E84" s="134">
        <v>2003</v>
      </c>
      <c r="F84" s="185">
        <v>0.41727254167517325</v>
      </c>
      <c r="G84" s="134">
        <v>4333669</v>
      </c>
      <c r="H84" s="134">
        <v>34406</v>
      </c>
      <c r="I84" s="185">
        <v>0.80027669858764161</v>
      </c>
      <c r="J84" s="134">
        <v>167056</v>
      </c>
      <c r="K84" s="185">
        <v>4.009395641015856</v>
      </c>
    </row>
    <row r="85" spans="1:11" ht="12" customHeight="1" x14ac:dyDescent="0.2">
      <c r="A85" s="374">
        <v>40634</v>
      </c>
      <c r="B85" s="134">
        <v>479070</v>
      </c>
      <c r="C85" s="134">
        <v>-2955</v>
      </c>
      <c r="D85" s="185">
        <v>-0.61303874280379644</v>
      </c>
      <c r="E85" s="134">
        <v>-2174</v>
      </c>
      <c r="F85" s="185">
        <v>-0.45174589189683406</v>
      </c>
      <c r="G85" s="134">
        <v>4269360</v>
      </c>
      <c r="H85" s="134">
        <v>-64309</v>
      </c>
      <c r="I85" s="185">
        <v>-1.4839388979638271</v>
      </c>
      <c r="J85" s="134">
        <v>126935</v>
      </c>
      <c r="K85" s="185">
        <v>3.0642679107044786</v>
      </c>
    </row>
    <row r="86" spans="1:11" ht="12" customHeight="1" x14ac:dyDescent="0.2">
      <c r="A86" s="374">
        <v>40664</v>
      </c>
      <c r="B86" s="134">
        <v>475876</v>
      </c>
      <c r="C86" s="134">
        <v>-3194</v>
      </c>
      <c r="D86" s="185">
        <v>-0.66670841421921645</v>
      </c>
      <c r="E86" s="134">
        <v>1215</v>
      </c>
      <c r="F86" s="185">
        <v>0.25597215697097508</v>
      </c>
      <c r="G86" s="134">
        <v>4189659</v>
      </c>
      <c r="H86" s="134">
        <v>-79701</v>
      </c>
      <c r="I86" s="185">
        <v>-1.866813761313171</v>
      </c>
      <c r="J86" s="134">
        <v>123457</v>
      </c>
      <c r="K86" s="185">
        <v>3.0361747891521373</v>
      </c>
    </row>
    <row r="87" spans="1:11" ht="12" customHeight="1" x14ac:dyDescent="0.2">
      <c r="A87" s="374">
        <v>40695</v>
      </c>
      <c r="B87" s="134">
        <v>469511</v>
      </c>
      <c r="C87" s="134">
        <v>-6365</v>
      </c>
      <c r="D87" s="185">
        <v>-1.3375333069959401</v>
      </c>
      <c r="E87" s="134">
        <v>-1402</v>
      </c>
      <c r="F87" s="185">
        <v>-0.29771953630500753</v>
      </c>
      <c r="G87" s="134">
        <v>4121801</v>
      </c>
      <c r="H87" s="134">
        <v>-67858</v>
      </c>
      <c r="I87" s="185">
        <v>-1.6196544873938428</v>
      </c>
      <c r="J87" s="134">
        <v>139433</v>
      </c>
      <c r="K87" s="185">
        <v>3.5012585476781655</v>
      </c>
    </row>
    <row r="88" spans="1:11" ht="12" customHeight="1" x14ac:dyDescent="0.2">
      <c r="A88" s="374">
        <v>40725</v>
      </c>
      <c r="B88" s="134">
        <v>469957</v>
      </c>
      <c r="C88" s="134">
        <v>446</v>
      </c>
      <c r="D88" s="185">
        <v>9.4992449591170383E-2</v>
      </c>
      <c r="E88" s="134">
        <v>7237</v>
      </c>
      <c r="F88" s="185">
        <v>1.5640127939142463</v>
      </c>
      <c r="G88" s="134">
        <v>4079742</v>
      </c>
      <c r="H88" s="134">
        <v>-42059</v>
      </c>
      <c r="I88" s="185">
        <v>-1.020403459555665</v>
      </c>
      <c r="J88" s="134">
        <v>171164</v>
      </c>
      <c r="K88" s="185">
        <v>4.3791885437619511</v>
      </c>
    </row>
    <row r="89" spans="1:11" ht="12" customHeight="1" x14ac:dyDescent="0.2">
      <c r="A89" s="374">
        <v>40756</v>
      </c>
      <c r="B89" s="134">
        <v>474997</v>
      </c>
      <c r="C89" s="134">
        <v>5040</v>
      </c>
      <c r="D89" s="185">
        <v>1.0724385422496101</v>
      </c>
      <c r="E89" s="134">
        <v>6388</v>
      </c>
      <c r="F89" s="185">
        <v>1.3631833788937047</v>
      </c>
      <c r="G89" s="134">
        <v>4130927</v>
      </c>
      <c r="H89" s="134">
        <v>51185</v>
      </c>
      <c r="I89" s="185">
        <v>1.254613649588626</v>
      </c>
      <c r="J89" s="134">
        <v>161266</v>
      </c>
      <c r="K89" s="185">
        <v>4.0624627644526825</v>
      </c>
    </row>
    <row r="90" spans="1:11" ht="12" customHeight="1" x14ac:dyDescent="0.2">
      <c r="A90" s="374">
        <v>40787</v>
      </c>
      <c r="B90" s="134">
        <v>485206</v>
      </c>
      <c r="C90" s="134">
        <v>10209</v>
      </c>
      <c r="D90" s="185">
        <v>2.1492767322740987</v>
      </c>
      <c r="E90" s="134">
        <v>13563</v>
      </c>
      <c r="F90" s="185">
        <v>2.8756919958527956</v>
      </c>
      <c r="G90" s="134">
        <v>4226744</v>
      </c>
      <c r="H90" s="134">
        <v>95817</v>
      </c>
      <c r="I90" s="185">
        <v>2.3195035884197419</v>
      </c>
      <c r="J90" s="134">
        <v>208981</v>
      </c>
      <c r="K90" s="185">
        <v>5.2014267640973344</v>
      </c>
    </row>
    <row r="91" spans="1:11" ht="12" customHeight="1" x14ac:dyDescent="0.2">
      <c r="A91" s="374">
        <v>40817</v>
      </c>
      <c r="B91" s="134">
        <v>497025</v>
      </c>
      <c r="C91" s="134">
        <v>11819</v>
      </c>
      <c r="D91" s="185">
        <v>2.4358725984427232</v>
      </c>
      <c r="E91" s="134">
        <v>25637</v>
      </c>
      <c r="F91" s="185">
        <v>5.4386195660475023</v>
      </c>
      <c r="G91" s="134">
        <v>4360926</v>
      </c>
      <c r="H91" s="134">
        <v>134182</v>
      </c>
      <c r="I91" s="185">
        <v>3.1745949127744666</v>
      </c>
      <c r="J91" s="134">
        <v>274950</v>
      </c>
      <c r="K91" s="185">
        <v>6.7291144147689561</v>
      </c>
    </row>
    <row r="92" spans="1:11" ht="12" customHeight="1" x14ac:dyDescent="0.2">
      <c r="A92" s="374">
        <v>40848</v>
      </c>
      <c r="B92" s="134">
        <v>493012</v>
      </c>
      <c r="C92" s="134">
        <v>-4013</v>
      </c>
      <c r="D92" s="185">
        <v>-0.80740405412202609</v>
      </c>
      <c r="E92" s="134">
        <v>23933</v>
      </c>
      <c r="F92" s="185">
        <v>5.1021256547404592</v>
      </c>
      <c r="G92" s="134">
        <v>4420462</v>
      </c>
      <c r="H92" s="134">
        <v>59536</v>
      </c>
      <c r="I92" s="185">
        <v>1.3652146356072081</v>
      </c>
      <c r="J92" s="134">
        <v>310168</v>
      </c>
      <c r="K92" s="185">
        <v>7.5461268707299283</v>
      </c>
    </row>
    <row r="93" spans="1:11" ht="12" customHeight="1" x14ac:dyDescent="0.2">
      <c r="A93" s="374">
        <v>40878</v>
      </c>
      <c r="B93" s="134">
        <v>488709</v>
      </c>
      <c r="C93" s="134">
        <v>-4303</v>
      </c>
      <c r="D93" s="185">
        <v>-0.87279822803501739</v>
      </c>
      <c r="E93" s="134">
        <v>26781</v>
      </c>
      <c r="F93" s="185">
        <v>5.7976567776796388</v>
      </c>
      <c r="G93" s="134">
        <v>4422359</v>
      </c>
      <c r="H93" s="134">
        <v>1897</v>
      </c>
      <c r="I93" s="185">
        <v>4.2914066448258126E-2</v>
      </c>
      <c r="J93" s="134">
        <v>322286</v>
      </c>
      <c r="K93" s="185">
        <v>7.8604941912009858</v>
      </c>
    </row>
    <row r="94" spans="1:11" ht="12" customHeight="1" x14ac:dyDescent="0.2">
      <c r="A94" s="374">
        <v>40909</v>
      </c>
      <c r="B94" s="134">
        <v>511465</v>
      </c>
      <c r="C94" s="134">
        <v>22756</v>
      </c>
      <c r="D94" s="185">
        <v>4.6563496886695352</v>
      </c>
      <c r="E94" s="134">
        <v>38997</v>
      </c>
      <c r="F94" s="185">
        <v>8.2538923270994022</v>
      </c>
      <c r="G94" s="134">
        <v>4599829</v>
      </c>
      <c r="H94" s="134">
        <v>177470</v>
      </c>
      <c r="I94" s="185">
        <v>4.0130165823263102</v>
      </c>
      <c r="J94" s="134">
        <v>368826</v>
      </c>
      <c r="K94" s="185">
        <v>8.7172237883074057</v>
      </c>
    </row>
    <row r="95" spans="1:11" ht="12" customHeight="1" x14ac:dyDescent="0.2">
      <c r="A95" s="374">
        <v>40940</v>
      </c>
      <c r="B95" s="134">
        <v>526374</v>
      </c>
      <c r="C95" s="134">
        <v>14909</v>
      </c>
      <c r="D95" s="185">
        <v>2.9149599679352449</v>
      </c>
      <c r="E95" s="134">
        <v>48204</v>
      </c>
      <c r="F95" s="185">
        <v>10.080933559194429</v>
      </c>
      <c r="G95" s="134">
        <v>4712098</v>
      </c>
      <c r="H95" s="134">
        <v>112269</v>
      </c>
      <c r="I95" s="185">
        <v>2.4407211659389949</v>
      </c>
      <c r="J95" s="134">
        <v>412835</v>
      </c>
      <c r="K95" s="185">
        <v>9.6024597704304195</v>
      </c>
    </row>
    <row r="96" spans="1:11" ht="12" customHeight="1" x14ac:dyDescent="0.2">
      <c r="A96" s="374">
        <v>40969</v>
      </c>
      <c r="B96" s="134">
        <v>530875</v>
      </c>
      <c r="C96" s="134">
        <v>4501</v>
      </c>
      <c r="D96" s="185">
        <v>0.85509542644583514</v>
      </c>
      <c r="E96" s="134">
        <v>48850</v>
      </c>
      <c r="F96" s="185">
        <v>10.134329132306416</v>
      </c>
      <c r="G96" s="134">
        <v>4750867</v>
      </c>
      <c r="H96" s="134">
        <v>38769</v>
      </c>
      <c r="I96" s="185">
        <v>0.82275453524099029</v>
      </c>
      <c r="J96" s="134">
        <v>417198</v>
      </c>
      <c r="K96" s="185">
        <v>9.6269004393275068</v>
      </c>
    </row>
    <row r="97" spans="1:11" ht="12" customHeight="1" x14ac:dyDescent="0.2">
      <c r="A97" s="374">
        <v>41000</v>
      </c>
      <c r="B97" s="134">
        <v>531317</v>
      </c>
      <c r="C97" s="134">
        <v>442</v>
      </c>
      <c r="D97" s="185">
        <v>8.3258770897103831E-2</v>
      </c>
      <c r="E97" s="134">
        <v>52247</v>
      </c>
      <c r="F97" s="185">
        <v>10.905921890329179</v>
      </c>
      <c r="G97" s="134">
        <v>4744235</v>
      </c>
      <c r="H97" s="134">
        <v>-6632</v>
      </c>
      <c r="I97" s="185">
        <v>-0.13959557276598145</v>
      </c>
      <c r="J97" s="134">
        <v>474875</v>
      </c>
      <c r="K97" s="185">
        <v>11.122861506174228</v>
      </c>
    </row>
    <row r="98" spans="1:11" ht="12" customHeight="1" x14ac:dyDescent="0.2">
      <c r="A98" s="374">
        <v>41030</v>
      </c>
      <c r="B98" s="134">
        <v>529740</v>
      </c>
      <c r="C98" s="134">
        <v>-1577</v>
      </c>
      <c r="D98" s="185">
        <v>-0.29680962589188753</v>
      </c>
      <c r="E98" s="134">
        <v>53864</v>
      </c>
      <c r="F98" s="185">
        <v>11.318915011473576</v>
      </c>
      <c r="G98" s="134">
        <v>4714122</v>
      </c>
      <c r="H98" s="134">
        <v>-30113</v>
      </c>
      <c r="I98" s="185">
        <v>-0.63472825439717884</v>
      </c>
      <c r="J98" s="134">
        <v>524463</v>
      </c>
      <c r="K98" s="185">
        <v>12.518035477350304</v>
      </c>
    </row>
    <row r="99" spans="1:11" ht="12" customHeight="1" x14ac:dyDescent="0.2">
      <c r="A99" s="374">
        <v>41061</v>
      </c>
      <c r="B99" s="134">
        <v>521246</v>
      </c>
      <c r="C99" s="134">
        <v>-8494</v>
      </c>
      <c r="D99" s="185">
        <v>-1.6034280968022048</v>
      </c>
      <c r="E99" s="134">
        <v>51735</v>
      </c>
      <c r="F99" s="185">
        <v>11.018911165020628</v>
      </c>
      <c r="G99" s="134">
        <v>4615269</v>
      </c>
      <c r="H99" s="134">
        <v>-98853</v>
      </c>
      <c r="I99" s="185">
        <v>-2.0969546396974876</v>
      </c>
      <c r="J99" s="134">
        <v>493468</v>
      </c>
      <c r="K99" s="185">
        <v>11.972145186048525</v>
      </c>
    </row>
    <row r="100" spans="1:11" ht="12" customHeight="1" x14ac:dyDescent="0.2">
      <c r="A100" s="374">
        <v>41091</v>
      </c>
      <c r="B100" s="134">
        <v>522421</v>
      </c>
      <c r="C100" s="134">
        <v>1175</v>
      </c>
      <c r="D100" s="185">
        <v>0.22542139412101003</v>
      </c>
      <c r="E100" s="134">
        <v>52464</v>
      </c>
      <c r="F100" s="185">
        <v>11.163574539798322</v>
      </c>
      <c r="G100" s="134">
        <v>4587455</v>
      </c>
      <c r="H100" s="134">
        <v>-27814</v>
      </c>
      <c r="I100" s="185">
        <v>-0.60265176309333213</v>
      </c>
      <c r="J100" s="134">
        <v>507713</v>
      </c>
      <c r="K100" s="185">
        <v>12.44473302478441</v>
      </c>
    </row>
    <row r="101" spans="1:11" ht="12" customHeight="1" x14ac:dyDescent="0.2">
      <c r="A101" s="374">
        <v>41122</v>
      </c>
      <c r="B101" s="134">
        <v>527261</v>
      </c>
      <c r="C101" s="134">
        <v>4840</v>
      </c>
      <c r="D101" s="185">
        <v>0.92645586605438912</v>
      </c>
      <c r="E101" s="134">
        <v>52264</v>
      </c>
      <c r="F101" s="185">
        <v>11.003016861159123</v>
      </c>
      <c r="G101" s="134">
        <v>4625634</v>
      </c>
      <c r="H101" s="134">
        <v>38179</v>
      </c>
      <c r="I101" s="185">
        <v>0.83224794575641614</v>
      </c>
      <c r="J101" s="134">
        <v>494707</v>
      </c>
      <c r="K101" s="185">
        <v>11.975689718070544</v>
      </c>
    </row>
    <row r="102" spans="1:11" ht="12" customHeight="1" x14ac:dyDescent="0.2">
      <c r="A102" s="374">
        <v>41153</v>
      </c>
      <c r="B102" s="134">
        <v>536457</v>
      </c>
      <c r="C102" s="134">
        <v>9196</v>
      </c>
      <c r="D102" s="185">
        <v>1.7441077568794203</v>
      </c>
      <c r="E102" s="134">
        <v>51251</v>
      </c>
      <c r="F102" s="185">
        <v>10.562730056924275</v>
      </c>
      <c r="G102" s="134">
        <v>4705279</v>
      </c>
      <c r="H102" s="134">
        <v>79645</v>
      </c>
      <c r="I102" s="185">
        <v>1.7218180253777104</v>
      </c>
      <c r="J102" s="134">
        <v>478535</v>
      </c>
      <c r="K102" s="185">
        <v>11.321598847718244</v>
      </c>
    </row>
    <row r="103" spans="1:11" ht="12" customHeight="1" x14ac:dyDescent="0.2">
      <c r="A103" s="374">
        <v>41183</v>
      </c>
      <c r="B103" s="134">
        <v>549354</v>
      </c>
      <c r="C103" s="134">
        <v>12897</v>
      </c>
      <c r="D103" s="185">
        <v>2.4041069461298856</v>
      </c>
      <c r="E103" s="134">
        <v>52329</v>
      </c>
      <c r="F103" s="185">
        <v>10.528444243247321</v>
      </c>
      <c r="G103" s="134">
        <v>4833521</v>
      </c>
      <c r="H103" s="134">
        <v>128242</v>
      </c>
      <c r="I103" s="185">
        <v>2.7254919421356312</v>
      </c>
      <c r="J103" s="134">
        <v>472595</v>
      </c>
      <c r="K103" s="185">
        <v>10.837033235601796</v>
      </c>
    </row>
    <row r="104" spans="1:11" ht="12" customHeight="1" x14ac:dyDescent="0.2">
      <c r="A104" s="374">
        <v>41214</v>
      </c>
      <c r="B104" s="134">
        <v>553762</v>
      </c>
      <c r="C104" s="134">
        <v>4408</v>
      </c>
      <c r="D104" s="185">
        <v>0.80239699720034807</v>
      </c>
      <c r="E104" s="134">
        <v>60750</v>
      </c>
      <c r="F104" s="185">
        <v>12.322215280763958</v>
      </c>
      <c r="G104" s="134">
        <v>4907817</v>
      </c>
      <c r="H104" s="134">
        <v>74296</v>
      </c>
      <c r="I104" s="185">
        <v>1.5370989388480985</v>
      </c>
      <c r="J104" s="134">
        <v>487355</v>
      </c>
      <c r="K104" s="185">
        <v>11.024978837053684</v>
      </c>
    </row>
    <row r="105" spans="1:11" ht="12" customHeight="1" x14ac:dyDescent="0.2">
      <c r="A105" s="374">
        <v>41244</v>
      </c>
      <c r="B105" s="134">
        <v>544484</v>
      </c>
      <c r="C105" s="134">
        <v>-9278</v>
      </c>
      <c r="D105" s="185">
        <v>-1.6754490196149248</v>
      </c>
      <c r="E105" s="134">
        <v>55775</v>
      </c>
      <c r="F105" s="185">
        <v>11.412722090241841</v>
      </c>
      <c r="G105" s="134">
        <v>4848723</v>
      </c>
      <c r="H105" s="134">
        <v>-59094</v>
      </c>
      <c r="I105" s="185">
        <v>-1.2040791251996559</v>
      </c>
      <c r="J105" s="134">
        <v>426364</v>
      </c>
      <c r="K105" s="185">
        <v>9.6410987891304174</v>
      </c>
    </row>
    <row r="106" spans="1:11" ht="12" customHeight="1" x14ac:dyDescent="0.2">
      <c r="A106" s="374">
        <v>41275</v>
      </c>
      <c r="B106" s="134">
        <v>561919</v>
      </c>
      <c r="C106" s="134">
        <v>17435</v>
      </c>
      <c r="D106" s="185">
        <v>3.2021142953695607</v>
      </c>
      <c r="E106" s="134">
        <v>50454</v>
      </c>
      <c r="F106" s="185">
        <v>9.8646046161516434</v>
      </c>
      <c r="G106" s="134">
        <v>4980778</v>
      </c>
      <c r="H106" s="134">
        <v>132055</v>
      </c>
      <c r="I106" s="185">
        <v>2.7235006000549009</v>
      </c>
      <c r="J106" s="134">
        <v>380949</v>
      </c>
      <c r="K106" s="185">
        <v>8.2818078672054991</v>
      </c>
    </row>
    <row r="107" spans="1:11" ht="12" customHeight="1" x14ac:dyDescent="0.2">
      <c r="A107" s="374">
        <v>41306</v>
      </c>
      <c r="B107" s="134">
        <v>570039</v>
      </c>
      <c r="C107" s="134">
        <v>8120</v>
      </c>
      <c r="D107" s="185">
        <v>1.4450481297126454</v>
      </c>
      <c r="E107" s="134">
        <v>43665</v>
      </c>
      <c r="F107" s="185">
        <v>8.2954325251627168</v>
      </c>
      <c r="G107" s="134">
        <v>5040222</v>
      </c>
      <c r="H107" s="134">
        <v>59444</v>
      </c>
      <c r="I107" s="185">
        <v>1.1934681690290152</v>
      </c>
      <c r="J107" s="134">
        <v>328124</v>
      </c>
      <c r="K107" s="185">
        <v>6.9634375176407621</v>
      </c>
    </row>
    <row r="108" spans="1:11" ht="12" customHeight="1" x14ac:dyDescent="0.2">
      <c r="A108" s="374">
        <v>41334</v>
      </c>
      <c r="B108" s="134">
        <v>571751</v>
      </c>
      <c r="C108" s="134">
        <v>1712</v>
      </c>
      <c r="D108" s="185">
        <v>0.30033032827578465</v>
      </c>
      <c r="E108" s="134">
        <v>40876</v>
      </c>
      <c r="F108" s="185">
        <v>7.6997409936425711</v>
      </c>
      <c r="G108" s="134">
        <v>5035243</v>
      </c>
      <c r="H108" s="134">
        <v>-4979</v>
      </c>
      <c r="I108" s="185">
        <v>-9.8785331281042776E-2</v>
      </c>
      <c r="J108" s="134">
        <v>284376</v>
      </c>
      <c r="K108" s="185">
        <v>5.985770597240462</v>
      </c>
    </row>
    <row r="109" spans="1:11" ht="12" customHeight="1" x14ac:dyDescent="0.2">
      <c r="A109" s="374">
        <v>41365</v>
      </c>
      <c r="B109" s="134">
        <v>569030</v>
      </c>
      <c r="C109" s="134">
        <v>-2721</v>
      </c>
      <c r="D109" s="185">
        <v>-0.4759064697744298</v>
      </c>
      <c r="E109" s="134">
        <v>37713</v>
      </c>
      <c r="F109" s="185">
        <v>7.0980224611672504</v>
      </c>
      <c r="G109" s="134">
        <v>4989193</v>
      </c>
      <c r="H109" s="134">
        <v>-46050</v>
      </c>
      <c r="I109" s="185">
        <v>-0.91455367695263168</v>
      </c>
      <c r="J109" s="134">
        <v>244958</v>
      </c>
      <c r="K109" s="185">
        <v>5.1632771142238951</v>
      </c>
    </row>
    <row r="110" spans="1:11" ht="12" customHeight="1" x14ac:dyDescent="0.2">
      <c r="A110" s="374">
        <v>41395</v>
      </c>
      <c r="B110" s="134">
        <v>560560</v>
      </c>
      <c r="C110" s="134">
        <v>-8470</v>
      </c>
      <c r="D110" s="185">
        <v>-1.4884979702300405</v>
      </c>
      <c r="E110" s="134">
        <v>30820</v>
      </c>
      <c r="F110" s="185">
        <v>5.8179484275304869</v>
      </c>
      <c r="G110" s="134">
        <v>4890928</v>
      </c>
      <c r="H110" s="134">
        <v>-98265</v>
      </c>
      <c r="I110" s="185">
        <v>-1.9695570005008827</v>
      </c>
      <c r="J110" s="134">
        <v>176806</v>
      </c>
      <c r="K110" s="185">
        <v>3.750560549769395</v>
      </c>
    </row>
    <row r="111" spans="1:11" ht="12" customHeight="1" x14ac:dyDescent="0.2">
      <c r="A111" s="374">
        <v>41426</v>
      </c>
      <c r="B111" s="134">
        <v>545844</v>
      </c>
      <c r="C111" s="134">
        <v>-14716</v>
      </c>
      <c r="D111" s="185">
        <v>-2.6252319109461966</v>
      </c>
      <c r="E111" s="134">
        <v>24598</v>
      </c>
      <c r="F111" s="185">
        <v>4.7190769809264728</v>
      </c>
      <c r="G111" s="134">
        <v>4763680</v>
      </c>
      <c r="H111" s="134">
        <v>-127248</v>
      </c>
      <c r="I111" s="185">
        <v>-2.6017148483886903</v>
      </c>
      <c r="J111" s="134">
        <v>148411</v>
      </c>
      <c r="K111" s="185">
        <v>3.2156522187547463</v>
      </c>
    </row>
    <row r="112" spans="1:11" ht="12" customHeight="1" x14ac:dyDescent="0.2">
      <c r="A112" s="374">
        <v>41456</v>
      </c>
      <c r="B112" s="134">
        <v>542400</v>
      </c>
      <c r="C112" s="134">
        <v>-3444</v>
      </c>
      <c r="D112" s="185">
        <v>-0.63094950205553235</v>
      </c>
      <c r="E112" s="134">
        <v>19979</v>
      </c>
      <c r="F112" s="185">
        <v>3.8243102784918679</v>
      </c>
      <c r="G112" s="134">
        <v>4698814</v>
      </c>
      <c r="H112" s="134">
        <v>-64866</v>
      </c>
      <c r="I112" s="185">
        <v>-1.3616783663050416</v>
      </c>
      <c r="J112" s="134">
        <v>111359</v>
      </c>
      <c r="K112" s="185">
        <v>2.4274679533641201</v>
      </c>
    </row>
    <row r="113" spans="1:11" ht="12" customHeight="1" x14ac:dyDescent="0.2">
      <c r="A113" s="374">
        <v>41487</v>
      </c>
      <c r="B113" s="134">
        <v>543905</v>
      </c>
      <c r="C113" s="134">
        <v>1505</v>
      </c>
      <c r="D113" s="185">
        <v>0.27747050147492625</v>
      </c>
      <c r="E113" s="134">
        <v>16644</v>
      </c>
      <c r="F113" s="185">
        <v>3.1566908988148183</v>
      </c>
      <c r="G113" s="134">
        <v>4698783</v>
      </c>
      <c r="H113" s="134">
        <v>-31</v>
      </c>
      <c r="I113" s="185">
        <v>-6.5974094739651326E-4</v>
      </c>
      <c r="J113" s="134">
        <v>73149</v>
      </c>
      <c r="K113" s="185">
        <v>1.5813832222782866</v>
      </c>
    </row>
    <row r="114" spans="1:11" ht="12" customHeight="1" x14ac:dyDescent="0.2">
      <c r="A114" s="374">
        <v>41518</v>
      </c>
      <c r="B114" s="134">
        <v>547701</v>
      </c>
      <c r="C114" s="134">
        <v>3796</v>
      </c>
      <c r="D114" s="185">
        <v>0.6979159963596584</v>
      </c>
      <c r="E114" s="134">
        <v>11244</v>
      </c>
      <c r="F114" s="185">
        <v>2.0959741414502933</v>
      </c>
      <c r="G114" s="134">
        <v>4724355</v>
      </c>
      <c r="H114" s="134">
        <v>25572</v>
      </c>
      <c r="I114" s="185">
        <v>0.54422602618592941</v>
      </c>
      <c r="J114" s="134">
        <v>19076</v>
      </c>
      <c r="K114" s="185">
        <v>0.4054169795244873</v>
      </c>
    </row>
    <row r="115" spans="1:11" ht="12" customHeight="1" x14ac:dyDescent="0.2">
      <c r="A115" s="374">
        <v>41548</v>
      </c>
      <c r="B115" s="134">
        <v>552758</v>
      </c>
      <c r="C115" s="134">
        <v>5057</v>
      </c>
      <c r="D115" s="185">
        <v>0.92331399796604352</v>
      </c>
      <c r="E115" s="134">
        <v>3404</v>
      </c>
      <c r="F115" s="185">
        <v>0.6196368825930092</v>
      </c>
      <c r="G115" s="134">
        <v>4811383</v>
      </c>
      <c r="H115" s="134">
        <v>87028</v>
      </c>
      <c r="I115" s="185">
        <v>1.84211389702933</v>
      </c>
      <c r="J115" s="134">
        <v>-22138</v>
      </c>
      <c r="K115" s="185">
        <v>-0.45800980279179504</v>
      </c>
    </row>
    <row r="116" spans="1:11" ht="12" customHeight="1" x14ac:dyDescent="0.2">
      <c r="A116" s="374">
        <v>41579</v>
      </c>
      <c r="B116" s="134">
        <v>550269</v>
      </c>
      <c r="C116" s="134">
        <v>-2489</v>
      </c>
      <c r="D116" s="185">
        <v>-0.45028746757170407</v>
      </c>
      <c r="E116" s="134">
        <v>-3493</v>
      </c>
      <c r="F116" s="185">
        <v>-0.63077639852499812</v>
      </c>
      <c r="G116" s="134">
        <v>4808908</v>
      </c>
      <c r="H116" s="134">
        <v>-2475</v>
      </c>
      <c r="I116" s="185">
        <v>-5.1440510971585508E-2</v>
      </c>
      <c r="J116" s="134">
        <v>-98909</v>
      </c>
      <c r="K116" s="185">
        <v>-2.0153359426400779</v>
      </c>
    </row>
    <row r="117" spans="1:11" ht="12" customHeight="1" x14ac:dyDescent="0.2">
      <c r="A117" s="374">
        <v>41609</v>
      </c>
      <c r="B117" s="134">
        <v>535563</v>
      </c>
      <c r="C117" s="134">
        <v>-14706</v>
      </c>
      <c r="D117" s="185">
        <v>-2.6725110809440475</v>
      </c>
      <c r="E117" s="134">
        <v>-8921</v>
      </c>
      <c r="F117" s="185">
        <v>-1.6384319833089678</v>
      </c>
      <c r="G117" s="134">
        <v>4701338</v>
      </c>
      <c r="H117" s="134">
        <v>-107570</v>
      </c>
      <c r="I117" s="185">
        <v>-2.2368903709532391</v>
      </c>
      <c r="J117" s="134">
        <v>-147385</v>
      </c>
      <c r="K117" s="185">
        <v>-3.0396663203899252</v>
      </c>
    </row>
    <row r="118" spans="1:11" ht="12" customHeight="1" x14ac:dyDescent="0.2">
      <c r="A118" s="374">
        <v>41640</v>
      </c>
      <c r="B118" s="134">
        <v>547353</v>
      </c>
      <c r="C118" s="134">
        <v>11790</v>
      </c>
      <c r="D118" s="185">
        <v>2.2014216814828509</v>
      </c>
      <c r="E118" s="134">
        <v>-14566</v>
      </c>
      <c r="F118" s="185">
        <v>-2.5921885538663045</v>
      </c>
      <c r="G118" s="134">
        <v>4814435</v>
      </c>
      <c r="H118" s="134">
        <v>113097</v>
      </c>
      <c r="I118" s="185">
        <v>2.4056343109131912</v>
      </c>
      <c r="J118" s="134">
        <v>-166343</v>
      </c>
      <c r="K118" s="185">
        <v>-3.3396991393713993</v>
      </c>
    </row>
    <row r="119" spans="1:11" ht="12" customHeight="1" x14ac:dyDescent="0.2">
      <c r="A119" s="374">
        <v>41671</v>
      </c>
      <c r="B119" s="134">
        <v>549514</v>
      </c>
      <c r="C119" s="134">
        <v>2161</v>
      </c>
      <c r="D119" s="185">
        <v>0.39480919991303604</v>
      </c>
      <c r="E119" s="134">
        <v>-20525</v>
      </c>
      <c r="F119" s="185">
        <v>-3.6006308340306541</v>
      </c>
      <c r="G119" s="134">
        <v>4812486</v>
      </c>
      <c r="H119" s="134">
        <v>-1949</v>
      </c>
      <c r="I119" s="185">
        <v>-4.048242420969439E-2</v>
      </c>
      <c r="J119" s="134">
        <v>-227736</v>
      </c>
      <c r="K119" s="185">
        <v>-4.5183724050250165</v>
      </c>
    </row>
    <row r="120" spans="1:11" ht="12" customHeight="1" x14ac:dyDescent="0.2">
      <c r="A120" s="374">
        <v>41699</v>
      </c>
      <c r="B120" s="134">
        <v>546879</v>
      </c>
      <c r="C120" s="134">
        <v>-2635</v>
      </c>
      <c r="D120" s="185">
        <v>-0.47951462565102981</v>
      </c>
      <c r="E120" s="134">
        <v>-24872</v>
      </c>
      <c r="F120" s="185">
        <v>-4.3501454304408735</v>
      </c>
      <c r="G120" s="134">
        <v>4795866</v>
      </c>
      <c r="H120" s="134">
        <v>-16620</v>
      </c>
      <c r="I120" s="185">
        <v>-0.34535165401000645</v>
      </c>
      <c r="J120" s="134">
        <v>-239377</v>
      </c>
      <c r="K120" s="185">
        <v>-4.7540307389335528</v>
      </c>
    </row>
    <row r="121" spans="1:11" ht="12" customHeight="1" x14ac:dyDescent="0.2">
      <c r="A121" s="374">
        <v>41730</v>
      </c>
      <c r="B121" s="134">
        <v>535914</v>
      </c>
      <c r="C121" s="134">
        <v>-10965</v>
      </c>
      <c r="D121" s="185">
        <v>-2.0050139061840007</v>
      </c>
      <c r="E121" s="134">
        <v>-33116</v>
      </c>
      <c r="F121" s="185">
        <v>-5.8197283095794594</v>
      </c>
      <c r="G121" s="134">
        <v>4684301</v>
      </c>
      <c r="H121" s="134">
        <v>-111565</v>
      </c>
      <c r="I121" s="185">
        <v>-2.3262743371061658</v>
      </c>
      <c r="J121" s="134">
        <v>-304892</v>
      </c>
      <c r="K121" s="185">
        <v>-6.1110484200551074</v>
      </c>
    </row>
    <row r="122" spans="1:11" ht="12" customHeight="1" x14ac:dyDescent="0.2">
      <c r="A122" s="374">
        <v>41760</v>
      </c>
      <c r="B122" s="134">
        <v>520863</v>
      </c>
      <c r="C122" s="134">
        <v>-15051</v>
      </c>
      <c r="D122" s="185">
        <v>-2.8084730012651282</v>
      </c>
      <c r="E122" s="134">
        <v>-39697</v>
      </c>
      <c r="F122" s="185">
        <v>-7.0816683316683315</v>
      </c>
      <c r="G122" s="134">
        <v>4572385</v>
      </c>
      <c r="H122" s="134">
        <v>-111916</v>
      </c>
      <c r="I122" s="185">
        <v>-2.3891718316137243</v>
      </c>
      <c r="J122" s="134">
        <v>-318543</v>
      </c>
      <c r="K122" s="185">
        <v>-6.5129357864192645</v>
      </c>
    </row>
    <row r="123" spans="1:11" ht="12" customHeight="1" x14ac:dyDescent="0.2">
      <c r="A123" s="374">
        <v>41791</v>
      </c>
      <c r="B123" s="134">
        <v>505428</v>
      </c>
      <c r="C123" s="134">
        <v>-15435</v>
      </c>
      <c r="D123" s="185">
        <v>-2.96335120751522</v>
      </c>
      <c r="E123" s="134">
        <v>-40416</v>
      </c>
      <c r="F123" s="185">
        <v>-7.4043133202893134</v>
      </c>
      <c r="G123" s="134">
        <v>4449701</v>
      </c>
      <c r="H123" s="134">
        <v>-122684</v>
      </c>
      <c r="I123" s="185">
        <v>-2.6831511344735843</v>
      </c>
      <c r="J123" s="134">
        <v>-313979</v>
      </c>
      <c r="K123" s="185">
        <v>-6.5911018372350787</v>
      </c>
    </row>
    <row r="124" spans="1:11" ht="12" customHeight="1" x14ac:dyDescent="0.2">
      <c r="A124" s="374">
        <v>41821</v>
      </c>
      <c r="B124" s="134">
        <v>505978</v>
      </c>
      <c r="C124" s="134">
        <v>550</v>
      </c>
      <c r="D124" s="185">
        <v>0.1088186645773483</v>
      </c>
      <c r="E124" s="134">
        <v>-36422</v>
      </c>
      <c r="F124" s="185">
        <v>-6.7149705014749266</v>
      </c>
      <c r="G124" s="134">
        <v>4419860</v>
      </c>
      <c r="H124" s="134">
        <v>-29841</v>
      </c>
      <c r="I124" s="185">
        <v>-0.67062932992576352</v>
      </c>
      <c r="J124" s="134">
        <v>-278954</v>
      </c>
      <c r="K124" s="185">
        <v>-5.9366895561305473</v>
      </c>
    </row>
    <row r="125" spans="1:11" ht="12" customHeight="1" x14ac:dyDescent="0.2">
      <c r="A125" s="374">
        <v>41852</v>
      </c>
      <c r="B125" s="134">
        <v>508153</v>
      </c>
      <c r="C125" s="134">
        <v>2175</v>
      </c>
      <c r="D125" s="185">
        <v>0.42986058682393308</v>
      </c>
      <c r="E125" s="134">
        <v>-35752</v>
      </c>
      <c r="F125" s="185">
        <v>-6.5732067180849594</v>
      </c>
      <c r="G125" s="134">
        <v>4427930</v>
      </c>
      <c r="H125" s="134">
        <v>8070</v>
      </c>
      <c r="I125" s="185">
        <v>0.18258496875466643</v>
      </c>
      <c r="J125" s="134">
        <v>-270853</v>
      </c>
      <c r="K125" s="185">
        <v>-5.7643223787946791</v>
      </c>
    </row>
    <row r="126" spans="1:11" ht="12" customHeight="1" x14ac:dyDescent="0.2">
      <c r="A126" s="374">
        <v>41883</v>
      </c>
      <c r="B126" s="134">
        <v>510581</v>
      </c>
      <c r="C126" s="134">
        <v>2428</v>
      </c>
      <c r="D126" s="185">
        <v>0.47780884890967878</v>
      </c>
      <c r="E126" s="134">
        <v>-37120</v>
      </c>
      <c r="F126" s="185">
        <v>-6.777420526893323</v>
      </c>
      <c r="G126" s="134">
        <v>4447650</v>
      </c>
      <c r="H126" s="134">
        <v>19720</v>
      </c>
      <c r="I126" s="185">
        <v>0.4453548271991653</v>
      </c>
      <c r="J126" s="134">
        <v>-276705</v>
      </c>
      <c r="K126" s="185">
        <v>-5.8569900018097707</v>
      </c>
    </row>
    <row r="127" spans="1:11" ht="12" customHeight="1" x14ac:dyDescent="0.2">
      <c r="A127" s="374">
        <v>41913</v>
      </c>
      <c r="B127" s="134">
        <v>516048</v>
      </c>
      <c r="C127" s="134">
        <v>5467</v>
      </c>
      <c r="D127" s="185">
        <v>1.0707409793940628</v>
      </c>
      <c r="E127" s="134">
        <v>-36710</v>
      </c>
      <c r="F127" s="185">
        <v>-6.6412426414452614</v>
      </c>
      <c r="G127" s="134">
        <v>4526804</v>
      </c>
      <c r="H127" s="134">
        <v>79154</v>
      </c>
      <c r="I127" s="185">
        <v>1.7796814047867975</v>
      </c>
      <c r="J127" s="134">
        <v>-284579</v>
      </c>
      <c r="K127" s="185">
        <v>-5.9147026956698312</v>
      </c>
    </row>
    <row r="128" spans="1:11" ht="12" customHeight="1" x14ac:dyDescent="0.2">
      <c r="A128" s="374">
        <v>41944</v>
      </c>
      <c r="B128" s="134">
        <v>512177</v>
      </c>
      <c r="C128" s="134">
        <v>-3871</v>
      </c>
      <c r="D128" s="185">
        <v>-0.750124019471057</v>
      </c>
      <c r="E128" s="134">
        <v>-38092</v>
      </c>
      <c r="F128" s="185">
        <v>-6.9224324830219404</v>
      </c>
      <c r="G128" s="134">
        <v>4512116</v>
      </c>
      <c r="H128" s="134">
        <v>-14688</v>
      </c>
      <c r="I128" s="185">
        <v>-0.32446732838444076</v>
      </c>
      <c r="J128" s="134">
        <v>-296792</v>
      </c>
      <c r="K128" s="185">
        <v>-6.1717129959649881</v>
      </c>
    </row>
    <row r="129" spans="1:11" ht="12" customHeight="1" x14ac:dyDescent="0.2">
      <c r="A129" s="374">
        <v>41974</v>
      </c>
      <c r="B129" s="134">
        <v>498649</v>
      </c>
      <c r="C129" s="134">
        <v>-13528</v>
      </c>
      <c r="D129" s="185">
        <v>-2.6412744031848363</v>
      </c>
      <c r="E129" s="134">
        <v>-36914</v>
      </c>
      <c r="F129" s="185">
        <v>-6.8925597922186554</v>
      </c>
      <c r="G129" s="134">
        <v>4447711</v>
      </c>
      <c r="H129" s="134">
        <v>-64405</v>
      </c>
      <c r="I129" s="185">
        <v>-1.4273790833391695</v>
      </c>
      <c r="J129" s="134">
        <v>-253627</v>
      </c>
      <c r="K129" s="185">
        <v>-5.3947833574186754</v>
      </c>
    </row>
    <row r="130" spans="1:11" ht="12" customHeight="1" x14ac:dyDescent="0.2">
      <c r="A130" s="374">
        <v>42005</v>
      </c>
      <c r="B130" s="134">
        <v>506037</v>
      </c>
      <c r="C130" s="134">
        <v>7388</v>
      </c>
      <c r="D130" s="185">
        <v>1.4816032920952413</v>
      </c>
      <c r="E130" s="134">
        <v>-41316</v>
      </c>
      <c r="F130" s="185">
        <v>-7.548328044242016</v>
      </c>
      <c r="G130" s="134">
        <v>4525691</v>
      </c>
      <c r="H130" s="134">
        <v>77980</v>
      </c>
      <c r="I130" s="185">
        <v>1.7532613967049568</v>
      </c>
      <c r="J130" s="134">
        <v>-288744</v>
      </c>
      <c r="K130" s="185">
        <v>-5.9974638768619783</v>
      </c>
    </row>
    <row r="131" spans="1:11" ht="12" customHeight="1" x14ac:dyDescent="0.2">
      <c r="A131" s="374">
        <v>42036</v>
      </c>
      <c r="B131" s="134">
        <v>508448</v>
      </c>
      <c r="C131" s="134">
        <v>2411</v>
      </c>
      <c r="D131" s="185">
        <v>0.47644737440147655</v>
      </c>
      <c r="E131" s="134">
        <v>-41066</v>
      </c>
      <c r="F131" s="185">
        <v>-7.4731490007533932</v>
      </c>
      <c r="G131" s="134">
        <v>4512153</v>
      </c>
      <c r="H131" s="134">
        <v>-13538</v>
      </c>
      <c r="I131" s="185">
        <v>-0.29913664012854613</v>
      </c>
      <c r="J131" s="134">
        <v>-300333</v>
      </c>
      <c r="K131" s="185">
        <v>-6.2407038690606065</v>
      </c>
    </row>
    <row r="132" spans="1:11" ht="12" customHeight="1" x14ac:dyDescent="0.2">
      <c r="A132" s="374">
        <v>42064</v>
      </c>
      <c r="B132" s="134">
        <v>503441</v>
      </c>
      <c r="C132" s="134">
        <v>-5007</v>
      </c>
      <c r="D132" s="185">
        <v>-0.9847614701995091</v>
      </c>
      <c r="E132" s="134">
        <v>-43438</v>
      </c>
      <c r="F132" s="185">
        <v>-7.942890474858241</v>
      </c>
      <c r="G132" s="134">
        <v>4451939</v>
      </c>
      <c r="H132" s="134">
        <v>-60214</v>
      </c>
      <c r="I132" s="185">
        <v>-1.3344848900292166</v>
      </c>
      <c r="J132" s="134">
        <v>-343927</v>
      </c>
      <c r="K132" s="185">
        <v>-7.1713221345216898</v>
      </c>
    </row>
    <row r="133" spans="1:11" ht="12" customHeight="1" x14ac:dyDescent="0.2">
      <c r="A133" s="374">
        <v>42095</v>
      </c>
      <c r="B133" s="134">
        <v>491281</v>
      </c>
      <c r="C133" s="134">
        <v>-12160</v>
      </c>
      <c r="D133" s="185">
        <v>-2.4153773729195676</v>
      </c>
      <c r="E133" s="134">
        <v>-44633</v>
      </c>
      <c r="F133" s="185">
        <v>-8.3283885100967687</v>
      </c>
      <c r="G133" s="134">
        <v>4333016</v>
      </c>
      <c r="H133" s="134">
        <v>-118923</v>
      </c>
      <c r="I133" s="185">
        <v>-2.6712630159577659</v>
      </c>
      <c r="J133" s="134">
        <v>-351285</v>
      </c>
      <c r="K133" s="185">
        <v>-7.4991978525718137</v>
      </c>
    </row>
    <row r="134" spans="1:11" ht="12" customHeight="1" x14ac:dyDescent="0.2">
      <c r="A134" s="374">
        <v>42125</v>
      </c>
      <c r="B134" s="134">
        <v>475184</v>
      </c>
      <c r="C134" s="134">
        <v>-16097</v>
      </c>
      <c r="D134" s="185">
        <v>-3.2765362389345407</v>
      </c>
      <c r="E134" s="134">
        <v>-45679</v>
      </c>
      <c r="F134" s="185">
        <v>-8.7698684682920458</v>
      </c>
      <c r="G134" s="134">
        <v>4215031</v>
      </c>
      <c r="H134" s="134">
        <v>-117985</v>
      </c>
      <c r="I134" s="185">
        <v>-2.72293017150179</v>
      </c>
      <c r="J134" s="134">
        <v>-357354</v>
      </c>
      <c r="K134" s="185">
        <v>-7.8154836042896649</v>
      </c>
    </row>
    <row r="135" spans="1:11" ht="12" customHeight="1" x14ac:dyDescent="0.2">
      <c r="A135" s="374">
        <v>42156</v>
      </c>
      <c r="B135" s="134">
        <v>461094</v>
      </c>
      <c r="C135" s="134">
        <v>-14090</v>
      </c>
      <c r="D135" s="185">
        <v>-2.9651671773460384</v>
      </c>
      <c r="E135" s="134">
        <v>-44334</v>
      </c>
      <c r="F135" s="185">
        <v>-8.7715757734039261</v>
      </c>
      <c r="G135" s="134">
        <v>4120304</v>
      </c>
      <c r="H135" s="134">
        <v>-94727</v>
      </c>
      <c r="I135" s="185">
        <v>-2.2473618817987342</v>
      </c>
      <c r="J135" s="134">
        <v>-329397</v>
      </c>
      <c r="K135" s="185">
        <v>-7.4026771686457131</v>
      </c>
    </row>
    <row r="136" spans="1:11" ht="12" customHeight="1" x14ac:dyDescent="0.2">
      <c r="A136" s="374">
        <v>42186</v>
      </c>
      <c r="B136" s="134">
        <v>454661</v>
      </c>
      <c r="C136" s="134">
        <v>-6433</v>
      </c>
      <c r="D136" s="185">
        <v>-1.3951602059449917</v>
      </c>
      <c r="E136" s="134">
        <v>-51317</v>
      </c>
      <c r="F136" s="185">
        <v>-10.142140567376448</v>
      </c>
      <c r="G136" s="134">
        <v>4046276</v>
      </c>
      <c r="H136" s="134">
        <v>-74028</v>
      </c>
      <c r="I136" s="185">
        <v>-1.7966635471557439</v>
      </c>
      <c r="J136" s="134">
        <v>-373584</v>
      </c>
      <c r="K136" s="185">
        <v>-8.4523944197327516</v>
      </c>
    </row>
    <row r="137" spans="1:11" ht="12" customHeight="1" x14ac:dyDescent="0.2">
      <c r="A137" s="374">
        <v>42217</v>
      </c>
      <c r="B137" s="134">
        <v>458696</v>
      </c>
      <c r="C137" s="134">
        <v>4035</v>
      </c>
      <c r="D137" s="185">
        <v>0.88747440400650157</v>
      </c>
      <c r="E137" s="134">
        <v>-49457</v>
      </c>
      <c r="F137" s="185">
        <v>-9.732698616361608</v>
      </c>
      <c r="G137" s="134">
        <v>4067955</v>
      </c>
      <c r="H137" s="134">
        <v>21679</v>
      </c>
      <c r="I137" s="185">
        <v>0.53577660050871467</v>
      </c>
      <c r="J137" s="134">
        <v>-359975</v>
      </c>
      <c r="K137" s="185">
        <v>-8.1296452292606247</v>
      </c>
    </row>
    <row r="138" spans="1:11" ht="12" customHeight="1" x14ac:dyDescent="0.2">
      <c r="A138" s="374">
        <v>42248</v>
      </c>
      <c r="B138" s="134">
        <v>460986</v>
      </c>
      <c r="C138" s="134">
        <v>2290</v>
      </c>
      <c r="D138" s="185">
        <v>0.49924132758951462</v>
      </c>
      <c r="E138" s="134">
        <v>-49595</v>
      </c>
      <c r="F138" s="185">
        <v>-9.7134440960396091</v>
      </c>
      <c r="G138" s="134">
        <v>4094042</v>
      </c>
      <c r="H138" s="134">
        <v>26087</v>
      </c>
      <c r="I138" s="185">
        <v>0.64128044680926899</v>
      </c>
      <c r="J138" s="134">
        <v>-353608</v>
      </c>
      <c r="K138" s="185">
        <v>-7.9504457410092968</v>
      </c>
    </row>
    <row r="139" spans="1:11" ht="12" customHeight="1" x14ac:dyDescent="0.2">
      <c r="A139" s="374">
        <v>42278</v>
      </c>
      <c r="B139" s="134">
        <v>466314</v>
      </c>
      <c r="C139" s="134">
        <v>5328</v>
      </c>
      <c r="D139" s="185">
        <v>1.1557834728169618</v>
      </c>
      <c r="E139" s="134">
        <v>-49734</v>
      </c>
      <c r="F139" s="185">
        <v>-9.6374755836666353</v>
      </c>
      <c r="G139" s="134">
        <v>4176369</v>
      </c>
      <c r="H139" s="134">
        <v>82327</v>
      </c>
      <c r="I139" s="185">
        <v>2.0108977875654426</v>
      </c>
      <c r="J139" s="134">
        <v>-350435</v>
      </c>
      <c r="K139" s="185">
        <v>-7.741333620806202</v>
      </c>
    </row>
    <row r="140" spans="1:11" ht="12" customHeight="1" x14ac:dyDescent="0.2">
      <c r="A140" s="374">
        <v>42309</v>
      </c>
      <c r="B140" s="375">
        <v>461636</v>
      </c>
      <c r="C140" s="375">
        <v>-4678</v>
      </c>
      <c r="D140" s="185">
        <v>-1.0031866939444236</v>
      </c>
      <c r="E140" s="375">
        <v>-50541</v>
      </c>
      <c r="F140" s="376">
        <v>-9.8678777063398009</v>
      </c>
      <c r="G140" s="134">
        <v>4149298</v>
      </c>
      <c r="H140" s="375">
        <v>-27071</v>
      </c>
      <c r="I140" s="185">
        <v>-0.64819463988933923</v>
      </c>
      <c r="J140" s="134">
        <v>-362818</v>
      </c>
      <c r="K140" s="185">
        <v>-8.0409723508881417</v>
      </c>
    </row>
    <row r="141" spans="1:11" ht="12" customHeight="1" x14ac:dyDescent="0.2">
      <c r="A141" s="374">
        <v>42339</v>
      </c>
      <c r="B141" s="134">
        <v>452352</v>
      </c>
      <c r="C141" s="134">
        <v>-9284</v>
      </c>
      <c r="D141" s="185">
        <v>-2.0111083191085619</v>
      </c>
      <c r="E141" s="134">
        <v>-46297</v>
      </c>
      <c r="F141" s="185">
        <v>-9.2844866830175139</v>
      </c>
      <c r="G141" s="134">
        <v>4093508</v>
      </c>
      <c r="H141" s="134">
        <v>-55790</v>
      </c>
      <c r="I141" s="185">
        <v>-1.3445647914418295</v>
      </c>
      <c r="J141" s="134">
        <v>-354203</v>
      </c>
      <c r="K141" s="185">
        <v>-7.9637143690316208</v>
      </c>
    </row>
    <row r="142" spans="1:11" ht="12" customHeight="1" x14ac:dyDescent="0.2">
      <c r="A142" s="374">
        <v>42370</v>
      </c>
      <c r="B142" s="375">
        <v>460330</v>
      </c>
      <c r="C142" s="375">
        <v>7978</v>
      </c>
      <c r="D142" s="185">
        <v>1.7636707696661007</v>
      </c>
      <c r="E142" s="375">
        <v>-45707</v>
      </c>
      <c r="F142" s="376">
        <v>-9.0323434847649473</v>
      </c>
      <c r="G142" s="134">
        <v>4150755</v>
      </c>
      <c r="H142" s="375">
        <v>57247</v>
      </c>
      <c r="I142" s="185">
        <v>1.3984826706091695</v>
      </c>
      <c r="J142" s="134">
        <v>-374936</v>
      </c>
      <c r="K142" s="185">
        <v>-8.2846133330799656</v>
      </c>
    </row>
    <row r="143" spans="1:11" ht="12" customHeight="1" x14ac:dyDescent="0.2">
      <c r="A143" s="374">
        <v>42401</v>
      </c>
      <c r="B143" s="134">
        <v>462540</v>
      </c>
      <c r="C143" s="134">
        <v>2210</v>
      </c>
      <c r="D143" s="185">
        <v>0.48009036995199095</v>
      </c>
      <c r="E143" s="134">
        <v>-45908</v>
      </c>
      <c r="F143" s="185">
        <v>-9.0290452514318087</v>
      </c>
      <c r="G143" s="134">
        <v>4152986</v>
      </c>
      <c r="H143" s="134">
        <v>2231</v>
      </c>
      <c r="I143" s="185">
        <v>5.374925766517176E-2</v>
      </c>
      <c r="J143" s="134">
        <v>-359167</v>
      </c>
      <c r="K143" s="185">
        <v>-7.9599916048946033</v>
      </c>
    </row>
    <row r="144" spans="1:11" s="85" customFormat="1" ht="12" customHeight="1" x14ac:dyDescent="0.2">
      <c r="A144" s="374">
        <v>42430</v>
      </c>
      <c r="B144" s="375">
        <v>458434</v>
      </c>
      <c r="C144" s="375">
        <v>-4106</v>
      </c>
      <c r="D144" s="185">
        <v>-0.88770700912353528</v>
      </c>
      <c r="E144" s="375">
        <v>-45007</v>
      </c>
      <c r="F144" s="376">
        <v>-8.9398757749170219</v>
      </c>
      <c r="G144" s="134">
        <v>4094770</v>
      </c>
      <c r="H144" s="375">
        <v>-58216</v>
      </c>
      <c r="I144" s="185">
        <v>-1.4017865699523187</v>
      </c>
      <c r="J144" s="134">
        <v>-357169</v>
      </c>
      <c r="K144" s="185">
        <v>-8.0227738969469264</v>
      </c>
    </row>
    <row r="145" spans="1:11" s="85" customFormat="1" ht="12" customHeight="1" x14ac:dyDescent="0.2">
      <c r="A145" s="374">
        <v>42461</v>
      </c>
      <c r="B145" s="134">
        <v>450003</v>
      </c>
      <c r="C145" s="134">
        <v>-8431</v>
      </c>
      <c r="D145" s="185">
        <v>-1.8390869787144932</v>
      </c>
      <c r="E145" s="134">
        <v>-41278</v>
      </c>
      <c r="F145" s="185">
        <v>-8.4021161005615923</v>
      </c>
      <c r="G145" s="134">
        <v>4011171</v>
      </c>
      <c r="H145" s="134">
        <v>-83599</v>
      </c>
      <c r="I145" s="185">
        <v>-2.041604290350862</v>
      </c>
      <c r="J145" s="134">
        <v>-321845</v>
      </c>
      <c r="K145" s="185">
        <v>-7.4277362465312846</v>
      </c>
    </row>
    <row r="146" spans="1:11" ht="12" customHeight="1" x14ac:dyDescent="0.2">
      <c r="A146" s="374">
        <v>42491</v>
      </c>
      <c r="B146" s="375">
        <v>437366</v>
      </c>
      <c r="C146" s="375">
        <v>-12637</v>
      </c>
      <c r="D146" s="185">
        <v>-2.8082035008655497</v>
      </c>
      <c r="E146" s="375">
        <v>-37818</v>
      </c>
      <c r="F146" s="376">
        <v>-7.9586012997070608</v>
      </c>
      <c r="G146" s="134">
        <v>3891403</v>
      </c>
      <c r="H146" s="375">
        <v>-119768</v>
      </c>
      <c r="I146" s="185">
        <v>-2.9858612360330685</v>
      </c>
      <c r="J146" s="134">
        <v>-323628</v>
      </c>
      <c r="K146" s="185">
        <v>-7.677950648524293</v>
      </c>
    </row>
    <row r="147" spans="1:11" ht="12" customHeight="1" x14ac:dyDescent="0.2">
      <c r="A147" s="374">
        <v>42522</v>
      </c>
      <c r="B147" s="134">
        <v>425540</v>
      </c>
      <c r="C147" s="134">
        <v>-11826</v>
      </c>
      <c r="D147" s="185">
        <v>-2.7039138844811896</v>
      </c>
      <c r="E147" s="134">
        <v>-35554</v>
      </c>
      <c r="F147" s="185">
        <v>-7.7107921595162807</v>
      </c>
      <c r="G147" s="134">
        <v>3767054</v>
      </c>
      <c r="H147" s="134">
        <v>-124349</v>
      </c>
      <c r="I147" s="185">
        <v>-3.1954798821915902</v>
      </c>
      <c r="J147" s="134">
        <v>-353250</v>
      </c>
      <c r="K147" s="185">
        <v>-8.5733965260815701</v>
      </c>
    </row>
    <row r="148" spans="1:11" ht="12" customHeight="1" x14ac:dyDescent="0.2">
      <c r="A148" s="374">
        <v>42552</v>
      </c>
      <c r="B148" s="375">
        <v>418405</v>
      </c>
      <c r="C148" s="375">
        <v>-7135</v>
      </c>
      <c r="D148" s="185">
        <v>-1.6766931428302863</v>
      </c>
      <c r="E148" s="375">
        <v>-36256</v>
      </c>
      <c r="F148" s="376">
        <v>-7.9742929347359901</v>
      </c>
      <c r="G148" s="134">
        <v>3683061</v>
      </c>
      <c r="H148" s="375">
        <v>-83993</v>
      </c>
      <c r="I148" s="185">
        <v>-2.2296733734106282</v>
      </c>
      <c r="J148" s="134">
        <v>-363215</v>
      </c>
      <c r="K148" s="185">
        <v>-8.9765255756157014</v>
      </c>
    </row>
    <row r="149" spans="1:11" ht="12" customHeight="1" x14ac:dyDescent="0.2">
      <c r="A149" s="374">
        <v>42583</v>
      </c>
      <c r="B149" s="134">
        <v>421564</v>
      </c>
      <c r="C149" s="134">
        <v>3159</v>
      </c>
      <c r="D149" s="185">
        <v>0.75501009787167939</v>
      </c>
      <c r="E149" s="134">
        <v>-37132</v>
      </c>
      <c r="F149" s="185">
        <v>-8.0951218236043037</v>
      </c>
      <c r="G149" s="134">
        <v>3697496</v>
      </c>
      <c r="H149" s="134">
        <v>14435</v>
      </c>
      <c r="I149" s="185">
        <v>0.39192943043843154</v>
      </c>
      <c r="J149" s="134">
        <v>-370459</v>
      </c>
      <c r="K149" s="185">
        <v>-9.1067624887689274</v>
      </c>
    </row>
    <row r="150" spans="1:11" ht="12" customHeight="1" x14ac:dyDescent="0.2">
      <c r="A150" s="374">
        <v>42614</v>
      </c>
      <c r="B150" s="375">
        <v>419532</v>
      </c>
      <c r="C150" s="375">
        <v>-2032</v>
      </c>
      <c r="D150" s="185">
        <v>-0.48201459327646573</v>
      </c>
      <c r="E150" s="375">
        <v>-41454</v>
      </c>
      <c r="F150" s="376">
        <v>-8.9924639793833219</v>
      </c>
      <c r="G150" s="134">
        <v>3720297</v>
      </c>
      <c r="H150" s="375">
        <v>22801</v>
      </c>
      <c r="I150" s="185">
        <v>0.61666057245227579</v>
      </c>
      <c r="J150" s="134">
        <v>-373745</v>
      </c>
      <c r="K150" s="185">
        <v>-9.1289976995839321</v>
      </c>
    </row>
    <row r="151" spans="1:11" ht="12" customHeight="1" x14ac:dyDescent="0.2">
      <c r="A151" s="374">
        <v>42644</v>
      </c>
      <c r="B151" s="134">
        <v>420305</v>
      </c>
      <c r="C151" s="134">
        <v>773</v>
      </c>
      <c r="D151" s="185">
        <v>0.18425292945472574</v>
      </c>
      <c r="E151" s="134">
        <v>-46009</v>
      </c>
      <c r="F151" s="185">
        <v>-9.8665277045081208</v>
      </c>
      <c r="G151" s="134">
        <v>3764982</v>
      </c>
      <c r="H151" s="134">
        <v>44685</v>
      </c>
      <c r="I151" s="185">
        <v>1.2011137820448206</v>
      </c>
      <c r="J151" s="134">
        <v>-411387</v>
      </c>
      <c r="K151" s="185">
        <v>-9.8503508669851723</v>
      </c>
    </row>
    <row r="152" spans="1:11" ht="12" customHeight="1" x14ac:dyDescent="0.2">
      <c r="A152" s="374">
        <v>42675</v>
      </c>
      <c r="B152" s="375">
        <v>416659</v>
      </c>
      <c r="C152" s="375">
        <v>-3646</v>
      </c>
      <c r="D152" s="185">
        <v>-0.8674652930609914</v>
      </c>
      <c r="E152" s="375">
        <v>-44977</v>
      </c>
      <c r="F152" s="376">
        <v>-9.7429576549489205</v>
      </c>
      <c r="G152" s="134">
        <v>3789823</v>
      </c>
      <c r="H152" s="375">
        <v>24841</v>
      </c>
      <c r="I152" s="185">
        <v>0.6597906709779755</v>
      </c>
      <c r="J152" s="134">
        <v>-359475</v>
      </c>
      <c r="K152" s="185">
        <v>-8.6635136835194775</v>
      </c>
    </row>
    <row r="153" spans="1:11" ht="12" customHeight="1" x14ac:dyDescent="0.2">
      <c r="A153" s="374">
        <v>42705</v>
      </c>
      <c r="B153" s="134">
        <v>405367</v>
      </c>
      <c r="C153" s="134">
        <v>-11292</v>
      </c>
      <c r="D153" s="185">
        <v>-2.7101298663895417</v>
      </c>
      <c r="E153" s="134">
        <v>-46985</v>
      </c>
      <c r="F153" s="185">
        <v>-10.386822651386531</v>
      </c>
      <c r="G153" s="134">
        <v>3702974</v>
      </c>
      <c r="H153" s="134">
        <v>-86849</v>
      </c>
      <c r="I153" s="185">
        <v>-2.2916373667055163</v>
      </c>
      <c r="J153" s="134">
        <v>-390534</v>
      </c>
      <c r="K153" s="185">
        <v>-9.540325803687205</v>
      </c>
    </row>
    <row r="154" spans="1:11" ht="12" customHeight="1" x14ac:dyDescent="0.2">
      <c r="A154" s="374">
        <v>42736</v>
      </c>
      <c r="B154" s="375">
        <v>415034</v>
      </c>
      <c r="C154" s="375">
        <v>9667</v>
      </c>
      <c r="D154" s="185">
        <v>2.3847525822279563</v>
      </c>
      <c r="E154" s="375">
        <v>-45296</v>
      </c>
      <c r="F154" s="376">
        <v>-9.8398974648621635</v>
      </c>
      <c r="G154" s="134">
        <v>3760231</v>
      </c>
      <c r="H154" s="375">
        <v>57257</v>
      </c>
      <c r="I154" s="185">
        <v>1.5462436409221345</v>
      </c>
      <c r="J154" s="134">
        <v>-390524</v>
      </c>
      <c r="K154" s="185">
        <v>-9.4085051996564477</v>
      </c>
    </row>
    <row r="155" spans="1:11" ht="12" customHeight="1" x14ac:dyDescent="0.2">
      <c r="A155" s="374">
        <v>42767</v>
      </c>
      <c r="B155" s="134">
        <v>416707</v>
      </c>
      <c r="C155" s="134">
        <v>1673</v>
      </c>
      <c r="D155" s="185">
        <v>0.4030995051007869</v>
      </c>
      <c r="E155" s="134">
        <v>-45833</v>
      </c>
      <c r="F155" s="185">
        <v>-9.9089808448999008</v>
      </c>
      <c r="G155" s="134">
        <v>3750876</v>
      </c>
      <c r="H155" s="134">
        <v>-9355</v>
      </c>
      <c r="I155" s="185">
        <v>-0.24878790691316571</v>
      </c>
      <c r="J155" s="134">
        <v>-402110</v>
      </c>
      <c r="K155" s="185">
        <v>-9.6824309063406417</v>
      </c>
    </row>
    <row r="156" spans="1:11" ht="12" customHeight="1" x14ac:dyDescent="0.2">
      <c r="A156" s="374">
        <v>42795</v>
      </c>
      <c r="B156" s="375">
        <v>409826</v>
      </c>
      <c r="C156" s="375">
        <v>-6881</v>
      </c>
      <c r="D156" s="185">
        <v>-1.6512801560808914</v>
      </c>
      <c r="E156" s="375">
        <v>-48608</v>
      </c>
      <c r="F156" s="376">
        <v>-10.603053002176976</v>
      </c>
      <c r="G156" s="134">
        <v>3702317</v>
      </c>
      <c r="H156" s="375">
        <v>-48559</v>
      </c>
      <c r="I156" s="185">
        <v>-1.2946042471145407</v>
      </c>
      <c r="J156" s="134">
        <v>-392453</v>
      </c>
      <c r="K156" s="185">
        <v>-9.5842501532442608</v>
      </c>
    </row>
    <row r="157" spans="1:11" ht="12" customHeight="1" x14ac:dyDescent="0.2">
      <c r="A157" s="374">
        <v>42826</v>
      </c>
      <c r="B157" s="134">
        <v>397451</v>
      </c>
      <c r="C157" s="134">
        <v>-12375</v>
      </c>
      <c r="D157" s="185">
        <v>-3.0195741607413877</v>
      </c>
      <c r="E157" s="134">
        <v>-52552</v>
      </c>
      <c r="F157" s="185">
        <v>-11.678144367926436</v>
      </c>
      <c r="G157" s="134">
        <v>3573036</v>
      </c>
      <c r="H157" s="134">
        <v>-129281</v>
      </c>
      <c r="I157" s="185">
        <v>-3.4918944001823724</v>
      </c>
      <c r="J157" s="134">
        <v>-438135</v>
      </c>
      <c r="K157" s="185">
        <v>-10.922870154376366</v>
      </c>
    </row>
    <row r="158" spans="1:11" ht="12" customHeight="1" x14ac:dyDescent="0.2">
      <c r="A158" s="374">
        <v>42856</v>
      </c>
      <c r="B158" s="375">
        <v>387543</v>
      </c>
      <c r="C158" s="375">
        <v>-9908</v>
      </c>
      <c r="D158" s="185">
        <v>-2.4928859154965015</v>
      </c>
      <c r="E158" s="375">
        <v>-49823</v>
      </c>
      <c r="F158" s="376">
        <v>-11.39160337108966</v>
      </c>
      <c r="G158" s="134">
        <v>3461128</v>
      </c>
      <c r="H158" s="375">
        <v>-111908</v>
      </c>
      <c r="I158" s="185">
        <v>-3.1320143429845095</v>
      </c>
      <c r="J158" s="134">
        <v>-430275</v>
      </c>
      <c r="K158" s="185">
        <v>-11.057066050470743</v>
      </c>
    </row>
    <row r="159" spans="1:11" ht="12" customHeight="1" x14ac:dyDescent="0.2">
      <c r="A159" s="374">
        <v>42887</v>
      </c>
      <c r="B159" s="134">
        <v>379808</v>
      </c>
      <c r="C159" s="134">
        <v>-7735</v>
      </c>
      <c r="D159" s="185">
        <v>-1.9959075509040287</v>
      </c>
      <c r="E159" s="134">
        <v>-45732</v>
      </c>
      <c r="F159" s="185">
        <v>-10.7468158104996</v>
      </c>
      <c r="G159" s="134">
        <v>3362811</v>
      </c>
      <c r="H159" s="134">
        <v>-98317</v>
      </c>
      <c r="I159" s="185">
        <v>-2.8406057216028993</v>
      </c>
      <c r="J159" s="134">
        <v>-404243</v>
      </c>
      <c r="K159" s="185">
        <v>-10.731011554387063</v>
      </c>
    </row>
    <row r="160" spans="1:11" ht="12" customHeight="1" x14ac:dyDescent="0.2">
      <c r="A160" s="374">
        <v>42917</v>
      </c>
      <c r="B160" s="375">
        <v>379442</v>
      </c>
      <c r="C160" s="375">
        <v>-366</v>
      </c>
      <c r="D160" s="185">
        <v>-9.636447889459937E-2</v>
      </c>
      <c r="E160" s="375">
        <v>-38963</v>
      </c>
      <c r="F160" s="376">
        <v>-9.312269212844015</v>
      </c>
      <c r="G160" s="134">
        <v>3335924</v>
      </c>
      <c r="H160" s="375">
        <v>-26887</v>
      </c>
      <c r="I160" s="185">
        <v>-0.79953943293274587</v>
      </c>
      <c r="J160" s="134">
        <v>-347137</v>
      </c>
      <c r="K160" s="185">
        <v>-9.4252308066578312</v>
      </c>
    </row>
    <row r="161" spans="1:11" ht="12" customHeight="1" x14ac:dyDescent="0.2">
      <c r="A161" s="374">
        <v>42948</v>
      </c>
      <c r="B161" s="134">
        <v>383307</v>
      </c>
      <c r="C161" s="134">
        <v>3865</v>
      </c>
      <c r="D161" s="185">
        <v>1.0186009983080417</v>
      </c>
      <c r="E161" s="134">
        <v>-38257</v>
      </c>
      <c r="F161" s="185">
        <v>-9.0750158931977118</v>
      </c>
      <c r="G161" s="134">
        <v>3382324</v>
      </c>
      <c r="H161" s="134">
        <v>46400</v>
      </c>
      <c r="I161" s="185">
        <v>1.3909189777704767</v>
      </c>
      <c r="J161" s="134">
        <v>-315172</v>
      </c>
      <c r="K161" s="185">
        <v>-8.5239307899183672</v>
      </c>
    </row>
    <row r="162" spans="1:11" ht="12" customHeight="1" x14ac:dyDescent="0.2">
      <c r="A162" s="374">
        <v>42979</v>
      </c>
      <c r="B162" s="375">
        <v>385461</v>
      </c>
      <c r="C162" s="375">
        <v>2154</v>
      </c>
      <c r="D162" s="185">
        <v>0.56195164711314949</v>
      </c>
      <c r="E162" s="375">
        <v>-34071</v>
      </c>
      <c r="F162" s="376">
        <v>-8.1211921855782165</v>
      </c>
      <c r="G162" s="134">
        <v>3410182</v>
      </c>
      <c r="H162" s="375">
        <v>27858</v>
      </c>
      <c r="I162" s="185">
        <v>0.8236348735366571</v>
      </c>
      <c r="J162" s="134">
        <v>-310115</v>
      </c>
      <c r="K162" s="185">
        <v>-8.335759214922895</v>
      </c>
    </row>
    <row r="163" spans="1:11" ht="12" customHeight="1" x14ac:dyDescent="0.2">
      <c r="A163" s="374">
        <v>43009</v>
      </c>
      <c r="B163" s="134">
        <v>385770</v>
      </c>
      <c r="C163" s="134">
        <v>309</v>
      </c>
      <c r="D163" s="185">
        <v>8.0163751974907965E-2</v>
      </c>
      <c r="E163" s="134">
        <v>-34535</v>
      </c>
      <c r="F163" s="185">
        <v>-8.2166521930502849</v>
      </c>
      <c r="G163" s="134">
        <v>3467026</v>
      </c>
      <c r="H163" s="134">
        <v>56844</v>
      </c>
      <c r="I163" s="185">
        <v>1.666890506137209</v>
      </c>
      <c r="J163" s="134">
        <v>-297956</v>
      </c>
      <c r="K163" s="185">
        <v>-7.9138758166705712</v>
      </c>
    </row>
    <row r="164" spans="1:11" ht="12" customHeight="1" x14ac:dyDescent="0.2">
      <c r="A164" s="374">
        <v>43040</v>
      </c>
      <c r="B164" s="375">
        <v>377579</v>
      </c>
      <c r="C164" s="375">
        <v>-8191</v>
      </c>
      <c r="D164" s="185">
        <v>-2.1232858957409855</v>
      </c>
      <c r="E164" s="375">
        <v>-39080</v>
      </c>
      <c r="F164" s="376">
        <v>-9.3793725804554811</v>
      </c>
      <c r="G164" s="134">
        <v>3474281</v>
      </c>
      <c r="H164" s="375">
        <v>7255</v>
      </c>
      <c r="I164" s="185">
        <v>0.20925715584480761</v>
      </c>
      <c r="J164" s="134">
        <v>-315542</v>
      </c>
      <c r="K164" s="185">
        <v>-8.3260352792201644</v>
      </c>
    </row>
    <row r="165" spans="1:11" ht="12" customHeight="1" x14ac:dyDescent="0.2">
      <c r="A165" s="374">
        <v>43070</v>
      </c>
      <c r="B165" s="134">
        <v>369966</v>
      </c>
      <c r="C165" s="134">
        <v>-7613</v>
      </c>
      <c r="D165" s="185">
        <v>-2.0162667944986348</v>
      </c>
      <c r="E165" s="134">
        <v>-35401</v>
      </c>
      <c r="F165" s="185">
        <v>-8.7330739798750265</v>
      </c>
      <c r="G165" s="134">
        <v>3412781</v>
      </c>
      <c r="H165" s="134">
        <v>-61500</v>
      </c>
      <c r="I165" s="185">
        <v>-1.7701504282468805</v>
      </c>
      <c r="J165" s="134">
        <v>-290193</v>
      </c>
      <c r="K165" s="185">
        <v>-7.8367549974696011</v>
      </c>
    </row>
    <row r="166" spans="1:11" ht="12" customHeight="1" x14ac:dyDescent="0.2">
      <c r="A166" s="374">
        <v>43101</v>
      </c>
      <c r="B166" s="375">
        <v>381732</v>
      </c>
      <c r="C166" s="375">
        <v>11766</v>
      </c>
      <c r="D166" s="185">
        <v>3.1802922430709848</v>
      </c>
      <c r="E166" s="375">
        <v>-33302</v>
      </c>
      <c r="F166" s="376">
        <v>-8.0239209317790827</v>
      </c>
      <c r="G166" s="134">
        <v>3476528</v>
      </c>
      <c r="H166" s="375">
        <v>63747</v>
      </c>
      <c r="I166" s="185">
        <v>1.8678901458956787</v>
      </c>
      <c r="J166" s="134">
        <v>-283703</v>
      </c>
      <c r="K166" s="185">
        <v>-7.5448290277911116</v>
      </c>
    </row>
    <row r="167" spans="1:11" ht="12" customHeight="1" x14ac:dyDescent="0.2">
      <c r="A167" s="374">
        <v>43132</v>
      </c>
      <c r="B167" s="134">
        <v>383463</v>
      </c>
      <c r="C167" s="134">
        <v>1731</v>
      </c>
      <c r="D167" s="185">
        <v>0.45345949514318945</v>
      </c>
      <c r="E167" s="134">
        <v>-33244</v>
      </c>
      <c r="F167" s="185">
        <v>-7.9777877501457857</v>
      </c>
      <c r="G167" s="134">
        <v>3470248</v>
      </c>
      <c r="H167" s="134">
        <v>-6280</v>
      </c>
      <c r="I167" s="185">
        <v>-0.180639994845432</v>
      </c>
      <c r="J167" s="134">
        <v>-280628</v>
      </c>
      <c r="K167" s="185">
        <v>-7.4816656162453787</v>
      </c>
    </row>
    <row r="168" spans="1:11" ht="12" customHeight="1" x14ac:dyDescent="0.2">
      <c r="A168" s="374">
        <v>43160</v>
      </c>
      <c r="B168" s="375">
        <v>380051</v>
      </c>
      <c r="C168" s="375">
        <v>-3412</v>
      </c>
      <c r="D168" s="185">
        <v>-0.88978597674351889</v>
      </c>
      <c r="E168" s="375">
        <v>-29775</v>
      </c>
      <c r="F168" s="376">
        <v>-7.2652784352383692</v>
      </c>
      <c r="G168" s="134">
        <v>3422551</v>
      </c>
      <c r="H168" s="375">
        <v>-47697</v>
      </c>
      <c r="I168" s="185">
        <v>-1.3744550821728014</v>
      </c>
      <c r="J168" s="134">
        <v>-279766</v>
      </c>
      <c r="K168" s="185">
        <v>-7.5565112333708866</v>
      </c>
    </row>
    <row r="169" spans="1:11" ht="12" customHeight="1" x14ac:dyDescent="0.2">
      <c r="A169" s="374">
        <v>43191</v>
      </c>
      <c r="B169" s="134">
        <v>370590</v>
      </c>
      <c r="C169" s="134">
        <v>-9461</v>
      </c>
      <c r="D169" s="185">
        <v>-2.489402738053577</v>
      </c>
      <c r="E169" s="134">
        <v>-26861</v>
      </c>
      <c r="F169" s="185">
        <v>-6.7583173774880425</v>
      </c>
      <c r="G169" s="134">
        <v>3335868</v>
      </c>
      <c r="H169" s="134">
        <v>-86683</v>
      </c>
      <c r="I169" s="185">
        <v>-2.5327014849450014</v>
      </c>
      <c r="J169" s="134">
        <v>-237168</v>
      </c>
      <c r="K169" s="185">
        <v>-6.6377164965592286</v>
      </c>
    </row>
    <row r="170" spans="1:11" ht="12" customHeight="1" x14ac:dyDescent="0.2">
      <c r="A170" s="374">
        <v>43221</v>
      </c>
      <c r="B170" s="375">
        <v>360760</v>
      </c>
      <c r="C170" s="375">
        <v>-9830</v>
      </c>
      <c r="D170" s="185">
        <v>-2.6525270514584851</v>
      </c>
      <c r="E170" s="375">
        <v>-26783</v>
      </c>
      <c r="F170" s="376">
        <v>-6.910975040189089</v>
      </c>
      <c r="G170" s="134">
        <v>3252130</v>
      </c>
      <c r="H170" s="375">
        <v>-83738</v>
      </c>
      <c r="I170" s="185">
        <v>-2.5102312201801751</v>
      </c>
      <c r="J170" s="134">
        <v>-208998</v>
      </c>
      <c r="K170" s="185">
        <v>-6.0384360243250175</v>
      </c>
    </row>
    <row r="171" spans="1:11" ht="12" customHeight="1" x14ac:dyDescent="0.2">
      <c r="A171" s="374">
        <v>43252</v>
      </c>
      <c r="B171" s="134">
        <v>351047</v>
      </c>
      <c r="C171" s="134">
        <v>-9713</v>
      </c>
      <c r="D171" s="185">
        <v>-2.6923716598292495</v>
      </c>
      <c r="E171" s="134">
        <v>-28761</v>
      </c>
      <c r="F171" s="185">
        <v>-7.5725103210042972</v>
      </c>
      <c r="G171" s="134">
        <v>3162162</v>
      </c>
      <c r="H171" s="134">
        <v>-89968</v>
      </c>
      <c r="I171" s="185">
        <v>-2.7664330761685418</v>
      </c>
      <c r="J171" s="134">
        <v>-200649</v>
      </c>
      <c r="K171" s="185">
        <v>-5.9667046408495752</v>
      </c>
    </row>
    <row r="172" spans="1:11" ht="12" customHeight="1" x14ac:dyDescent="0.2">
      <c r="A172" s="374">
        <v>43282</v>
      </c>
      <c r="B172" s="375">
        <v>349703</v>
      </c>
      <c r="C172" s="375">
        <v>-1344</v>
      </c>
      <c r="D172" s="185">
        <v>-0.38285471745948546</v>
      </c>
      <c r="E172" s="375">
        <v>-29739</v>
      </c>
      <c r="F172" s="376">
        <v>-7.8375614718454996</v>
      </c>
      <c r="G172" s="134">
        <v>3135021</v>
      </c>
      <c r="H172" s="375">
        <v>-27141</v>
      </c>
      <c r="I172" s="185">
        <v>-0.85830517222077807</v>
      </c>
      <c r="J172" s="134">
        <v>-200903</v>
      </c>
      <c r="K172" s="185">
        <v>-6.0224093834272008</v>
      </c>
    </row>
    <row r="173" spans="1:11" ht="12" customHeight="1" x14ac:dyDescent="0.2">
      <c r="A173" s="374">
        <v>43313</v>
      </c>
      <c r="B173" s="134">
        <v>354113</v>
      </c>
      <c r="C173" s="134">
        <v>4410</v>
      </c>
      <c r="D173" s="185">
        <v>1.2610701080631279</v>
      </c>
      <c r="E173" s="134">
        <v>-29194</v>
      </c>
      <c r="F173" s="185">
        <v>-7.6163492970386661</v>
      </c>
      <c r="G173" s="134">
        <v>3182068</v>
      </c>
      <c r="H173" s="134">
        <v>47047</v>
      </c>
      <c r="I173" s="185">
        <v>1.5006917019056651</v>
      </c>
      <c r="J173" s="134">
        <v>-200256</v>
      </c>
      <c r="K173" s="185">
        <v>-5.9206628341932941</v>
      </c>
    </row>
    <row r="174" spans="1:11" ht="12" customHeight="1" x14ac:dyDescent="0.2">
      <c r="A174" s="374">
        <v>43344</v>
      </c>
      <c r="B174" s="375">
        <v>353903</v>
      </c>
      <c r="C174" s="375">
        <v>-210</v>
      </c>
      <c r="D174" s="185">
        <v>-5.93031038114952E-2</v>
      </c>
      <c r="E174" s="375">
        <v>-31558</v>
      </c>
      <c r="F174" s="376">
        <v>-8.1870798861622838</v>
      </c>
      <c r="G174" s="134">
        <v>3202509</v>
      </c>
      <c r="H174" s="375">
        <v>20441</v>
      </c>
      <c r="I174" s="185">
        <v>0.64238099248664704</v>
      </c>
      <c r="J174" s="134">
        <v>-207673</v>
      </c>
      <c r="K174" s="185">
        <v>-6.0897922750164071</v>
      </c>
    </row>
    <row r="175" spans="1:11" ht="12" customHeight="1" x14ac:dyDescent="0.2">
      <c r="A175" s="374">
        <v>43374</v>
      </c>
      <c r="B175" s="134">
        <v>351797</v>
      </c>
      <c r="C175" s="134">
        <v>-2106</v>
      </c>
      <c r="D175" s="185">
        <v>-0.5950783124189396</v>
      </c>
      <c r="E175" s="134">
        <v>-33973</v>
      </c>
      <c r="F175" s="185">
        <v>-8.8065427586385674</v>
      </c>
      <c r="G175" s="134">
        <v>3254703</v>
      </c>
      <c r="H175" s="134">
        <v>52194</v>
      </c>
      <c r="I175" s="185">
        <v>1.6297846469752311</v>
      </c>
      <c r="J175" s="134">
        <v>-212323</v>
      </c>
      <c r="K175" s="185">
        <v>-6.1240671399637616</v>
      </c>
    </row>
    <row r="176" spans="1:11" ht="12" customHeight="1" x14ac:dyDescent="0.2">
      <c r="A176" s="374">
        <v>43405</v>
      </c>
      <c r="B176" s="375">
        <v>345876</v>
      </c>
      <c r="C176" s="375">
        <v>-5921</v>
      </c>
      <c r="D176" s="185">
        <v>-1.68307290852395</v>
      </c>
      <c r="E176" s="375">
        <v>-31703</v>
      </c>
      <c r="F176" s="376">
        <v>-8.3963885703389227</v>
      </c>
      <c r="G176" s="134">
        <v>3252867</v>
      </c>
      <c r="H176" s="375">
        <v>-1836</v>
      </c>
      <c r="I176" s="185">
        <v>-5.6410677103256424E-2</v>
      </c>
      <c r="J176" s="134">
        <v>-221414</v>
      </c>
      <c r="K176" s="185">
        <v>-6.3729445027618663</v>
      </c>
    </row>
    <row r="177" spans="1:11" ht="12" customHeight="1" x14ac:dyDescent="0.2">
      <c r="A177" s="374">
        <v>43435</v>
      </c>
      <c r="B177" s="134">
        <v>339298</v>
      </c>
      <c r="C177" s="134">
        <v>-6578</v>
      </c>
      <c r="D177" s="185">
        <v>-1.9018376528004255</v>
      </c>
      <c r="E177" s="134">
        <v>-30668</v>
      </c>
      <c r="F177" s="185">
        <v>-8.2894103782509738</v>
      </c>
      <c r="G177" s="134">
        <v>3202297</v>
      </c>
      <c r="H177" s="134">
        <v>-50570</v>
      </c>
      <c r="I177" s="185">
        <v>-1.5546285784202059</v>
      </c>
      <c r="J177" s="134">
        <v>-210484</v>
      </c>
      <c r="K177" s="185">
        <v>-6.1675214436554819</v>
      </c>
    </row>
    <row r="178" spans="1:11" ht="12" customHeight="1" x14ac:dyDescent="0.2">
      <c r="A178" s="374">
        <v>43466</v>
      </c>
      <c r="B178" s="375">
        <v>350606</v>
      </c>
      <c r="C178" s="134">
        <v>11308</v>
      </c>
      <c r="D178" s="185">
        <v>3.3327635294048301</v>
      </c>
      <c r="E178" s="375">
        <v>-31126</v>
      </c>
      <c r="F178" s="376">
        <v>-8.1538880680686976</v>
      </c>
      <c r="G178" s="134">
        <v>3285761</v>
      </c>
      <c r="H178" s="375">
        <v>83464</v>
      </c>
      <c r="I178" s="185">
        <v>2.6063791084961827</v>
      </c>
      <c r="J178" s="134">
        <v>-190767</v>
      </c>
      <c r="K178" s="185">
        <v>-5.4872850153946695</v>
      </c>
    </row>
    <row r="179" spans="1:11" ht="12" customHeight="1" x14ac:dyDescent="0.2">
      <c r="A179" s="374">
        <v>43497</v>
      </c>
      <c r="B179" s="134">
        <v>354212</v>
      </c>
      <c r="C179" s="134">
        <v>3606</v>
      </c>
      <c r="D179" s="185">
        <v>1.0285049314615267</v>
      </c>
      <c r="E179" s="134">
        <v>-29251</v>
      </c>
      <c r="F179" s="185">
        <v>-7.6281153592393531</v>
      </c>
      <c r="G179" s="134">
        <v>3289040</v>
      </c>
      <c r="H179" s="134">
        <v>3279</v>
      </c>
      <c r="I179" s="185">
        <v>9.9794233360247439E-2</v>
      </c>
      <c r="J179" s="134">
        <v>-181208</v>
      </c>
      <c r="K179" s="185">
        <v>-5.221759367053882</v>
      </c>
    </row>
    <row r="180" spans="1:11" ht="12" customHeight="1" x14ac:dyDescent="0.2">
      <c r="A180" s="374">
        <v>43525</v>
      </c>
      <c r="B180" s="375">
        <v>353737</v>
      </c>
      <c r="C180" s="375">
        <v>-475</v>
      </c>
      <c r="D180" s="376">
        <v>-0.1341004821971023</v>
      </c>
      <c r="E180" s="375">
        <v>-26314</v>
      </c>
      <c r="F180" s="376">
        <v>-6.9238075942439306</v>
      </c>
      <c r="G180" s="134">
        <v>3255084</v>
      </c>
      <c r="H180" s="375">
        <v>-33956</v>
      </c>
      <c r="I180" s="185">
        <v>-1.0323985114197456</v>
      </c>
      <c r="J180" s="134">
        <v>-167467</v>
      </c>
      <c r="K180" s="185">
        <v>-4.8930461518323609</v>
      </c>
    </row>
    <row r="181" spans="1:11" ht="12" customHeight="1" x14ac:dyDescent="0.2">
      <c r="A181" s="374">
        <v>43556</v>
      </c>
      <c r="B181" s="134">
        <v>347725</v>
      </c>
      <c r="C181" s="134">
        <v>-6012</v>
      </c>
      <c r="D181" s="185">
        <v>-1.6995677579670772</v>
      </c>
      <c r="E181" s="134">
        <v>-22865</v>
      </c>
      <c r="F181" s="185">
        <v>-6.1698912544860898</v>
      </c>
      <c r="G181" s="134">
        <v>3163566</v>
      </c>
      <c r="H181" s="134">
        <v>-91518</v>
      </c>
      <c r="I181" s="185">
        <v>-2.8115403473458751</v>
      </c>
      <c r="J181" s="134">
        <v>-172302</v>
      </c>
      <c r="K181" s="185">
        <v>-5.1651324332977202</v>
      </c>
    </row>
    <row r="182" spans="1:11" ht="12" customHeight="1" x14ac:dyDescent="0.2">
      <c r="A182" s="374">
        <v>43586</v>
      </c>
      <c r="B182" s="375">
        <v>341125</v>
      </c>
      <c r="C182" s="375">
        <v>-6600</v>
      </c>
      <c r="D182" s="376">
        <v>-1.8980516212524265</v>
      </c>
      <c r="E182" s="375">
        <v>-19635</v>
      </c>
      <c r="F182" s="376">
        <v>-5.4426765716820045</v>
      </c>
      <c r="G182" s="134">
        <v>3079491</v>
      </c>
      <c r="H182" s="375">
        <v>-84075</v>
      </c>
      <c r="I182" s="185">
        <v>-2.657602212187133</v>
      </c>
      <c r="J182" s="134">
        <v>-172639</v>
      </c>
      <c r="K182" s="185">
        <v>-5.3084901280084127</v>
      </c>
    </row>
    <row r="183" spans="1:11" ht="12" customHeight="1" x14ac:dyDescent="0.2">
      <c r="A183" s="374">
        <v>43617</v>
      </c>
      <c r="B183" s="134">
        <v>334602</v>
      </c>
      <c r="C183" s="134">
        <v>-6523</v>
      </c>
      <c r="D183" s="185">
        <v>-1.9122022718944669</v>
      </c>
      <c r="E183" s="134">
        <v>-16445</v>
      </c>
      <c r="F183" s="185">
        <v>-4.6845579082003264</v>
      </c>
      <c r="G183" s="134">
        <v>3015686</v>
      </c>
      <c r="H183" s="134">
        <v>-63805</v>
      </c>
      <c r="I183" s="185">
        <v>-2.0719333162525886</v>
      </c>
      <c r="J183" s="134">
        <v>-146476</v>
      </c>
      <c r="K183" s="185">
        <v>-4.6321472460930213</v>
      </c>
    </row>
    <row r="184" spans="1:11" ht="12" customHeight="1" x14ac:dyDescent="0.2">
      <c r="A184" s="374">
        <v>43647</v>
      </c>
      <c r="B184" s="375">
        <v>335510</v>
      </c>
      <c r="C184" s="375">
        <v>908</v>
      </c>
      <c r="D184" s="376">
        <v>0.27136717652614151</v>
      </c>
      <c r="E184" s="375">
        <v>-14193</v>
      </c>
      <c r="F184" s="376">
        <v>-4.0585868579909237</v>
      </c>
      <c r="G184" s="134">
        <v>3011433</v>
      </c>
      <c r="H184" s="375">
        <v>-4253</v>
      </c>
      <c r="I184" s="185">
        <v>-0.14102927161514825</v>
      </c>
      <c r="J184" s="134">
        <v>-123588</v>
      </c>
      <c r="K184" s="185">
        <v>-3.9421745500269378</v>
      </c>
    </row>
    <row r="185" spans="1:11" ht="12" customHeight="1" x14ac:dyDescent="0.2">
      <c r="A185" s="374">
        <v>43678</v>
      </c>
      <c r="B185" s="134">
        <v>342709</v>
      </c>
      <c r="C185" s="134">
        <v>7199</v>
      </c>
      <c r="D185" s="185">
        <v>2.1456886530952879</v>
      </c>
      <c r="E185" s="134">
        <v>-11404</v>
      </c>
      <c r="F185" s="185">
        <v>-3.2204409326966252</v>
      </c>
      <c r="G185" s="134">
        <v>3065804</v>
      </c>
      <c r="H185" s="134">
        <v>54371</v>
      </c>
      <c r="I185" s="185">
        <v>1.8054859596743478</v>
      </c>
      <c r="J185" s="134">
        <v>-116264</v>
      </c>
      <c r="K185" s="185">
        <v>-3.6537245589974821</v>
      </c>
    </row>
    <row r="186" spans="1:11" ht="12" customHeight="1" x14ac:dyDescent="0.2">
      <c r="A186" s="374">
        <v>43709</v>
      </c>
      <c r="B186" s="375">
        <v>342516</v>
      </c>
      <c r="C186" s="375">
        <v>-193</v>
      </c>
      <c r="D186" s="376">
        <v>-5.6315999871611191E-2</v>
      </c>
      <c r="E186" s="375">
        <v>-11387</v>
      </c>
      <c r="F186" s="376">
        <v>-3.2175483112604302</v>
      </c>
      <c r="G186" s="134">
        <v>3079711</v>
      </c>
      <c r="H186" s="375">
        <v>13907</v>
      </c>
      <c r="I186" s="185">
        <v>0.45361673479452697</v>
      </c>
      <c r="J186" s="134">
        <v>-122798</v>
      </c>
      <c r="K186" s="185">
        <v>-3.8344310663920069</v>
      </c>
    </row>
    <row r="187" spans="1:11" ht="12" customHeight="1" x14ac:dyDescent="0.2">
      <c r="A187" s="374">
        <v>43739</v>
      </c>
      <c r="B187" s="134">
        <v>345986</v>
      </c>
      <c r="C187" s="134">
        <v>3470</v>
      </c>
      <c r="D187" s="185">
        <v>1.0130913592357729</v>
      </c>
      <c r="E187" s="134">
        <v>-5811</v>
      </c>
      <c r="F187" s="185">
        <v>-1.6518048761075279</v>
      </c>
      <c r="G187" s="134">
        <v>3177659</v>
      </c>
      <c r="H187" s="134">
        <v>97948</v>
      </c>
      <c r="I187" s="185">
        <v>3.1804282934340269</v>
      </c>
      <c r="J187" s="134">
        <v>-77044</v>
      </c>
      <c r="K187" s="185">
        <v>-2.3671591539996122</v>
      </c>
    </row>
    <row r="188" spans="1:11" ht="12" customHeight="1" x14ac:dyDescent="0.2">
      <c r="A188" s="374">
        <v>43770</v>
      </c>
      <c r="B188" s="375">
        <v>343131</v>
      </c>
      <c r="C188" s="375">
        <v>-2855</v>
      </c>
      <c r="D188" s="376">
        <v>-0.82517789737156999</v>
      </c>
      <c r="E188" s="375">
        <v>-2745</v>
      </c>
      <c r="F188" s="376">
        <v>-0.79363702598619157</v>
      </c>
      <c r="G188" s="134">
        <v>3198184</v>
      </c>
      <c r="H188" s="375">
        <v>20525</v>
      </c>
      <c r="I188" s="185">
        <v>0.64591575118664402</v>
      </c>
      <c r="J188" s="134">
        <v>-54683</v>
      </c>
      <c r="K188" s="185">
        <v>-1.6810708830087429</v>
      </c>
    </row>
    <row r="189" spans="1:11" ht="12" customHeight="1" x14ac:dyDescent="0.2">
      <c r="A189" s="374">
        <v>43800</v>
      </c>
      <c r="B189" s="134">
        <v>339332</v>
      </c>
      <c r="C189" s="134">
        <v>-3799</v>
      </c>
      <c r="D189" s="185">
        <v>-1.1071573247535198</v>
      </c>
      <c r="E189" s="134">
        <v>34</v>
      </c>
      <c r="F189" s="185">
        <v>1.002068977712807E-2</v>
      </c>
      <c r="G189" s="134">
        <v>3163605</v>
      </c>
      <c r="H189" s="134">
        <v>-34579</v>
      </c>
      <c r="I189" s="185">
        <v>-1.0812073351627047</v>
      </c>
      <c r="J189" s="134">
        <v>-38692</v>
      </c>
      <c r="K189" s="185">
        <v>-1.2082576975214978</v>
      </c>
    </row>
    <row r="190" spans="1:11" ht="12" customHeight="1" x14ac:dyDescent="0.2">
      <c r="A190" s="374">
        <v>43831</v>
      </c>
      <c r="B190" s="375">
        <v>350749</v>
      </c>
      <c r="C190" s="375">
        <v>11417</v>
      </c>
      <c r="D190" s="376">
        <v>3.3645515306543445</v>
      </c>
      <c r="E190" s="375">
        <v>143</v>
      </c>
      <c r="F190" s="376">
        <v>4.0786523904325654E-2</v>
      </c>
      <c r="G190" s="134">
        <v>3253853</v>
      </c>
      <c r="H190" s="375">
        <v>90248</v>
      </c>
      <c r="I190" s="185">
        <v>2.8526949476941654</v>
      </c>
      <c r="J190" s="134">
        <v>-31908</v>
      </c>
      <c r="K190" s="185">
        <v>-0.97109923698041334</v>
      </c>
    </row>
    <row r="191" spans="1:11" ht="12" customHeight="1" x14ac:dyDescent="0.2">
      <c r="A191" s="374">
        <v>43862</v>
      </c>
      <c r="B191" s="134">
        <v>352896</v>
      </c>
      <c r="C191" s="134">
        <v>2147</v>
      </c>
      <c r="D191" s="185">
        <v>0.6121186375442268</v>
      </c>
      <c r="E191" s="134">
        <v>-1316</v>
      </c>
      <c r="F191" s="185">
        <v>-0.37152891488712975</v>
      </c>
      <c r="G191" s="134">
        <v>3246047</v>
      </c>
      <c r="H191" s="134">
        <v>-7806</v>
      </c>
      <c r="I191" s="185">
        <v>-0.23990020446529084</v>
      </c>
      <c r="J191" s="134">
        <v>-42993</v>
      </c>
      <c r="K191" s="185">
        <v>-1.3071595359132149</v>
      </c>
    </row>
    <row r="192" spans="1:11" ht="12" customHeight="1" x14ac:dyDescent="0.2">
      <c r="A192" s="374">
        <v>43891</v>
      </c>
      <c r="B192" s="375">
        <v>363760</v>
      </c>
      <c r="C192" s="375">
        <v>10864</v>
      </c>
      <c r="D192" s="376">
        <v>3.0785273848385928</v>
      </c>
      <c r="E192" s="375">
        <v>10023</v>
      </c>
      <c r="F192" s="376">
        <v>2.8334610176487049</v>
      </c>
      <c r="G192" s="134">
        <v>3548312</v>
      </c>
      <c r="H192" s="375">
        <v>302265</v>
      </c>
      <c r="I192" s="185">
        <v>9.3117875372722576</v>
      </c>
      <c r="J192" s="134">
        <v>293228</v>
      </c>
      <c r="K192" s="185">
        <v>9.008308234134665</v>
      </c>
    </row>
    <row r="193" spans="1:11" ht="12" customHeight="1" x14ac:dyDescent="0.2">
      <c r="A193" s="374">
        <v>43922</v>
      </c>
      <c r="B193" s="134">
        <v>405023</v>
      </c>
      <c r="C193" s="134">
        <v>41263</v>
      </c>
      <c r="D193" s="185">
        <v>11.343468220804926</v>
      </c>
      <c r="E193" s="134">
        <v>57298</v>
      </c>
      <c r="F193" s="185">
        <v>16.47796390826084</v>
      </c>
      <c r="G193" s="134">
        <v>3831203</v>
      </c>
      <c r="H193" s="134">
        <v>282891</v>
      </c>
      <c r="I193" s="185">
        <v>7.9725514554526207</v>
      </c>
      <c r="J193" s="134">
        <v>667637</v>
      </c>
      <c r="K193" s="185">
        <v>21.103937771489516</v>
      </c>
    </row>
    <row r="194" spans="1:11" ht="12" customHeight="1" x14ac:dyDescent="0.2">
      <c r="A194" s="374">
        <v>43952</v>
      </c>
      <c r="B194" s="134">
        <v>419359</v>
      </c>
      <c r="C194" s="134">
        <v>14336</v>
      </c>
      <c r="D194" s="185">
        <v>3.5395520748204423</v>
      </c>
      <c r="E194" s="134">
        <v>78234</v>
      </c>
      <c r="F194" s="185">
        <v>22.934115060461707</v>
      </c>
      <c r="G194" s="134">
        <v>3857776</v>
      </c>
      <c r="H194" s="134">
        <v>26573</v>
      </c>
      <c r="I194" s="185">
        <v>0.69359415306367211</v>
      </c>
      <c r="J194" s="134">
        <v>778285</v>
      </c>
      <c r="K194" s="185">
        <v>25.273170144027048</v>
      </c>
    </row>
    <row r="195" spans="1:11" ht="12" customHeight="1" x14ac:dyDescent="0.2">
      <c r="A195" s="374">
        <v>43983</v>
      </c>
      <c r="B195" s="134">
        <v>417198</v>
      </c>
      <c r="C195" s="134">
        <v>-2161</v>
      </c>
      <c r="D195" s="185">
        <v>-0.51531027115192474</v>
      </c>
      <c r="E195" s="134">
        <v>82596</v>
      </c>
      <c r="F195" s="185">
        <v>24.684849462944037</v>
      </c>
      <c r="G195" s="134">
        <v>3862883</v>
      </c>
      <c r="H195" s="134">
        <v>5107</v>
      </c>
      <c r="I195" s="185">
        <v>0.13238197344791403</v>
      </c>
      <c r="J195" s="134">
        <v>847197</v>
      </c>
      <c r="K195" s="185">
        <v>28.093011009766933</v>
      </c>
    </row>
    <row r="196" spans="1:11" ht="12" customHeight="1" x14ac:dyDescent="0.2">
      <c r="A196" s="374">
        <v>44013</v>
      </c>
      <c r="B196" s="134">
        <v>423538</v>
      </c>
      <c r="C196" s="134">
        <v>6340</v>
      </c>
      <c r="D196" s="185">
        <v>1.5196621268558335</v>
      </c>
      <c r="E196" s="134">
        <v>88028</v>
      </c>
      <c r="F196" s="185">
        <v>26.237071920360048</v>
      </c>
      <c r="G196" s="134">
        <v>3773034</v>
      </c>
      <c r="H196" s="134">
        <v>-89849</v>
      </c>
      <c r="I196" s="185">
        <v>-2.3259570636749807</v>
      </c>
      <c r="J196" s="134">
        <v>761601</v>
      </c>
      <c r="K196" s="185">
        <v>25.290318595831287</v>
      </c>
    </row>
    <row r="197" spans="1:11" ht="12" customHeight="1" x14ac:dyDescent="0.2">
      <c r="A197" s="377">
        <v>44044</v>
      </c>
      <c r="B197" s="375">
        <v>429798</v>
      </c>
      <c r="C197" s="375">
        <v>6260</v>
      </c>
      <c r="D197" s="376">
        <v>1.4780255844812036</v>
      </c>
      <c r="E197" s="375">
        <v>87089</v>
      </c>
      <c r="F197" s="376">
        <v>25.411938408387289</v>
      </c>
      <c r="G197" s="375">
        <v>3802814</v>
      </c>
      <c r="H197" s="375">
        <v>29780</v>
      </c>
      <c r="I197" s="376">
        <v>0.78928522775039933</v>
      </c>
      <c r="J197" s="375">
        <v>737010</v>
      </c>
      <c r="K197" s="376">
        <v>24.039697253966658</v>
      </c>
    </row>
    <row r="198" spans="1:11" ht="12" customHeight="1" x14ac:dyDescent="0.2">
      <c r="A198" s="377">
        <v>44075</v>
      </c>
      <c r="B198" s="375">
        <v>424411</v>
      </c>
      <c r="C198" s="375">
        <v>-5387</v>
      </c>
      <c r="D198" s="376">
        <v>-1.2533794945532553</v>
      </c>
      <c r="E198" s="375">
        <v>81895</v>
      </c>
      <c r="F198" s="376">
        <v>23.909831949456375</v>
      </c>
      <c r="G198" s="375">
        <v>3776485</v>
      </c>
      <c r="H198" s="375">
        <v>-26329</v>
      </c>
      <c r="I198" s="376">
        <v>-0.69235571342695168</v>
      </c>
      <c r="J198" s="375">
        <v>696774</v>
      </c>
      <c r="K198" s="376">
        <v>22.624655365389806</v>
      </c>
    </row>
    <row r="199" spans="1:11" ht="12" customHeight="1" x14ac:dyDescent="0.2">
      <c r="A199" s="378">
        <v>44105</v>
      </c>
      <c r="B199" s="141">
        <v>430408</v>
      </c>
      <c r="C199" s="141">
        <v>5997</v>
      </c>
      <c r="D199" s="379">
        <v>1.413017098991308</v>
      </c>
      <c r="E199" s="141">
        <v>84422</v>
      </c>
      <c r="F199" s="379">
        <v>24.400409265114774</v>
      </c>
      <c r="G199" s="141">
        <v>3826043</v>
      </c>
      <c r="H199" s="141">
        <v>49558</v>
      </c>
      <c r="I199" s="379">
        <v>1.312278481180251</v>
      </c>
      <c r="J199" s="141">
        <v>648384</v>
      </c>
      <c r="K199" s="379">
        <v>20.404454977705285</v>
      </c>
    </row>
    <row r="200" spans="1:11" ht="12" customHeight="1" x14ac:dyDescent="0.2">
      <c r="A200" s="378">
        <v>44136</v>
      </c>
      <c r="B200" s="141">
        <v>429796</v>
      </c>
      <c r="C200" s="141">
        <v>-612</v>
      </c>
      <c r="D200" s="379">
        <v>-0.14219066560101112</v>
      </c>
      <c r="E200" s="141">
        <v>86665</v>
      </c>
      <c r="F200" s="379">
        <v>25.257117544028375</v>
      </c>
      <c r="G200" s="141">
        <v>3851312</v>
      </c>
      <c r="H200" s="141">
        <v>25269</v>
      </c>
      <c r="I200" s="379">
        <v>0.66044736036683327</v>
      </c>
      <c r="J200" s="141">
        <v>653128</v>
      </c>
      <c r="K200" s="379">
        <v>20.421839393856015</v>
      </c>
    </row>
    <row r="201" spans="1:11" ht="12" customHeight="1" x14ac:dyDescent="0.2">
      <c r="A201" s="378">
        <v>44166</v>
      </c>
      <c r="B201" s="141">
        <v>432516</v>
      </c>
      <c r="C201" s="141">
        <v>2720</v>
      </c>
      <c r="D201" s="379">
        <v>0.63285837932414446</v>
      </c>
      <c r="E201" s="141">
        <v>93184</v>
      </c>
      <c r="F201" s="379">
        <v>27.461011634623318</v>
      </c>
      <c r="G201" s="141">
        <v>3888137</v>
      </c>
      <c r="H201" s="141">
        <v>36825</v>
      </c>
      <c r="I201" s="379">
        <v>0.9561676644218905</v>
      </c>
      <c r="J201" s="141">
        <v>724532</v>
      </c>
      <c r="K201" s="379">
        <v>22.902100609905471</v>
      </c>
    </row>
    <row r="202" spans="1:11" ht="12" customHeight="1" x14ac:dyDescent="0.2">
      <c r="A202" s="378">
        <v>44197</v>
      </c>
      <c r="B202" s="141">
        <v>439684</v>
      </c>
      <c r="C202" s="141">
        <v>7168</v>
      </c>
      <c r="D202" s="379">
        <v>1.6572797306920437</v>
      </c>
      <c r="E202" s="141">
        <v>88935</v>
      </c>
      <c r="F202" s="379">
        <v>25.355738719141037</v>
      </c>
      <c r="G202" s="141">
        <v>3964353</v>
      </c>
      <c r="H202" s="141">
        <v>76216</v>
      </c>
      <c r="I202" s="379">
        <v>1.9602189943409916</v>
      </c>
      <c r="J202" s="141">
        <v>710500</v>
      </c>
      <c r="K202" s="379">
        <v>21.835651456903555</v>
      </c>
    </row>
    <row r="203" spans="1:11" ht="12" customHeight="1" x14ac:dyDescent="0.2">
      <c r="A203" s="378">
        <v>44228</v>
      </c>
      <c r="B203" s="141">
        <v>447101</v>
      </c>
      <c r="C203" s="141">
        <v>7417</v>
      </c>
      <c r="D203" s="379">
        <v>1.6868933142893532</v>
      </c>
      <c r="E203" s="141">
        <v>94205</v>
      </c>
      <c r="F203" s="379">
        <v>26.694833605368153</v>
      </c>
      <c r="G203" s="141">
        <v>4008789</v>
      </c>
      <c r="H203" s="141">
        <v>44436</v>
      </c>
      <c r="I203" s="379">
        <v>1.1208890832879919</v>
      </c>
      <c r="J203" s="141">
        <v>762742</v>
      </c>
      <c r="K203" s="379">
        <v>23.497564884303895</v>
      </c>
    </row>
    <row r="204" spans="1:11" ht="12" customHeight="1" x14ac:dyDescent="0.2">
      <c r="A204" s="378">
        <v>44256</v>
      </c>
      <c r="B204" s="141">
        <v>441630</v>
      </c>
      <c r="C204" s="141">
        <v>-5471</v>
      </c>
      <c r="D204" s="379">
        <v>-1.2236608730465823</v>
      </c>
      <c r="E204" s="141">
        <v>77870</v>
      </c>
      <c r="F204" s="379">
        <v>21.40697162964592</v>
      </c>
      <c r="G204" s="141">
        <v>3949640</v>
      </c>
      <c r="H204" s="141">
        <v>-59149</v>
      </c>
      <c r="I204" s="379">
        <v>-1.4754829949892598</v>
      </c>
      <c r="J204" s="141">
        <v>401328</v>
      </c>
      <c r="K204" s="379">
        <v>11.310392096298184</v>
      </c>
    </row>
    <row r="205" spans="1:11" ht="12" customHeight="1" x14ac:dyDescent="0.2">
      <c r="A205" s="378">
        <v>44287</v>
      </c>
      <c r="B205" s="141">
        <v>438644</v>
      </c>
      <c r="C205" s="141">
        <v>-2986</v>
      </c>
      <c r="D205" s="379">
        <v>-0.67613160337839373</v>
      </c>
      <c r="E205" s="141">
        <v>33621</v>
      </c>
      <c r="F205" s="379">
        <v>8.3010100660950119</v>
      </c>
      <c r="G205" s="141">
        <v>3910628</v>
      </c>
      <c r="H205" s="141">
        <v>-39012</v>
      </c>
      <c r="I205" s="379">
        <v>-0.98773559109184639</v>
      </c>
      <c r="J205" s="141">
        <v>79425</v>
      </c>
      <c r="K205" s="379">
        <v>2.073108629326089</v>
      </c>
    </row>
    <row r="206" spans="1:11" ht="12" customHeight="1" x14ac:dyDescent="0.2">
      <c r="A206" s="378">
        <v>44317</v>
      </c>
      <c r="B206" s="141">
        <v>428054</v>
      </c>
      <c r="C206" s="141">
        <v>-10590</v>
      </c>
      <c r="D206" s="379">
        <v>-2.4142584875206317</v>
      </c>
      <c r="E206" s="141">
        <v>8695</v>
      </c>
      <c r="F206" s="379">
        <v>2.0734025023905533</v>
      </c>
      <c r="G206" s="141">
        <v>3781250</v>
      </c>
      <c r="H206" s="141">
        <v>-129378</v>
      </c>
      <c r="I206" s="379">
        <v>-3.3083688860203528</v>
      </c>
      <c r="J206" s="141">
        <v>-76526</v>
      </c>
      <c r="K206" s="379">
        <v>-1.9836817897151104</v>
      </c>
    </row>
    <row r="207" spans="1:11" ht="12" customHeight="1" x14ac:dyDescent="0.2">
      <c r="A207" s="378">
        <v>44348</v>
      </c>
      <c r="B207" s="141">
        <v>419949</v>
      </c>
      <c r="C207" s="141">
        <v>-8105</v>
      </c>
      <c r="D207" s="379">
        <v>-1.8934526952206965</v>
      </c>
      <c r="E207" s="141">
        <v>2751</v>
      </c>
      <c r="F207" s="379">
        <v>0.65939913422403751</v>
      </c>
      <c r="G207" s="141">
        <v>3614339</v>
      </c>
      <c r="H207" s="141">
        <v>-166911</v>
      </c>
      <c r="I207" s="379">
        <v>-4.4141752066115698</v>
      </c>
      <c r="J207" s="141">
        <v>-248544</v>
      </c>
      <c r="K207" s="379">
        <v>-6.4341581145481239</v>
      </c>
    </row>
    <row r="208" spans="1:11" ht="12" customHeight="1" x14ac:dyDescent="0.2">
      <c r="A208" s="378">
        <v>44378</v>
      </c>
      <c r="B208" s="141">
        <v>415389</v>
      </c>
      <c r="C208" s="141">
        <v>-4560</v>
      </c>
      <c r="D208" s="379">
        <v>-1.08584613845967</v>
      </c>
      <c r="E208" s="141">
        <v>-8149</v>
      </c>
      <c r="F208" s="379">
        <v>-1.9240304293829598</v>
      </c>
      <c r="G208" s="141">
        <v>3416498</v>
      </c>
      <c r="H208" s="141">
        <v>-197841</v>
      </c>
      <c r="I208" s="379">
        <v>-5.4737809596720171</v>
      </c>
      <c r="J208" s="141">
        <v>-356536</v>
      </c>
      <c r="K208" s="379">
        <v>-9.4495835447016905</v>
      </c>
    </row>
    <row r="209" spans="1:15" ht="12" customHeight="1" x14ac:dyDescent="0.2">
      <c r="A209" s="378">
        <v>44409</v>
      </c>
      <c r="B209" s="141">
        <v>418915</v>
      </c>
      <c r="C209" s="141">
        <v>3526</v>
      </c>
      <c r="D209" s="379">
        <v>0.84884289184354911</v>
      </c>
      <c r="E209" s="141">
        <v>-10883</v>
      </c>
      <c r="F209" s="379">
        <v>-2.5321197399708701</v>
      </c>
      <c r="G209" s="141">
        <v>3333915</v>
      </c>
      <c r="H209" s="141">
        <v>-82583</v>
      </c>
      <c r="I209" s="379">
        <v>-2.4171827409236006</v>
      </c>
      <c r="J209" s="141">
        <v>-468899</v>
      </c>
      <c r="K209" s="379">
        <v>-12.330316444611807</v>
      </c>
      <c r="M209" s="380"/>
      <c r="N209" s="380"/>
      <c r="O209" s="380"/>
    </row>
    <row r="210" spans="1:15" ht="12" customHeight="1" x14ac:dyDescent="0.2">
      <c r="A210" s="378">
        <v>44440</v>
      </c>
      <c r="B210" s="141">
        <v>411416</v>
      </c>
      <c r="C210" s="141">
        <v>-7499</v>
      </c>
      <c r="D210" s="379">
        <v>-1.7901006170702887</v>
      </c>
      <c r="E210" s="141">
        <v>-12995</v>
      </c>
      <c r="F210" s="379">
        <v>-3.0618904788047434</v>
      </c>
      <c r="G210" s="141">
        <v>3257802</v>
      </c>
      <c r="H210" s="141">
        <v>-76113</v>
      </c>
      <c r="I210" s="379">
        <v>-2.2829916179626655</v>
      </c>
      <c r="J210" s="141">
        <v>-518683</v>
      </c>
      <c r="K210" s="379">
        <v>-13.734544159449859</v>
      </c>
    </row>
    <row r="211" spans="1:15" ht="12" customHeight="1" x14ac:dyDescent="0.2">
      <c r="A211" s="378">
        <v>44470</v>
      </c>
      <c r="B211" s="141">
        <v>401564</v>
      </c>
      <c r="C211" s="141">
        <v>-9852</v>
      </c>
      <c r="D211" s="379">
        <v>-2.3946565033931591</v>
      </c>
      <c r="E211" s="141">
        <v>-28844</v>
      </c>
      <c r="F211" s="379">
        <v>-6.7015482983587669</v>
      </c>
      <c r="G211" s="141">
        <v>3257068</v>
      </c>
      <c r="H211" s="141">
        <v>-734</v>
      </c>
      <c r="I211" s="379">
        <v>-2.2530528251870432E-2</v>
      </c>
      <c r="J211" s="141">
        <v>-568975</v>
      </c>
      <c r="K211" s="379">
        <v>-14.871108348756144</v>
      </c>
    </row>
    <row r="212" spans="1:15" ht="12" customHeight="1" x14ac:dyDescent="0.2">
      <c r="A212" s="378">
        <v>44501</v>
      </c>
      <c r="B212" s="141">
        <v>390087</v>
      </c>
      <c r="C212" s="141">
        <v>-11477</v>
      </c>
      <c r="D212" s="379">
        <v>-2.8580749270352919</v>
      </c>
      <c r="E212" s="141">
        <v>-39709</v>
      </c>
      <c r="F212" s="379">
        <v>-9.2390343325670781</v>
      </c>
      <c r="G212" s="141">
        <v>3182687</v>
      </c>
      <c r="H212" s="141">
        <v>-74381</v>
      </c>
      <c r="I212" s="379">
        <v>-2.283679677550484</v>
      </c>
      <c r="J212" s="141">
        <v>-668625</v>
      </c>
      <c r="K212" s="379">
        <v>-17.360966860124549</v>
      </c>
    </row>
    <row r="213" spans="1:15" ht="12" customHeight="1" x14ac:dyDescent="0.2">
      <c r="A213" s="378">
        <v>44531</v>
      </c>
      <c r="B213" s="141">
        <v>365707</v>
      </c>
      <c r="C213" s="141">
        <v>-24380</v>
      </c>
      <c r="D213" s="379">
        <v>-6.2498878455318945</v>
      </c>
      <c r="E213" s="141">
        <v>-66809</v>
      </c>
      <c r="F213" s="379">
        <v>-15.446596195285261</v>
      </c>
      <c r="G213" s="141">
        <v>3105905</v>
      </c>
      <c r="H213" s="141">
        <v>-76782</v>
      </c>
      <c r="I213" s="379">
        <v>-2.4124898238500991</v>
      </c>
      <c r="J213" s="141">
        <v>-782232</v>
      </c>
      <c r="K213" s="379">
        <v>-20.118426896994627</v>
      </c>
    </row>
    <row r="214" spans="1:15" ht="12" customHeight="1" x14ac:dyDescent="0.2">
      <c r="A214" s="378">
        <v>44562</v>
      </c>
      <c r="B214" s="141">
        <v>355957</v>
      </c>
      <c r="C214" s="141">
        <v>-9750</v>
      </c>
      <c r="D214" s="379">
        <v>-2.6660687380881418</v>
      </c>
      <c r="E214" s="141">
        <v>-83727</v>
      </c>
      <c r="F214" s="379">
        <v>-19.042539642106604</v>
      </c>
      <c r="G214" s="141">
        <v>3123078</v>
      </c>
      <c r="H214" s="141">
        <v>17173</v>
      </c>
      <c r="I214" s="379">
        <v>0.55291452893762039</v>
      </c>
      <c r="J214" s="141">
        <v>-841275</v>
      </c>
      <c r="K214" s="379">
        <v>-21.220991168041795</v>
      </c>
    </row>
    <row r="215" spans="1:15" ht="12" customHeight="1" x14ac:dyDescent="0.2">
      <c r="A215" s="378">
        <v>44593</v>
      </c>
      <c r="B215" s="141">
        <v>340187</v>
      </c>
      <c r="C215" s="141">
        <v>-15770</v>
      </c>
      <c r="D215" s="379">
        <v>-4.4303104026609956</v>
      </c>
      <c r="E215" s="141">
        <v>-106914</v>
      </c>
      <c r="F215" s="379">
        <v>-23.912717708079384</v>
      </c>
      <c r="G215" s="141">
        <v>3111684</v>
      </c>
      <c r="H215" s="141">
        <v>-11394</v>
      </c>
      <c r="I215" s="379">
        <v>-0.36483238651099975</v>
      </c>
      <c r="J215" s="141">
        <v>-897105</v>
      </c>
      <c r="K215" s="379">
        <v>-22.378453942075772</v>
      </c>
    </row>
    <row r="216" spans="1:15" ht="12" customHeight="1" x14ac:dyDescent="0.2">
      <c r="A216" s="378">
        <v>44621</v>
      </c>
      <c r="B216" s="141">
        <v>339223</v>
      </c>
      <c r="C216" s="141">
        <v>-964</v>
      </c>
      <c r="D216" s="379">
        <v>-0.28337355630873606</v>
      </c>
      <c r="E216" s="141">
        <v>-102407</v>
      </c>
      <c r="F216" s="379">
        <v>-23.188415642053304</v>
      </c>
      <c r="G216" s="141">
        <v>3108763</v>
      </c>
      <c r="H216" s="141">
        <v>-2921</v>
      </c>
      <c r="I216" s="379">
        <v>-9.3871999856026511E-2</v>
      </c>
      <c r="J216" s="141">
        <v>-840877</v>
      </c>
      <c r="K216" s="379">
        <v>-21.289965667757063</v>
      </c>
    </row>
    <row r="217" spans="1:15" ht="12" customHeight="1" x14ac:dyDescent="0.2">
      <c r="A217" s="378">
        <v>44652</v>
      </c>
      <c r="B217" s="141">
        <v>328292</v>
      </c>
      <c r="C217" s="141">
        <v>-10931</v>
      </c>
      <c r="D217" s="379">
        <v>-3.2223640496074855</v>
      </c>
      <c r="E217" s="141">
        <v>-110352</v>
      </c>
      <c r="F217" s="379">
        <v>-25.157530936248985</v>
      </c>
      <c r="G217" s="141">
        <v>3022503</v>
      </c>
      <c r="H217" s="141">
        <v>-86260</v>
      </c>
      <c r="I217" s="379">
        <v>-2.7747370899615058</v>
      </c>
      <c r="J217" s="141">
        <v>-888125</v>
      </c>
      <c r="K217" s="379">
        <v>-22.71054674594464</v>
      </c>
    </row>
    <row r="218" spans="1:15" ht="12" customHeight="1" x14ac:dyDescent="0.2">
      <c r="A218" s="378">
        <v>44682</v>
      </c>
      <c r="B218" s="141">
        <v>315043</v>
      </c>
      <c r="C218" s="141">
        <v>-13249</v>
      </c>
      <c r="D218" s="379">
        <v>-4.0357364785008469</v>
      </c>
      <c r="E218" s="141">
        <v>-113011</v>
      </c>
      <c r="F218" s="379">
        <v>-26.40110827138632</v>
      </c>
      <c r="G218" s="141">
        <v>2922991</v>
      </c>
      <c r="H218" s="141">
        <v>-99512</v>
      </c>
      <c r="I218" s="379">
        <v>-3.2923705948348108</v>
      </c>
      <c r="J218" s="141">
        <v>-858259</v>
      </c>
      <c r="K218" s="379">
        <v>-22.69775867768595</v>
      </c>
    </row>
    <row r="219" spans="1:15" ht="12" customHeight="1" x14ac:dyDescent="0.2">
      <c r="A219" s="378">
        <v>44713</v>
      </c>
      <c r="B219" s="141">
        <v>307600</v>
      </c>
      <c r="C219" s="141">
        <v>-7443</v>
      </c>
      <c r="D219" s="379">
        <v>-2.3625346381287633</v>
      </c>
      <c r="E219" s="141">
        <v>-112349</v>
      </c>
      <c r="F219" s="379">
        <v>-26.753010484606463</v>
      </c>
      <c r="G219" s="141">
        <v>2880582</v>
      </c>
      <c r="H219" s="141">
        <v>-42409</v>
      </c>
      <c r="I219" s="379">
        <v>-1.4508768586697667</v>
      </c>
      <c r="J219" s="141">
        <v>-733757</v>
      </c>
      <c r="K219" s="379">
        <v>-20.30127777167554</v>
      </c>
    </row>
    <row r="220" spans="1:15" ht="12" customHeight="1" x14ac:dyDescent="0.2">
      <c r="A220" s="378">
        <v>44743</v>
      </c>
      <c r="B220" s="141">
        <v>310032</v>
      </c>
      <c r="C220" s="141">
        <v>2432</v>
      </c>
      <c r="D220" s="379">
        <v>0.79063719115734721</v>
      </c>
      <c r="E220" s="141">
        <v>-105357</v>
      </c>
      <c r="F220" s="379">
        <v>-25.363454496869199</v>
      </c>
      <c r="G220" s="141">
        <v>2883812</v>
      </c>
      <c r="H220" s="141">
        <v>3230</v>
      </c>
      <c r="I220" s="379">
        <v>0.11213011814973502</v>
      </c>
      <c r="J220" s="141">
        <v>-532686</v>
      </c>
      <c r="K220" s="379">
        <v>-15.591579447726883</v>
      </c>
    </row>
    <row r="221" spans="1:15" ht="12" customHeight="1" x14ac:dyDescent="0.2">
      <c r="A221" s="378">
        <v>44774</v>
      </c>
      <c r="B221" s="141">
        <v>313286</v>
      </c>
      <c r="C221" s="141">
        <v>3254</v>
      </c>
      <c r="D221" s="379">
        <v>1.0495690767404655</v>
      </c>
      <c r="E221" s="141">
        <v>-105629</v>
      </c>
      <c r="F221" s="379">
        <v>-25.214900397455331</v>
      </c>
      <c r="G221" s="141">
        <v>2924240</v>
      </c>
      <c r="H221" s="141">
        <v>40428</v>
      </c>
      <c r="I221" s="379">
        <v>1.4018944369466526</v>
      </c>
      <c r="J221" s="141">
        <v>-409675</v>
      </c>
      <c r="K221" s="379">
        <v>-12.288105725550892</v>
      </c>
    </row>
    <row r="222" spans="1:15" ht="12" customHeight="1" x14ac:dyDescent="0.2">
      <c r="A222" s="378">
        <v>44805</v>
      </c>
      <c r="B222" s="141">
        <v>313156</v>
      </c>
      <c r="C222" s="141">
        <v>-130</v>
      </c>
      <c r="D222" s="379">
        <v>-4.1495630190943739E-2</v>
      </c>
      <c r="E222" s="141">
        <v>-98260</v>
      </c>
      <c r="F222" s="379">
        <v>-23.883368658486788</v>
      </c>
      <c r="G222" s="141">
        <v>2941919</v>
      </c>
      <c r="H222" s="141">
        <v>17679</v>
      </c>
      <c r="I222" s="379">
        <v>0.60456734057396111</v>
      </c>
      <c r="J222" s="141">
        <v>-315883</v>
      </c>
      <c r="K222" s="379">
        <v>-9.6962000760021638</v>
      </c>
    </row>
    <row r="223" spans="1:15" ht="12" customHeight="1" x14ac:dyDescent="0.2">
      <c r="A223" s="378">
        <v>44835</v>
      </c>
      <c r="B223" s="141">
        <v>312328</v>
      </c>
      <c r="C223" s="141">
        <v>-828</v>
      </c>
      <c r="D223" s="379">
        <v>-0.26440496110564704</v>
      </c>
      <c r="E223" s="141">
        <v>-89236</v>
      </c>
      <c r="F223" s="379">
        <v>-22.222111543863495</v>
      </c>
      <c r="G223" s="141">
        <v>2914892</v>
      </c>
      <c r="H223" s="141">
        <v>-27027</v>
      </c>
      <c r="I223" s="379">
        <v>-0.91868606851514267</v>
      </c>
      <c r="J223" s="141">
        <v>-342176</v>
      </c>
      <c r="K223" s="379">
        <v>-10.505644954296319</v>
      </c>
    </row>
    <row r="224" spans="1:15" ht="12" customHeight="1" x14ac:dyDescent="0.2">
      <c r="A224" s="378">
        <v>44866</v>
      </c>
      <c r="B224" s="141">
        <v>304571</v>
      </c>
      <c r="C224" s="141">
        <v>-7757</v>
      </c>
      <c r="D224" s="379">
        <v>-2.4836069772802949</v>
      </c>
      <c r="E224" s="141">
        <v>-85516</v>
      </c>
      <c r="F224" s="379">
        <v>-21.922289130373482</v>
      </c>
      <c r="G224" s="141">
        <v>2881380</v>
      </c>
      <c r="H224" s="141">
        <v>-33512</v>
      </c>
      <c r="I224" s="379">
        <v>-1.1496823896048294</v>
      </c>
      <c r="J224" s="141">
        <v>-301307</v>
      </c>
      <c r="K224" s="379">
        <v>-9.4670635221119763</v>
      </c>
    </row>
    <row r="225" spans="1:11" ht="12" customHeight="1" x14ac:dyDescent="0.2">
      <c r="A225" s="378">
        <v>44896</v>
      </c>
      <c r="B225" s="141">
        <v>297789</v>
      </c>
      <c r="C225" s="141">
        <v>-6782</v>
      </c>
      <c r="D225" s="379">
        <v>-2.2267385929717536</v>
      </c>
      <c r="E225" s="141">
        <v>-67918</v>
      </c>
      <c r="F225" s="379">
        <v>-18.571698108048246</v>
      </c>
      <c r="G225" s="141">
        <v>2837653</v>
      </c>
      <c r="H225" s="141">
        <v>-43727</v>
      </c>
      <c r="I225" s="379">
        <v>-1.5175714414620771</v>
      </c>
      <c r="J225" s="141">
        <v>-268252</v>
      </c>
      <c r="K225" s="379">
        <v>-8.6368385382038415</v>
      </c>
    </row>
    <row r="226" spans="1:11" ht="12" customHeight="1" x14ac:dyDescent="0.2">
      <c r="A226" s="378">
        <v>44927</v>
      </c>
      <c r="B226" s="141">
        <v>308929</v>
      </c>
      <c r="C226" s="141">
        <v>11140</v>
      </c>
      <c r="D226" s="379">
        <v>3.7409037942973047</v>
      </c>
      <c r="E226" s="141">
        <v>-47028</v>
      </c>
      <c r="F226" s="379">
        <v>-13.211708155760387</v>
      </c>
      <c r="G226" s="141">
        <v>2908397</v>
      </c>
      <c r="H226" s="141">
        <v>70744</v>
      </c>
      <c r="I226" s="379">
        <v>2.493046189932314</v>
      </c>
      <c r="J226" s="141">
        <v>-214681</v>
      </c>
      <c r="K226" s="379">
        <v>-6.8740197971360306</v>
      </c>
    </row>
    <row r="227" spans="1:11" ht="12" customHeight="1" x14ac:dyDescent="0.2">
      <c r="A227" s="378">
        <v>44958</v>
      </c>
      <c r="B227" s="141">
        <v>313969</v>
      </c>
      <c r="C227" s="141">
        <v>5040</v>
      </c>
      <c r="D227" s="379">
        <v>1.6314428234319212</v>
      </c>
      <c r="E227" s="141">
        <v>-26218</v>
      </c>
      <c r="F227" s="379">
        <v>-7.7069376548780522</v>
      </c>
      <c r="G227" s="141">
        <v>2911015</v>
      </c>
      <c r="H227" s="141">
        <v>2618</v>
      </c>
      <c r="I227" s="379">
        <v>9.0015221443289897E-2</v>
      </c>
      <c r="J227" s="141">
        <v>-200669</v>
      </c>
      <c r="K227" s="379">
        <v>-6.448887483433408</v>
      </c>
    </row>
    <row r="228" spans="1:11" ht="12" customHeight="1" x14ac:dyDescent="0.2">
      <c r="A228" s="378">
        <v>44986</v>
      </c>
      <c r="B228" s="141">
        <v>314982</v>
      </c>
      <c r="C228" s="141">
        <v>1013</v>
      </c>
      <c r="D228" s="379">
        <v>0.32264331828938525</v>
      </c>
      <c r="E228" s="141">
        <v>-24241</v>
      </c>
      <c r="F228" s="379">
        <v>-7.1460366779375217</v>
      </c>
      <c r="G228" s="141">
        <v>2862260</v>
      </c>
      <c r="H228" s="141">
        <v>-48755</v>
      </c>
      <c r="I228" s="379">
        <v>-1.6748453718033056</v>
      </c>
      <c r="J228" s="141">
        <v>-246503</v>
      </c>
      <c r="K228" s="379">
        <v>-7.9292953499510901</v>
      </c>
    </row>
    <row r="229" spans="1:11" ht="12" customHeight="1" x14ac:dyDescent="0.2">
      <c r="A229" s="378">
        <v>45017</v>
      </c>
      <c r="B229" s="141">
        <v>308767</v>
      </c>
      <c r="C229" s="141">
        <v>-6215</v>
      </c>
      <c r="D229" s="379">
        <v>-1.9731286232229144</v>
      </c>
      <c r="E229" s="141">
        <v>-19525</v>
      </c>
      <c r="F229" s="379">
        <v>-5.9474492220340425</v>
      </c>
      <c r="G229" s="141">
        <v>2788370</v>
      </c>
      <c r="H229" s="141">
        <v>-73890</v>
      </c>
      <c r="I229" s="379">
        <v>-2.5815264860634604</v>
      </c>
      <c r="J229" s="141">
        <v>-234133</v>
      </c>
      <c r="K229" s="379">
        <v>-7.7463281260597592</v>
      </c>
    </row>
    <row r="230" spans="1:11" ht="12" customHeight="1" x14ac:dyDescent="0.2">
      <c r="A230" s="378">
        <v>45047</v>
      </c>
      <c r="B230" s="141">
        <v>305094</v>
      </c>
      <c r="C230" s="141">
        <v>-3673</v>
      </c>
      <c r="D230" s="379">
        <v>-1.1895701289321721</v>
      </c>
      <c r="E230" s="141">
        <v>-9949</v>
      </c>
      <c r="F230" s="379">
        <v>-3.157981608859743</v>
      </c>
      <c r="G230" s="141">
        <v>2739110</v>
      </c>
      <c r="H230" s="141">
        <v>-49260</v>
      </c>
      <c r="I230" s="379">
        <v>-1.7666235112269892</v>
      </c>
      <c r="J230" s="141">
        <v>-183881</v>
      </c>
      <c r="K230" s="379">
        <v>-6.2908507073747408</v>
      </c>
    </row>
    <row r="231" spans="1:11" ht="12" customHeight="1" x14ac:dyDescent="0.2">
      <c r="A231" s="378">
        <v>45078</v>
      </c>
      <c r="B231" s="141">
        <v>302657</v>
      </c>
      <c r="C231" s="141">
        <v>-2437</v>
      </c>
      <c r="D231" s="379">
        <v>-0.79877021508125368</v>
      </c>
      <c r="E231" s="141">
        <v>-4943</v>
      </c>
      <c r="F231" s="379">
        <v>-1.6069570871261378</v>
      </c>
      <c r="G231" s="141">
        <v>2688842</v>
      </c>
      <c r="H231" s="141">
        <v>-50268</v>
      </c>
      <c r="I231" s="379">
        <v>-1.8351946435155946</v>
      </c>
      <c r="J231" s="141">
        <v>-191740</v>
      </c>
      <c r="K231" s="379">
        <v>-6.6562937628576444</v>
      </c>
    </row>
    <row r="232" spans="1:11" ht="12" customHeight="1" x14ac:dyDescent="0.2">
      <c r="A232" s="378">
        <v>45108</v>
      </c>
      <c r="B232" s="141">
        <v>299731</v>
      </c>
      <c r="C232" s="141">
        <v>-2926</v>
      </c>
      <c r="D232" s="379">
        <v>-0.9667709651519707</v>
      </c>
      <c r="E232" s="141">
        <v>-10301</v>
      </c>
      <c r="F232" s="379">
        <v>-3.3225602518449708</v>
      </c>
      <c r="G232" s="141">
        <v>2677874</v>
      </c>
      <c r="H232" s="141">
        <v>-10968</v>
      </c>
      <c r="I232" s="379">
        <v>-0.40790793955167315</v>
      </c>
      <c r="J232" s="141">
        <v>-205938</v>
      </c>
      <c r="K232" s="379">
        <v>-7.141172864250513</v>
      </c>
    </row>
    <row r="233" spans="1:11" ht="12" customHeight="1" x14ac:dyDescent="0.2">
      <c r="A233" s="378">
        <v>45139</v>
      </c>
      <c r="B233" s="141">
        <v>302537</v>
      </c>
      <c r="C233" s="141">
        <v>2806</v>
      </c>
      <c r="D233" s="379">
        <v>0.9361727682488632</v>
      </c>
      <c r="E233" s="141">
        <v>-10749</v>
      </c>
      <c r="F233" s="379">
        <v>-3.4310502224804171</v>
      </c>
      <c r="G233" s="141">
        <v>2702700</v>
      </c>
      <c r="H233" s="141">
        <v>24826</v>
      </c>
      <c r="I233" s="379">
        <v>0.92707871990989865</v>
      </c>
      <c r="J233" s="141">
        <v>-221540</v>
      </c>
      <c r="K233" s="379">
        <v>-7.5759855552211857</v>
      </c>
    </row>
    <row r="234" spans="1:11" ht="12" customHeight="1" x14ac:dyDescent="0.2">
      <c r="A234" s="378">
        <v>45170</v>
      </c>
      <c r="B234" s="141">
        <v>305895</v>
      </c>
      <c r="C234" s="141">
        <v>3358</v>
      </c>
      <c r="D234" s="379">
        <v>1.1099468825300707</v>
      </c>
      <c r="E234" s="141">
        <v>-7261</v>
      </c>
      <c r="F234" s="379">
        <v>-2.3186526842851487</v>
      </c>
      <c r="G234" s="141">
        <v>2722468</v>
      </c>
      <c r="H234" s="141">
        <v>44594</v>
      </c>
      <c r="I234" s="379">
        <v>1.6652762601974551</v>
      </c>
      <c r="J234" s="141">
        <v>-219451</v>
      </c>
      <c r="K234" s="379">
        <v>-7.4594507870543003</v>
      </c>
    </row>
    <row r="235" spans="1:11" ht="12" customHeight="1" x14ac:dyDescent="0.2">
      <c r="A235" s="378">
        <v>45200</v>
      </c>
      <c r="B235" s="141">
        <v>305705</v>
      </c>
      <c r="C235" s="141">
        <v>-190</v>
      </c>
      <c r="D235" s="379">
        <v>-6.2112816489318233E-2</v>
      </c>
      <c r="E235" s="141">
        <v>-6623</v>
      </c>
      <c r="F235" s="379">
        <v>-2.1205271381368305</v>
      </c>
      <c r="G235" s="141">
        <v>2759404</v>
      </c>
      <c r="H235" s="141">
        <v>36936</v>
      </c>
      <c r="I235" s="379">
        <v>1.3567101615152135</v>
      </c>
      <c r="J235" s="141">
        <v>-155488</v>
      </c>
      <c r="K235" s="379">
        <v>-5.3342628131676921</v>
      </c>
    </row>
    <row r="236" spans="1:11" ht="12" customHeight="1" x14ac:dyDescent="0.2">
      <c r="A236" s="378">
        <v>45231</v>
      </c>
      <c r="B236" s="141">
        <v>298952</v>
      </c>
      <c r="C236" s="141">
        <v>-6753</v>
      </c>
      <c r="D236" s="379">
        <v>-2.2089923292062608</v>
      </c>
      <c r="E236" s="141">
        <v>-5619</v>
      </c>
      <c r="F236" s="379">
        <v>-1.8448900256426253</v>
      </c>
      <c r="G236" s="141">
        <v>2734831</v>
      </c>
      <c r="H236" s="141">
        <v>-24573</v>
      </c>
      <c r="I236" s="379">
        <v>-0.89051838730392507</v>
      </c>
      <c r="J236" s="141">
        <v>-146549</v>
      </c>
      <c r="K236" s="379">
        <v>-5.0860698692987389</v>
      </c>
    </row>
    <row r="237" spans="1:11" ht="12" customHeight="1" x14ac:dyDescent="0.2">
      <c r="A237" s="378">
        <v>45261</v>
      </c>
      <c r="B237" s="141">
        <v>295865</v>
      </c>
      <c r="C237" s="141">
        <v>-3087</v>
      </c>
      <c r="D237" s="379">
        <v>-1.0326072412962617</v>
      </c>
      <c r="E237" s="141">
        <v>-1924</v>
      </c>
      <c r="F237" s="379">
        <v>-0.64609505388043209</v>
      </c>
      <c r="G237" s="141">
        <v>2707456</v>
      </c>
      <c r="H237" s="141">
        <v>-27375</v>
      </c>
      <c r="I237" s="379">
        <v>-1.0009759286771285</v>
      </c>
      <c r="J237" s="141">
        <v>-130197</v>
      </c>
      <c r="K237" s="379">
        <v>-4.5881931300268217</v>
      </c>
    </row>
    <row r="238" spans="1:11" ht="12" customHeight="1" x14ac:dyDescent="0.2">
      <c r="A238" s="378">
        <v>45292</v>
      </c>
      <c r="B238" s="141">
        <v>305511</v>
      </c>
      <c r="C238" s="141">
        <v>9646</v>
      </c>
      <c r="D238" s="379">
        <v>3.2602707315836614</v>
      </c>
      <c r="E238" s="141">
        <v>-3418</v>
      </c>
      <c r="F238" s="379">
        <v>-1.1064030893829975</v>
      </c>
      <c r="G238" s="141">
        <v>2767860</v>
      </c>
      <c r="H238" s="141">
        <v>60404</v>
      </c>
      <c r="I238" s="379">
        <v>2.2310242530257187</v>
      </c>
      <c r="J238" s="141">
        <v>-140537</v>
      </c>
      <c r="K238" s="379">
        <v>-4.8321119847118537</v>
      </c>
    </row>
    <row r="239" spans="1:11" ht="12" customHeight="1" x14ac:dyDescent="0.2">
      <c r="A239" s="378">
        <v>45323</v>
      </c>
      <c r="B239" s="141">
        <v>305976</v>
      </c>
      <c r="C239" s="141">
        <v>465</v>
      </c>
      <c r="D239" s="379">
        <v>0.15220401229415634</v>
      </c>
      <c r="E239" s="141">
        <v>-7993</v>
      </c>
      <c r="F239" s="379">
        <v>-2.5457927374995619</v>
      </c>
      <c r="G239" s="141">
        <v>2760408</v>
      </c>
      <c r="H239" s="141">
        <v>-7452</v>
      </c>
      <c r="I239" s="379">
        <v>-0.26923327046888212</v>
      </c>
      <c r="J239" s="141">
        <v>-150607</v>
      </c>
      <c r="K239" s="379">
        <v>-5.1736937116435335</v>
      </c>
    </row>
    <row r="240" spans="1:11" ht="12" customHeight="1" x14ac:dyDescent="0.2">
      <c r="A240" s="378">
        <v>45352</v>
      </c>
      <c r="B240" s="141">
        <v>306677</v>
      </c>
      <c r="C240" s="141">
        <v>701</v>
      </c>
      <c r="D240" s="379">
        <v>0.2291029361780009</v>
      </c>
      <c r="E240" s="141">
        <v>-8305</v>
      </c>
      <c r="F240" s="379">
        <v>-2.6366586027138057</v>
      </c>
      <c r="G240" s="141">
        <v>2727003</v>
      </c>
      <c r="H240" s="141">
        <v>-33405</v>
      </c>
      <c r="I240" s="379">
        <v>-1.2101471956319501</v>
      </c>
      <c r="J240" s="141">
        <v>-135257</v>
      </c>
      <c r="K240" s="379">
        <v>-4.7255315729528418</v>
      </c>
    </row>
    <row r="241" spans="1:11" ht="12" customHeight="1" x14ac:dyDescent="0.2">
      <c r="A241" s="378">
        <v>45383</v>
      </c>
      <c r="B241" s="141">
        <v>298633</v>
      </c>
      <c r="C241" s="141">
        <v>-8044</v>
      </c>
      <c r="D241" s="379">
        <v>-2.6229550960782841</v>
      </c>
      <c r="E241" s="141">
        <v>-10134</v>
      </c>
      <c r="F241" s="379">
        <v>-3.282086492403657</v>
      </c>
      <c r="G241" s="141">
        <v>2666500</v>
      </c>
      <c r="H241" s="141">
        <v>-60503</v>
      </c>
      <c r="I241" s="379">
        <v>-2.2186627590802064</v>
      </c>
      <c r="J241" s="141">
        <v>-121870</v>
      </c>
      <c r="K241" s="379">
        <v>-4.3706538228427361</v>
      </c>
    </row>
    <row r="242" spans="1:11" ht="12" customHeight="1" x14ac:dyDescent="0.2">
      <c r="A242" s="378">
        <v>45413</v>
      </c>
      <c r="B242" s="141">
        <v>293047</v>
      </c>
      <c r="C242" s="141">
        <v>-5586</v>
      </c>
      <c r="D242" s="379">
        <v>-1.8705233514045667</v>
      </c>
      <c r="E242" s="141">
        <v>-12047</v>
      </c>
      <c r="F242" s="379">
        <v>-3.9486191141090941</v>
      </c>
      <c r="G242" s="141">
        <v>2607850</v>
      </c>
      <c r="H242" s="141">
        <v>-58650</v>
      </c>
      <c r="I242" s="379">
        <v>-2.1995124695293455</v>
      </c>
      <c r="J242" s="141">
        <v>-131260</v>
      </c>
      <c r="K242" s="379">
        <v>-4.7920674963765606</v>
      </c>
    </row>
    <row r="243" spans="1:11" ht="12" customHeight="1" x14ac:dyDescent="0.2">
      <c r="A243" s="378">
        <v>45444</v>
      </c>
      <c r="B243" s="141">
        <v>288164</v>
      </c>
      <c r="C243" s="141">
        <v>-4883</v>
      </c>
      <c r="D243" s="379">
        <v>-1.666285612888035</v>
      </c>
      <c r="E243" s="141">
        <v>-14493</v>
      </c>
      <c r="F243" s="379">
        <v>-4.7885890628665457</v>
      </c>
      <c r="G243" s="141">
        <v>2561067</v>
      </c>
      <c r="H243" s="141">
        <v>-46783</v>
      </c>
      <c r="I243" s="379">
        <v>-1.793929865598098</v>
      </c>
      <c r="J243" s="141">
        <v>-127775</v>
      </c>
      <c r="K243" s="379">
        <v>-4.7520456761684029</v>
      </c>
    </row>
    <row r="244" spans="1:11" ht="12" customHeight="1" x14ac:dyDescent="0.2">
      <c r="A244" s="378">
        <v>45474</v>
      </c>
      <c r="B244" s="141">
        <v>288664</v>
      </c>
      <c r="C244" s="141">
        <v>500</v>
      </c>
      <c r="D244" s="379">
        <v>0.17351230549270555</v>
      </c>
      <c r="E244" s="141">
        <v>-11067</v>
      </c>
      <c r="F244" s="379">
        <v>-3.6923107719922199</v>
      </c>
      <c r="G244" s="141">
        <v>2550237</v>
      </c>
      <c r="H244" s="141">
        <v>-10830</v>
      </c>
      <c r="I244" s="379">
        <v>-0.42287062384545193</v>
      </c>
      <c r="J244" s="141">
        <v>-127637</v>
      </c>
      <c r="K244" s="379">
        <v>-4.76635569858776</v>
      </c>
    </row>
    <row r="245" spans="1:11" ht="12" customHeight="1" x14ac:dyDescent="0.2">
      <c r="A245" s="378">
        <v>45505</v>
      </c>
      <c r="B245" s="141">
        <v>290326</v>
      </c>
      <c r="C245" s="141">
        <v>1662</v>
      </c>
      <c r="D245" s="379">
        <v>0.57575589612837075</v>
      </c>
      <c r="E245" s="141">
        <v>-12211</v>
      </c>
      <c r="F245" s="379">
        <v>-4.0362005308441615</v>
      </c>
      <c r="G245" s="141">
        <v>2572121</v>
      </c>
      <c r="H245" s="141">
        <v>21884</v>
      </c>
      <c r="I245" s="379">
        <v>0.85811632409066296</v>
      </c>
      <c r="J245" s="141">
        <v>-130579</v>
      </c>
      <c r="K245" s="379">
        <v>-4.8314278314278312</v>
      </c>
    </row>
    <row r="246" spans="1:11" ht="12" customHeight="1" x14ac:dyDescent="0.2">
      <c r="A246" s="378">
        <v>45536</v>
      </c>
      <c r="B246" s="141">
        <v>291670</v>
      </c>
      <c r="C246" s="141">
        <v>1344</v>
      </c>
      <c r="D246" s="379">
        <v>0.46292788107162292</v>
      </c>
      <c r="E246" s="141">
        <v>-14225</v>
      </c>
      <c r="F246" s="379">
        <v>-4.6502884976871153</v>
      </c>
      <c r="G246" s="141">
        <v>2575285</v>
      </c>
      <c r="H246" s="141">
        <v>3164</v>
      </c>
      <c r="I246" s="379">
        <v>0.12301132022949153</v>
      </c>
      <c r="J246" s="141">
        <v>-147183</v>
      </c>
      <c r="K246" s="379">
        <v>-5.4062343432503157</v>
      </c>
    </row>
    <row r="247" spans="1:11" ht="12" customHeight="1" x14ac:dyDescent="0.2">
      <c r="A247" s="378">
        <v>45566</v>
      </c>
      <c r="B247" s="141">
        <v>292074</v>
      </c>
      <c r="C247" s="141">
        <v>404</v>
      </c>
      <c r="D247" s="379">
        <v>0.138512702711969</v>
      </c>
      <c r="E247" s="141">
        <v>-13631</v>
      </c>
      <c r="F247" s="379">
        <v>-4.4588737508382268</v>
      </c>
      <c r="G247" s="141">
        <v>2602054</v>
      </c>
      <c r="H247" s="141">
        <v>26769</v>
      </c>
      <c r="I247" s="379">
        <v>1.0394577687518081</v>
      </c>
      <c r="J247" s="141">
        <v>-157350</v>
      </c>
      <c r="K247" s="379">
        <v>-5.7023183267111301</v>
      </c>
    </row>
    <row r="248" spans="1:11" ht="12" customHeight="1" x14ac:dyDescent="0.2">
      <c r="A248" s="378">
        <v>45597</v>
      </c>
      <c r="B248" s="141">
        <v>287623</v>
      </c>
      <c r="C248" s="141">
        <v>-4451</v>
      </c>
      <c r="D248" s="379">
        <v>-1.5239288673418381</v>
      </c>
      <c r="E248" s="141">
        <v>-11329</v>
      </c>
      <c r="F248" s="379">
        <v>-3.7895715700179293</v>
      </c>
      <c r="G248" s="141">
        <v>2586018</v>
      </c>
      <c r="H248" s="141">
        <v>-16036</v>
      </c>
      <c r="I248" s="379">
        <v>-0.61628236769874878</v>
      </c>
      <c r="J248" s="141">
        <v>-148813</v>
      </c>
      <c r="K248" s="379">
        <v>-5.4413965616156901</v>
      </c>
    </row>
    <row r="249" spans="1:11" ht="12" customHeight="1" x14ac:dyDescent="0.2">
      <c r="A249" s="378">
        <v>45627</v>
      </c>
      <c r="B249" s="141">
        <v>284029</v>
      </c>
      <c r="C249" s="141">
        <v>-3594</v>
      </c>
      <c r="D249" s="379">
        <v>-1.2495523654227931</v>
      </c>
      <c r="E249" s="141">
        <v>-11836</v>
      </c>
      <c r="F249" s="379">
        <v>-4.0004731887854259</v>
      </c>
      <c r="G249" s="141">
        <v>2560718</v>
      </c>
      <c r="H249" s="141">
        <v>-25300</v>
      </c>
      <c r="I249" s="379">
        <v>-0.97833812448327895</v>
      </c>
      <c r="J249" s="141">
        <v>-146738</v>
      </c>
      <c r="K249" s="379">
        <v>-5.4197741348335855</v>
      </c>
    </row>
    <row r="250" spans="1:11" ht="12" customHeight="1" x14ac:dyDescent="0.2">
      <c r="A250" s="378">
        <v>45658</v>
      </c>
      <c r="B250" s="141">
        <v>287570</v>
      </c>
      <c r="C250" s="141">
        <v>3541</v>
      </c>
      <c r="D250" s="379">
        <v>1.2467036816663086</v>
      </c>
      <c r="E250" s="141">
        <v>-17941</v>
      </c>
      <c r="F250" s="379">
        <v>-5.8724563109020629</v>
      </c>
      <c r="G250" s="141">
        <v>2599443</v>
      </c>
      <c r="H250" s="141">
        <v>38725</v>
      </c>
      <c r="I250" s="379">
        <v>1.5122711676959353</v>
      </c>
      <c r="J250" s="141">
        <v>-168417</v>
      </c>
      <c r="K250" s="379">
        <v>-6.0847369447876698</v>
      </c>
    </row>
    <row r="251" spans="1:11" ht="12" customHeight="1" x14ac:dyDescent="0.2">
      <c r="A251" s="378">
        <v>45689</v>
      </c>
      <c r="B251" s="141">
        <v>291742</v>
      </c>
      <c r="C251" s="141">
        <v>4172</v>
      </c>
      <c r="D251" s="379">
        <v>1.4507772020725389</v>
      </c>
      <c r="E251" s="141">
        <v>-14234</v>
      </c>
      <c r="F251" s="379">
        <v>-4.6519988495829736</v>
      </c>
      <c r="G251" s="141">
        <v>2593449</v>
      </c>
      <c r="H251" s="141">
        <v>-5994</v>
      </c>
      <c r="I251" s="379">
        <v>-0.23058786055320313</v>
      </c>
      <c r="J251" s="141">
        <v>-166959</v>
      </c>
      <c r="K251" s="379">
        <v>-6.0483450272568406</v>
      </c>
    </row>
    <row r="252" spans="1:11" ht="12" customHeight="1" x14ac:dyDescent="0.2">
      <c r="A252" s="378">
        <v>45717</v>
      </c>
      <c r="B252" s="141">
        <v>293817</v>
      </c>
      <c r="C252" s="141">
        <v>2075</v>
      </c>
      <c r="D252" s="379">
        <v>0.71124486704005596</v>
      </c>
      <c r="E252" s="141">
        <v>-12860</v>
      </c>
      <c r="F252" s="379">
        <v>-4.1933369636457902</v>
      </c>
      <c r="G252" s="141">
        <v>2580138</v>
      </c>
      <c r="H252" s="141">
        <v>-13311</v>
      </c>
      <c r="I252" s="379">
        <v>-0.51325474300824891</v>
      </c>
      <c r="J252" s="141">
        <v>-146865</v>
      </c>
      <c r="K252" s="379">
        <v>-5.3855826341225148</v>
      </c>
    </row>
    <row r="253" spans="1:11" ht="12" customHeight="1" x14ac:dyDescent="0.2">
      <c r="A253" s="378">
        <v>45748</v>
      </c>
      <c r="B253" s="141">
        <v>289232</v>
      </c>
      <c r="C253" s="141">
        <v>-4585</v>
      </c>
      <c r="D253" s="379">
        <v>-1.5604951381301966</v>
      </c>
      <c r="E253" s="141">
        <v>-9401</v>
      </c>
      <c r="F253" s="379">
        <v>-3.1480111039302421</v>
      </c>
      <c r="G253" s="141">
        <v>2512718</v>
      </c>
      <c r="H253" s="141">
        <v>-67420</v>
      </c>
      <c r="I253" s="379">
        <v>-2.6130385273965966</v>
      </c>
      <c r="J253" s="141">
        <v>-153782</v>
      </c>
      <c r="K253" s="379">
        <v>-5.7671854490905679</v>
      </c>
    </row>
    <row r="254" spans="1:11" ht="12" customHeight="1" x14ac:dyDescent="0.2">
      <c r="A254" s="378">
        <v>45778</v>
      </c>
      <c r="B254" s="141">
        <v>281309</v>
      </c>
      <c r="C254" s="141">
        <v>-7923</v>
      </c>
      <c r="D254" s="379">
        <v>-2.7393234496874483</v>
      </c>
      <c r="E254" s="141">
        <v>-11738</v>
      </c>
      <c r="F254" s="379">
        <v>-4.0055008240998884</v>
      </c>
      <c r="G254" s="141">
        <v>2454883</v>
      </c>
      <c r="H254" s="141">
        <v>-57835</v>
      </c>
      <c r="I254" s="379">
        <v>-2.3016908383670591</v>
      </c>
      <c r="J254" s="141">
        <v>-152967</v>
      </c>
      <c r="K254" s="379">
        <v>-5.8656364438138695</v>
      </c>
    </row>
    <row r="255" spans="1:11" ht="12" customHeight="1" x14ac:dyDescent="0.2">
      <c r="A255" s="378">
        <v>45809</v>
      </c>
      <c r="B255" s="141">
        <v>274738</v>
      </c>
      <c r="C255" s="141">
        <v>-6571</v>
      </c>
      <c r="D255" s="379">
        <v>-2.3358655428727841</v>
      </c>
      <c r="E255" s="141">
        <v>-13426</v>
      </c>
      <c r="F255" s="379">
        <v>-4.6591524270901292</v>
      </c>
      <c r="G255" s="141">
        <v>2405963</v>
      </c>
      <c r="H255" s="141">
        <v>-48920</v>
      </c>
      <c r="I255" s="379">
        <v>-1.9927629952221755</v>
      </c>
      <c r="J255" s="141">
        <v>-155104</v>
      </c>
      <c r="K255" s="379">
        <v>-6.0562257840189266</v>
      </c>
    </row>
    <row r="256" spans="1:11" ht="12" customHeight="1" x14ac:dyDescent="0.2">
      <c r="A256" s="378">
        <v>45839</v>
      </c>
      <c r="B256" s="141">
        <v>275876</v>
      </c>
      <c r="C256" s="141">
        <v>1138</v>
      </c>
      <c r="D256" s="379">
        <v>0.41421281366247115</v>
      </c>
      <c r="E256" s="141">
        <v>-12788</v>
      </c>
      <c r="F256" s="379">
        <v>-4.4300640190671503</v>
      </c>
      <c r="G256" s="141">
        <v>2404606</v>
      </c>
      <c r="H256" s="141">
        <v>-1357</v>
      </c>
      <c r="I256" s="379">
        <v>-5.6401532359392062E-2</v>
      </c>
      <c r="J256" s="141">
        <v>-145631</v>
      </c>
      <c r="K256" s="379">
        <v>-5.7104888682894961</v>
      </c>
    </row>
    <row r="257" spans="1:11" ht="12" customHeight="1" x14ac:dyDescent="0.2">
      <c r="A257" s="378">
        <v>45870</v>
      </c>
      <c r="B257" s="141">
        <v>280090</v>
      </c>
      <c r="C257" s="141">
        <v>4214</v>
      </c>
      <c r="D257" s="379">
        <v>1.5274978613580015</v>
      </c>
      <c r="E257" s="141">
        <v>-10236</v>
      </c>
      <c r="F257" s="379">
        <v>-3.5256918085186997</v>
      </c>
      <c r="G257" s="141">
        <v>2426511</v>
      </c>
      <c r="H257" s="141">
        <v>21905</v>
      </c>
      <c r="I257" s="379">
        <v>0.91096004917229678</v>
      </c>
      <c r="J257" s="141">
        <v>-145610</v>
      </c>
      <c r="K257" s="379">
        <v>-5.661086706263041</v>
      </c>
    </row>
    <row r="258" spans="1:11" ht="12" customHeight="1" x14ac:dyDescent="0.2">
      <c r="A258" s="381">
        <v>45901</v>
      </c>
      <c r="B258" s="382">
        <v>278056</v>
      </c>
      <c r="C258" s="382">
        <f>B258-B257</f>
        <v>-2034</v>
      </c>
      <c r="D258" s="383">
        <f>100*C258/B257</f>
        <v>-0.72619515155842762</v>
      </c>
      <c r="E258" s="382">
        <f>B258-B246</f>
        <v>-13614</v>
      </c>
      <c r="F258" s="383">
        <f>100*E258/B246</f>
        <v>-4.6676037988137278</v>
      </c>
      <c r="G258" s="382">
        <v>2421665</v>
      </c>
      <c r="H258" s="382">
        <f>G258-G257</f>
        <v>-4846</v>
      </c>
      <c r="I258" s="383">
        <f>100*H258/G257</f>
        <v>-0.19971061330445236</v>
      </c>
      <c r="J258" s="382">
        <f>G258-G246</f>
        <v>-153620</v>
      </c>
      <c r="K258" s="383">
        <f>100*J258/G246</f>
        <v>-5.9651650205705389</v>
      </c>
    </row>
    <row r="259" spans="1:11" ht="12" customHeight="1" x14ac:dyDescent="0.2">
      <c r="A259" s="384"/>
      <c r="B259" s="348"/>
      <c r="C259" s="348"/>
      <c r="D259" s="385"/>
      <c r="E259" s="348"/>
      <c r="F259" s="385"/>
      <c r="G259" s="348"/>
      <c r="H259" s="348"/>
      <c r="I259" s="385"/>
      <c r="J259" s="348"/>
      <c r="K259" s="385"/>
    </row>
    <row r="260" spans="1:11" x14ac:dyDescent="0.2">
      <c r="A260" s="66" t="s">
        <v>135</v>
      </c>
    </row>
    <row r="261" spans="1:11" x14ac:dyDescent="0.2">
      <c r="A261" s="386"/>
      <c r="B261" s="380"/>
    </row>
    <row r="262" spans="1:11" x14ac:dyDescent="0.2">
      <c r="F262" s="102"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3C42A4F2-1E4D-4AAA-86BA-E3739E67A4EC}"/>
  </hyperlinks>
  <pageMargins left="0.70866141732283472" right="0.70866141732283472" top="0.74803149606299213" bottom="0.74803149606299213" header="0.31496062992125984" footer="0.31496062992125984"/>
  <pageSetup paperSize="9" orientation="portrait" r:id="rId1"/>
  <rowBreaks count="2" manualBreakCount="2">
    <brk id="57" max="10" man="1"/>
    <brk id="114" max="10"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C0374-BB6A-4379-8611-DD1123C84358}">
  <sheetPr codeName="Hoja39"/>
  <dimension ref="A2:N265"/>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5703125" style="27" bestFit="1" customWidth="1"/>
    <col min="8"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50</v>
      </c>
      <c r="B5" s="373"/>
      <c r="C5" s="373"/>
      <c r="D5" s="373"/>
      <c r="E5" s="373"/>
      <c r="F5" s="373"/>
      <c r="G5" s="373"/>
      <c r="H5" s="373"/>
      <c r="I5" s="373"/>
      <c r="J5" s="373"/>
      <c r="K5" s="373"/>
    </row>
    <row r="6" spans="1:11" s="32" customFormat="1" ht="16.5" customHeight="1" x14ac:dyDescent="0.2">
      <c r="A6" s="232"/>
      <c r="B6" s="267" t="s">
        <v>618</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74">
        <v>38353</v>
      </c>
      <c r="B11" s="134">
        <v>138797</v>
      </c>
      <c r="C11" s="375">
        <v>4484.3800000000047</v>
      </c>
      <c r="D11" s="185">
        <v>3.338762954665023</v>
      </c>
      <c r="E11" s="375">
        <v>-12385.720000000001</v>
      </c>
      <c r="F11" s="376">
        <v>-8.1925500480478188</v>
      </c>
      <c r="G11" s="134">
        <v>1284040</v>
      </c>
      <c r="H11" s="134">
        <v>49346</v>
      </c>
      <c r="I11" s="185">
        <v>3.9966177854593932</v>
      </c>
      <c r="J11" s="134">
        <v>-25364</v>
      </c>
      <c r="K11" s="185">
        <v>-1.9370644965190269</v>
      </c>
    </row>
    <row r="12" spans="1:11" ht="12" customHeight="1" x14ac:dyDescent="0.2">
      <c r="A12" s="374">
        <v>38384</v>
      </c>
      <c r="B12" s="134">
        <v>138183</v>
      </c>
      <c r="C12" s="375">
        <v>-614</v>
      </c>
      <c r="D12" s="185">
        <v>-0.44237267376096023</v>
      </c>
      <c r="E12" s="375">
        <v>-15564.23000000001</v>
      </c>
      <c r="F12" s="376">
        <v>-10.123258806028575</v>
      </c>
      <c r="G12" s="134">
        <v>1293094</v>
      </c>
      <c r="H12" s="134">
        <v>9054</v>
      </c>
      <c r="I12" s="185">
        <v>0.70511822061618024</v>
      </c>
      <c r="J12" s="134">
        <v>-22303</v>
      </c>
      <c r="K12" s="185">
        <v>-1.6955337438051021</v>
      </c>
    </row>
    <row r="13" spans="1:11" ht="12" customHeight="1" x14ac:dyDescent="0.2">
      <c r="A13" s="374">
        <v>38412</v>
      </c>
      <c r="B13" s="134">
        <v>138741</v>
      </c>
      <c r="C13" s="375">
        <v>558</v>
      </c>
      <c r="D13" s="185">
        <v>0.40381233581554893</v>
      </c>
      <c r="E13" s="375">
        <v>-12948.420000000013</v>
      </c>
      <c r="F13" s="376">
        <v>-8.5361391717365738</v>
      </c>
      <c r="G13" s="134">
        <v>1281667</v>
      </c>
      <c r="H13" s="134">
        <v>-11427</v>
      </c>
      <c r="I13" s="185">
        <v>-0.88369445686083148</v>
      </c>
      <c r="J13" s="134">
        <v>-17675</v>
      </c>
      <c r="K13" s="185">
        <v>-1.3603039076701899</v>
      </c>
    </row>
    <row r="14" spans="1:11" ht="12" customHeight="1" x14ac:dyDescent="0.2">
      <c r="A14" s="374">
        <v>38443</v>
      </c>
      <c r="B14" s="134">
        <v>139723</v>
      </c>
      <c r="C14" s="375">
        <v>982</v>
      </c>
      <c r="D14" s="185">
        <v>0.70779365868777078</v>
      </c>
      <c r="E14" s="375">
        <v>-13487.679999999993</v>
      </c>
      <c r="F14" s="376">
        <v>-8.8033549619386804</v>
      </c>
      <c r="G14" s="134">
        <v>1263033</v>
      </c>
      <c r="H14" s="134">
        <v>-18634</v>
      </c>
      <c r="I14" s="185">
        <v>-1.4538877883256727</v>
      </c>
      <c r="J14" s="134">
        <v>-26513</v>
      </c>
      <c r="K14" s="185">
        <v>-2.0559949005308846</v>
      </c>
    </row>
    <row r="15" spans="1:11" ht="12" customHeight="1" x14ac:dyDescent="0.2">
      <c r="A15" s="374">
        <v>38473</v>
      </c>
      <c r="B15" s="134">
        <v>134586</v>
      </c>
      <c r="C15" s="375">
        <v>-5137</v>
      </c>
      <c r="D15" s="185">
        <v>-3.676560050957967</v>
      </c>
      <c r="E15" s="375">
        <v>-14782.899999999994</v>
      </c>
      <c r="F15" s="376">
        <v>-9.896906250230133</v>
      </c>
      <c r="G15" s="134">
        <v>1225233</v>
      </c>
      <c r="H15" s="134">
        <v>-37800</v>
      </c>
      <c r="I15" s="185">
        <v>-2.9927959126958679</v>
      </c>
      <c r="J15" s="134">
        <v>-25133</v>
      </c>
      <c r="K15" s="185">
        <v>-2.01005145693341</v>
      </c>
    </row>
    <row r="16" spans="1:11" ht="12" customHeight="1" x14ac:dyDescent="0.2">
      <c r="A16" s="374">
        <v>38504</v>
      </c>
      <c r="B16" s="134">
        <v>136835</v>
      </c>
      <c r="C16" s="375">
        <v>2249</v>
      </c>
      <c r="D16" s="185">
        <v>1.6710504807335087</v>
      </c>
      <c r="E16" s="375">
        <v>-11472.51999999999</v>
      </c>
      <c r="F16" s="376">
        <v>-7.735629319403353</v>
      </c>
      <c r="G16" s="134">
        <v>1216346</v>
      </c>
      <c r="H16" s="134">
        <v>-8887</v>
      </c>
      <c r="I16" s="185">
        <v>-0.72533142675719642</v>
      </c>
      <c r="J16" s="134">
        <v>-22898</v>
      </c>
      <c r="K16" s="185">
        <v>-1.8477394282320512</v>
      </c>
    </row>
    <row r="17" spans="1:11" ht="12" customHeight="1" x14ac:dyDescent="0.2">
      <c r="A17" s="374">
        <v>38534</v>
      </c>
      <c r="B17" s="134">
        <v>139900</v>
      </c>
      <c r="C17" s="375">
        <v>3065</v>
      </c>
      <c r="D17" s="185">
        <v>2.2399239960536415</v>
      </c>
      <c r="E17" s="375">
        <v>-6984.9599999999919</v>
      </c>
      <c r="F17" s="376">
        <v>-4.7553949703223477</v>
      </c>
      <c r="G17" s="134">
        <v>1225889</v>
      </c>
      <c r="H17" s="134">
        <v>9543</v>
      </c>
      <c r="I17" s="185">
        <v>0.78456294508306024</v>
      </c>
      <c r="J17" s="134">
        <v>9439</v>
      </c>
      <c r="K17" s="185">
        <v>0.77594640141395044</v>
      </c>
    </row>
    <row r="18" spans="1:11" ht="12" customHeight="1" x14ac:dyDescent="0.2">
      <c r="A18" s="374">
        <v>38565</v>
      </c>
      <c r="B18" s="134">
        <v>141152</v>
      </c>
      <c r="C18" s="375">
        <v>1252</v>
      </c>
      <c r="D18" s="185">
        <v>0.89492494639027875</v>
      </c>
      <c r="E18" s="375">
        <v>-6284.3999999999942</v>
      </c>
      <c r="F18" s="376">
        <v>-4.2624480793074131</v>
      </c>
      <c r="G18" s="134">
        <v>1229007</v>
      </c>
      <c r="H18" s="134">
        <v>3118</v>
      </c>
      <c r="I18" s="185">
        <v>0.2543460296976317</v>
      </c>
      <c r="J18" s="134">
        <v>5937</v>
      </c>
      <c r="K18" s="185">
        <v>0.48541784198778481</v>
      </c>
    </row>
    <row r="19" spans="1:11" ht="12" customHeight="1" x14ac:dyDescent="0.2">
      <c r="A19" s="374">
        <v>38596</v>
      </c>
      <c r="B19" s="134">
        <v>136232</v>
      </c>
      <c r="C19" s="375">
        <v>-4920</v>
      </c>
      <c r="D19" s="185">
        <v>-3.4856041713897077</v>
      </c>
      <c r="E19" s="375">
        <v>-8874.5799999999872</v>
      </c>
      <c r="F19" s="376">
        <v>-6.1159045992262984</v>
      </c>
      <c r="G19" s="134">
        <v>1229026</v>
      </c>
      <c r="H19" s="134">
        <v>19</v>
      </c>
      <c r="I19" s="185">
        <v>1.5459635299066646E-3</v>
      </c>
      <c r="J19" s="134">
        <v>735</v>
      </c>
      <c r="K19" s="185">
        <v>5.9839240049792762E-2</v>
      </c>
    </row>
    <row r="20" spans="1:11" ht="12" customHeight="1" x14ac:dyDescent="0.2">
      <c r="A20" s="374">
        <v>38626</v>
      </c>
      <c r="B20" s="134">
        <v>135352</v>
      </c>
      <c r="C20" s="375">
        <v>-880</v>
      </c>
      <c r="D20" s="185">
        <v>-0.64595689705796</v>
      </c>
      <c r="E20" s="375">
        <v>-9121.6600000000035</v>
      </c>
      <c r="F20" s="376">
        <v>-6.3137183622260302</v>
      </c>
      <c r="G20" s="134">
        <v>1249084</v>
      </c>
      <c r="H20" s="134">
        <v>20058</v>
      </c>
      <c r="I20" s="185">
        <v>1.6320240580752563</v>
      </c>
      <c r="J20" s="134">
        <v>7333</v>
      </c>
      <c r="K20" s="185">
        <v>0.59053707224717356</v>
      </c>
    </row>
    <row r="21" spans="1:11" ht="12" customHeight="1" x14ac:dyDescent="0.2">
      <c r="A21" s="374">
        <v>38657</v>
      </c>
      <c r="B21" s="134">
        <v>134725</v>
      </c>
      <c r="C21" s="375">
        <v>-627</v>
      </c>
      <c r="D21" s="185">
        <v>-0.46323659790767774</v>
      </c>
      <c r="E21" s="375">
        <v>-7798.2900000000081</v>
      </c>
      <c r="F21" s="376">
        <v>-5.4715899415456999</v>
      </c>
      <c r="G21" s="134">
        <v>1274545</v>
      </c>
      <c r="H21" s="134">
        <v>25461</v>
      </c>
      <c r="I21" s="185">
        <v>2.0383737202622081</v>
      </c>
      <c r="J21" s="134">
        <v>9295</v>
      </c>
      <c r="K21" s="185">
        <v>0.73463742343410399</v>
      </c>
    </row>
    <row r="22" spans="1:11" ht="12" customHeight="1" x14ac:dyDescent="0.2">
      <c r="A22" s="374">
        <v>38687</v>
      </c>
      <c r="B22" s="134">
        <v>129657</v>
      </c>
      <c r="C22" s="375">
        <v>-5068</v>
      </c>
      <c r="D22" s="185">
        <v>-3.7617368714047132</v>
      </c>
      <c r="E22" s="375">
        <v>-4655.6199999999953</v>
      </c>
      <c r="F22" s="376">
        <v>-3.4662565587656586</v>
      </c>
      <c r="G22" s="134">
        <v>1250974</v>
      </c>
      <c r="H22" s="134">
        <v>-23571</v>
      </c>
      <c r="I22" s="185">
        <v>-1.8493658521276219</v>
      </c>
      <c r="J22" s="134">
        <v>16280</v>
      </c>
      <c r="K22" s="185">
        <v>1.3185453237806291</v>
      </c>
    </row>
    <row r="23" spans="1:11" ht="12" customHeight="1" x14ac:dyDescent="0.2">
      <c r="A23" s="374">
        <v>38718</v>
      </c>
      <c r="B23" s="134">
        <v>136161</v>
      </c>
      <c r="C23" s="375">
        <v>6504</v>
      </c>
      <c r="D23" s="185">
        <v>5.0163122700664058</v>
      </c>
      <c r="E23" s="375">
        <v>-2636</v>
      </c>
      <c r="F23" s="376">
        <v>-1.8991764951692038</v>
      </c>
      <c r="G23" s="134">
        <v>1306836</v>
      </c>
      <c r="H23" s="134">
        <v>55862</v>
      </c>
      <c r="I23" s="185">
        <v>4.465480497596273</v>
      </c>
      <c r="J23" s="134">
        <v>22796</v>
      </c>
      <c r="K23" s="185">
        <v>1.7753341017413788</v>
      </c>
    </row>
    <row r="24" spans="1:11" ht="12" customHeight="1" x14ac:dyDescent="0.2">
      <c r="A24" s="374">
        <v>38749</v>
      </c>
      <c r="B24" s="134">
        <v>136723</v>
      </c>
      <c r="C24" s="375">
        <v>562</v>
      </c>
      <c r="D24" s="185">
        <v>0.41274667489222316</v>
      </c>
      <c r="E24" s="375">
        <v>-1460</v>
      </c>
      <c r="F24" s="376">
        <v>-1.0565699109152356</v>
      </c>
      <c r="G24" s="134">
        <v>1316776</v>
      </c>
      <c r="H24" s="134">
        <v>9940</v>
      </c>
      <c r="I24" s="185">
        <v>0.76061571612658363</v>
      </c>
      <c r="J24" s="134">
        <v>23682</v>
      </c>
      <c r="K24" s="185">
        <v>1.8314213815855616</v>
      </c>
    </row>
    <row r="25" spans="1:11" ht="12" customHeight="1" x14ac:dyDescent="0.2">
      <c r="A25" s="374">
        <v>38777</v>
      </c>
      <c r="B25" s="134">
        <v>136560</v>
      </c>
      <c r="C25" s="375">
        <v>-163</v>
      </c>
      <c r="D25" s="185">
        <v>-0.11921915113038772</v>
      </c>
      <c r="E25" s="375">
        <v>-2181</v>
      </c>
      <c r="F25" s="376">
        <v>-1.5719938590611282</v>
      </c>
      <c r="G25" s="134">
        <v>1314686</v>
      </c>
      <c r="H25" s="134">
        <v>-2090</v>
      </c>
      <c r="I25" s="185">
        <v>-0.15872099734503059</v>
      </c>
      <c r="J25" s="134">
        <v>33019</v>
      </c>
      <c r="K25" s="185">
        <v>2.5762542064358369</v>
      </c>
    </row>
    <row r="26" spans="1:11" ht="12" customHeight="1" x14ac:dyDescent="0.2">
      <c r="A26" s="374">
        <v>38808</v>
      </c>
      <c r="B26" s="134">
        <v>134490</v>
      </c>
      <c r="C26" s="375">
        <v>-2070</v>
      </c>
      <c r="D26" s="185">
        <v>-1.515817223198594</v>
      </c>
      <c r="E26" s="375">
        <v>-5233</v>
      </c>
      <c r="F26" s="376">
        <v>-3.7452674219706132</v>
      </c>
      <c r="G26" s="134">
        <v>1274801</v>
      </c>
      <c r="H26" s="134">
        <v>-39885</v>
      </c>
      <c r="I26" s="185">
        <v>-3.0338042696126681</v>
      </c>
      <c r="J26" s="134">
        <v>11768</v>
      </c>
      <c r="K26" s="185">
        <v>0.93172545768796222</v>
      </c>
    </row>
    <row r="27" spans="1:11" ht="12" customHeight="1" x14ac:dyDescent="0.2">
      <c r="A27" s="374">
        <v>38838</v>
      </c>
      <c r="B27" s="134">
        <v>132478</v>
      </c>
      <c r="C27" s="375">
        <v>-2012</v>
      </c>
      <c r="D27" s="185">
        <v>-1.4960220090713063</v>
      </c>
      <c r="E27" s="375">
        <v>-2108</v>
      </c>
      <c r="F27" s="376">
        <v>-1.5662847547293182</v>
      </c>
      <c r="G27" s="134">
        <v>1241530</v>
      </c>
      <c r="H27" s="134">
        <v>-33271</v>
      </c>
      <c r="I27" s="185">
        <v>-2.6098975447932657</v>
      </c>
      <c r="J27" s="134">
        <v>16297</v>
      </c>
      <c r="K27" s="185">
        <v>1.3301143537596523</v>
      </c>
    </row>
    <row r="28" spans="1:11" ht="12" customHeight="1" x14ac:dyDescent="0.2">
      <c r="A28" s="374">
        <v>38869</v>
      </c>
      <c r="B28" s="134">
        <v>128866</v>
      </c>
      <c r="C28" s="375">
        <v>-3612</v>
      </c>
      <c r="D28" s="185">
        <v>-2.7264904361478886</v>
      </c>
      <c r="E28" s="375">
        <v>-7969</v>
      </c>
      <c r="F28" s="376">
        <v>-5.8238023897394671</v>
      </c>
      <c r="G28" s="134">
        <v>1221011</v>
      </c>
      <c r="H28" s="134">
        <v>-20519</v>
      </c>
      <c r="I28" s="185">
        <v>-1.6527188227429059</v>
      </c>
      <c r="J28" s="134">
        <v>4665</v>
      </c>
      <c r="K28" s="185">
        <v>0.38352574020878927</v>
      </c>
    </row>
    <row r="29" spans="1:11" ht="12" customHeight="1" x14ac:dyDescent="0.2">
      <c r="A29" s="374">
        <v>38899</v>
      </c>
      <c r="B29" s="134">
        <v>132807</v>
      </c>
      <c r="C29" s="375">
        <v>3941</v>
      </c>
      <c r="D29" s="185">
        <v>3.0582155106855184</v>
      </c>
      <c r="E29" s="375">
        <v>-7093</v>
      </c>
      <c r="F29" s="376">
        <v>-5.0700500357398139</v>
      </c>
      <c r="G29" s="134">
        <v>1215331</v>
      </c>
      <c r="H29" s="134">
        <v>-5680</v>
      </c>
      <c r="I29" s="185">
        <v>-0.46518827430711107</v>
      </c>
      <c r="J29" s="134">
        <v>-10558</v>
      </c>
      <c r="K29" s="185">
        <v>-0.86125252775740713</v>
      </c>
    </row>
    <row r="30" spans="1:11" ht="12" customHeight="1" x14ac:dyDescent="0.2">
      <c r="A30" s="374">
        <v>38930</v>
      </c>
      <c r="B30" s="134">
        <v>133826</v>
      </c>
      <c r="C30" s="375">
        <v>1019</v>
      </c>
      <c r="D30" s="185">
        <v>0.76727883319403345</v>
      </c>
      <c r="E30" s="375">
        <v>-7326</v>
      </c>
      <c r="F30" s="376">
        <v>-5.1901496259351623</v>
      </c>
      <c r="G30" s="134">
        <v>1215307</v>
      </c>
      <c r="H30" s="134">
        <v>-24</v>
      </c>
      <c r="I30" s="185">
        <v>-1.9747706591866743E-3</v>
      </c>
      <c r="J30" s="134">
        <v>-13700</v>
      </c>
      <c r="K30" s="185">
        <v>-1.114721071564279</v>
      </c>
    </row>
    <row r="31" spans="1:11" ht="12" customHeight="1" x14ac:dyDescent="0.2">
      <c r="A31" s="374">
        <v>38961</v>
      </c>
      <c r="B31" s="134">
        <v>131472</v>
      </c>
      <c r="C31" s="375">
        <v>-2354</v>
      </c>
      <c r="D31" s="185">
        <v>-1.7590004931777083</v>
      </c>
      <c r="E31" s="375">
        <v>-4760</v>
      </c>
      <c r="F31" s="376">
        <v>-3.4940395795407833</v>
      </c>
      <c r="G31" s="134">
        <v>1213419</v>
      </c>
      <c r="H31" s="134">
        <v>-1888</v>
      </c>
      <c r="I31" s="185">
        <v>-0.1553516930290042</v>
      </c>
      <c r="J31" s="134">
        <v>-15607</v>
      </c>
      <c r="K31" s="185">
        <v>-1.2698673583797251</v>
      </c>
    </row>
    <row r="32" spans="1:11" ht="12" customHeight="1" x14ac:dyDescent="0.2">
      <c r="A32" s="374">
        <v>38991</v>
      </c>
      <c r="B32" s="134">
        <v>130392</v>
      </c>
      <c r="C32" s="375">
        <v>-1080</v>
      </c>
      <c r="D32" s="185">
        <v>-0.8214676889375685</v>
      </c>
      <c r="E32" s="375">
        <v>-4960</v>
      </c>
      <c r="F32" s="376">
        <v>-3.664519179620545</v>
      </c>
      <c r="G32" s="134">
        <v>1230345</v>
      </c>
      <c r="H32" s="134">
        <v>16926</v>
      </c>
      <c r="I32" s="185">
        <v>1.3949015138216889</v>
      </c>
      <c r="J32" s="134">
        <v>-18739</v>
      </c>
      <c r="K32" s="185">
        <v>-1.5002193607475558</v>
      </c>
    </row>
    <row r="33" spans="1:11" ht="12" customHeight="1" x14ac:dyDescent="0.2">
      <c r="A33" s="374">
        <v>39022</v>
      </c>
      <c r="B33" s="134">
        <v>128618</v>
      </c>
      <c r="C33" s="375">
        <v>-1774</v>
      </c>
      <c r="D33" s="185">
        <v>-1.3605129149027548</v>
      </c>
      <c r="E33" s="375">
        <v>-6107</v>
      </c>
      <c r="F33" s="376">
        <v>-4.5329374652069028</v>
      </c>
      <c r="G33" s="134">
        <v>1246102</v>
      </c>
      <c r="H33" s="134">
        <v>15757</v>
      </c>
      <c r="I33" s="185">
        <v>1.2806976904851892</v>
      </c>
      <c r="J33" s="134">
        <v>-28443</v>
      </c>
      <c r="K33" s="185">
        <v>-2.2316199114193691</v>
      </c>
    </row>
    <row r="34" spans="1:11" ht="12" customHeight="1" x14ac:dyDescent="0.2">
      <c r="A34" s="374">
        <v>39052</v>
      </c>
      <c r="B34" s="134">
        <v>124388</v>
      </c>
      <c r="C34" s="375">
        <v>-4230</v>
      </c>
      <c r="D34" s="185">
        <v>-3.2888087203968341</v>
      </c>
      <c r="E34" s="375">
        <v>-5269</v>
      </c>
      <c r="F34" s="376">
        <v>-4.0637991007041654</v>
      </c>
      <c r="G34" s="134">
        <v>1218599</v>
      </c>
      <c r="H34" s="134">
        <v>-27503</v>
      </c>
      <c r="I34" s="185">
        <v>-2.2071226914008646</v>
      </c>
      <c r="J34" s="134">
        <v>-32375</v>
      </c>
      <c r="K34" s="185">
        <v>-2.5879834433009798</v>
      </c>
    </row>
    <row r="35" spans="1:11" ht="12" customHeight="1" x14ac:dyDescent="0.2">
      <c r="A35" s="374">
        <v>39083</v>
      </c>
      <c r="B35" s="134">
        <v>130119</v>
      </c>
      <c r="C35" s="375">
        <v>5731</v>
      </c>
      <c r="D35" s="185">
        <v>4.6073576229218256</v>
      </c>
      <c r="E35" s="375">
        <v>-6042</v>
      </c>
      <c r="F35" s="376">
        <v>-4.4373939674356091</v>
      </c>
      <c r="G35" s="134">
        <v>1273249</v>
      </c>
      <c r="H35" s="134">
        <v>54650</v>
      </c>
      <c r="I35" s="185">
        <v>4.4846582017546375</v>
      </c>
      <c r="J35" s="134">
        <v>-33587</v>
      </c>
      <c r="K35" s="185">
        <v>-2.5701006094108214</v>
      </c>
    </row>
    <row r="36" spans="1:11" ht="12" customHeight="1" x14ac:dyDescent="0.2">
      <c r="A36" s="374">
        <v>39114</v>
      </c>
      <c r="B36" s="134">
        <v>132640</v>
      </c>
      <c r="C36" s="375">
        <v>2521</v>
      </c>
      <c r="D36" s="185">
        <v>1.9374572506705401</v>
      </c>
      <c r="E36" s="375">
        <v>-4083</v>
      </c>
      <c r="F36" s="376">
        <v>-2.9863300249409388</v>
      </c>
      <c r="G36" s="134">
        <v>1281073</v>
      </c>
      <c r="H36" s="134">
        <v>7824</v>
      </c>
      <c r="I36" s="185">
        <v>0.61449095974157453</v>
      </c>
      <c r="J36" s="134">
        <v>-35703</v>
      </c>
      <c r="K36" s="185">
        <v>-2.7113951044065203</v>
      </c>
    </row>
    <row r="37" spans="1:11" ht="12" customHeight="1" x14ac:dyDescent="0.2">
      <c r="A37" s="374">
        <v>39142</v>
      </c>
      <c r="B37" s="134">
        <v>134160</v>
      </c>
      <c r="C37" s="375">
        <v>1520</v>
      </c>
      <c r="D37" s="185">
        <v>1.1459589867310012</v>
      </c>
      <c r="E37" s="375">
        <v>-2400</v>
      </c>
      <c r="F37" s="376">
        <v>-1.7574692442882249</v>
      </c>
      <c r="G37" s="134">
        <v>1278297</v>
      </c>
      <c r="H37" s="134">
        <v>-2776</v>
      </c>
      <c r="I37" s="185">
        <v>-0.21669335002767212</v>
      </c>
      <c r="J37" s="134">
        <v>-36389</v>
      </c>
      <c r="K37" s="185">
        <v>-2.7678852592938541</v>
      </c>
    </row>
    <row r="38" spans="1:11" ht="12" customHeight="1" x14ac:dyDescent="0.2">
      <c r="A38" s="374">
        <v>39173</v>
      </c>
      <c r="B38" s="134">
        <v>133826</v>
      </c>
      <c r="C38" s="375">
        <v>-334</v>
      </c>
      <c r="D38" s="185">
        <v>-0.24895646988670245</v>
      </c>
      <c r="E38" s="375">
        <v>-664</v>
      </c>
      <c r="F38" s="376">
        <v>-0.49371700498178306</v>
      </c>
      <c r="G38" s="134">
        <v>1256961</v>
      </c>
      <c r="H38" s="134">
        <v>-21336</v>
      </c>
      <c r="I38" s="185">
        <v>-1.6690956796425245</v>
      </c>
      <c r="J38" s="134">
        <v>-17840</v>
      </c>
      <c r="K38" s="185">
        <v>-1.3994341077548573</v>
      </c>
    </row>
    <row r="39" spans="1:11" ht="12" customHeight="1" x14ac:dyDescent="0.2">
      <c r="A39" s="374">
        <v>39203</v>
      </c>
      <c r="B39" s="134">
        <v>131031</v>
      </c>
      <c r="C39" s="375">
        <v>-2795</v>
      </c>
      <c r="D39" s="185">
        <v>-2.0885328710415019</v>
      </c>
      <c r="E39" s="375">
        <v>-1447</v>
      </c>
      <c r="F39" s="376">
        <v>-1.092256827548725</v>
      </c>
      <c r="G39" s="134">
        <v>1229394</v>
      </c>
      <c r="H39" s="134">
        <v>-27567</v>
      </c>
      <c r="I39" s="185">
        <v>-2.1931468040774535</v>
      </c>
      <c r="J39" s="134">
        <v>-12136</v>
      </c>
      <c r="K39" s="185">
        <v>-0.97750356415068507</v>
      </c>
    </row>
    <row r="40" spans="1:11" ht="12" customHeight="1" x14ac:dyDescent="0.2">
      <c r="A40" s="374">
        <v>39234</v>
      </c>
      <c r="B40" s="134">
        <v>130528</v>
      </c>
      <c r="C40" s="375">
        <v>-503</v>
      </c>
      <c r="D40" s="185">
        <v>-0.3838786241423785</v>
      </c>
      <c r="E40" s="375">
        <v>1662</v>
      </c>
      <c r="F40" s="376">
        <v>1.2897117936461131</v>
      </c>
      <c r="G40" s="134">
        <v>1223179</v>
      </c>
      <c r="H40" s="134">
        <v>-6215</v>
      </c>
      <c r="I40" s="185">
        <v>-0.5055336206293507</v>
      </c>
      <c r="J40" s="134">
        <v>2168</v>
      </c>
      <c r="K40" s="185">
        <v>0.17755777793975647</v>
      </c>
    </row>
    <row r="41" spans="1:11" ht="12" customHeight="1" x14ac:dyDescent="0.2">
      <c r="A41" s="374">
        <v>39264</v>
      </c>
      <c r="B41" s="134">
        <v>130235</v>
      </c>
      <c r="C41" s="375">
        <v>-293</v>
      </c>
      <c r="D41" s="185">
        <v>-0.2244729100269674</v>
      </c>
      <c r="E41" s="375">
        <v>-2572</v>
      </c>
      <c r="F41" s="376">
        <v>-1.9366449057655093</v>
      </c>
      <c r="G41" s="134">
        <v>1214963</v>
      </c>
      <c r="H41" s="134">
        <v>-8216</v>
      </c>
      <c r="I41" s="185">
        <v>-0.67169236881928152</v>
      </c>
      <c r="J41" s="134">
        <v>-368</v>
      </c>
      <c r="K41" s="185">
        <v>-3.027981677419567E-2</v>
      </c>
    </row>
    <row r="42" spans="1:11" ht="12" customHeight="1" x14ac:dyDescent="0.2">
      <c r="A42" s="374">
        <v>39295</v>
      </c>
      <c r="B42" s="134">
        <v>133321</v>
      </c>
      <c r="C42" s="375">
        <v>3086</v>
      </c>
      <c r="D42" s="185">
        <v>2.3695627135562636</v>
      </c>
      <c r="E42" s="375">
        <v>-505</v>
      </c>
      <c r="F42" s="376">
        <v>-0.37735567079640725</v>
      </c>
      <c r="G42" s="134">
        <v>1228511</v>
      </c>
      <c r="H42" s="134">
        <v>13548</v>
      </c>
      <c r="I42" s="185">
        <v>1.115095686041468</v>
      </c>
      <c r="J42" s="134">
        <v>13204</v>
      </c>
      <c r="K42" s="185">
        <v>1.0864744463744551</v>
      </c>
    </row>
    <row r="43" spans="1:11" ht="12" customHeight="1" x14ac:dyDescent="0.2">
      <c r="A43" s="374">
        <v>39326</v>
      </c>
      <c r="B43" s="134">
        <v>131006</v>
      </c>
      <c r="C43" s="375">
        <v>-2315</v>
      </c>
      <c r="D43" s="185">
        <v>-1.7364106179821635</v>
      </c>
      <c r="E43" s="375">
        <v>-466</v>
      </c>
      <c r="F43" s="376">
        <v>-0.35444809541195083</v>
      </c>
      <c r="G43" s="134">
        <v>1230012</v>
      </c>
      <c r="H43" s="134">
        <v>1501</v>
      </c>
      <c r="I43" s="185">
        <v>0.12218042817687429</v>
      </c>
      <c r="J43" s="134">
        <v>16593</v>
      </c>
      <c r="K43" s="185">
        <v>1.3674583964813474</v>
      </c>
    </row>
    <row r="44" spans="1:11" ht="12" customHeight="1" x14ac:dyDescent="0.2">
      <c r="A44" s="374">
        <v>39356</v>
      </c>
      <c r="B44" s="134">
        <v>132746</v>
      </c>
      <c r="C44" s="375">
        <v>1740</v>
      </c>
      <c r="D44" s="185">
        <v>1.3281834419797567</v>
      </c>
      <c r="E44" s="375">
        <v>2354</v>
      </c>
      <c r="F44" s="376">
        <v>1.8053254800908032</v>
      </c>
      <c r="G44" s="134">
        <v>1245746</v>
      </c>
      <c r="H44" s="134">
        <v>15734</v>
      </c>
      <c r="I44" s="185">
        <v>1.2791745121185809</v>
      </c>
      <c r="J44" s="134">
        <v>15401</v>
      </c>
      <c r="K44" s="185">
        <v>1.2517627169615027</v>
      </c>
    </row>
    <row r="45" spans="1:11" ht="12" customHeight="1" x14ac:dyDescent="0.2">
      <c r="A45" s="374">
        <v>39387</v>
      </c>
      <c r="B45" s="134">
        <v>131856</v>
      </c>
      <c r="C45" s="375">
        <v>-890</v>
      </c>
      <c r="D45" s="185">
        <v>-0.67045334699350645</v>
      </c>
      <c r="E45" s="375">
        <v>3238</v>
      </c>
      <c r="F45" s="376">
        <v>2.5175325382139357</v>
      </c>
      <c r="G45" s="134">
        <v>1260426</v>
      </c>
      <c r="H45" s="134">
        <v>14680</v>
      </c>
      <c r="I45" s="185">
        <v>1.1784103661581093</v>
      </c>
      <c r="J45" s="134">
        <v>14324</v>
      </c>
      <c r="K45" s="185">
        <v>1.1495046151920147</v>
      </c>
    </row>
    <row r="46" spans="1:11" ht="12" customHeight="1" x14ac:dyDescent="0.2">
      <c r="A46" s="374">
        <v>39417</v>
      </c>
      <c r="B46" s="134">
        <v>128587</v>
      </c>
      <c r="C46" s="375">
        <v>-3269</v>
      </c>
      <c r="D46" s="185">
        <v>-2.4792197548841162</v>
      </c>
      <c r="E46" s="375">
        <v>4199</v>
      </c>
      <c r="F46" s="376">
        <v>3.3757275621442582</v>
      </c>
      <c r="G46" s="134">
        <v>1244408</v>
      </c>
      <c r="H46" s="134">
        <v>-16018</v>
      </c>
      <c r="I46" s="185">
        <v>-1.2708401762578683</v>
      </c>
      <c r="J46" s="134">
        <v>25809</v>
      </c>
      <c r="K46" s="185">
        <v>2.1179239438076021</v>
      </c>
    </row>
    <row r="47" spans="1:11" ht="12" customHeight="1" x14ac:dyDescent="0.2">
      <c r="A47" s="374">
        <v>39448</v>
      </c>
      <c r="B47" s="134">
        <v>138414</v>
      </c>
      <c r="C47" s="375">
        <v>9827</v>
      </c>
      <c r="D47" s="185">
        <v>7.6422966551828724</v>
      </c>
      <c r="E47" s="375">
        <v>8295</v>
      </c>
      <c r="F47" s="376">
        <v>6.37493371452286</v>
      </c>
      <c r="G47" s="134">
        <v>1326328</v>
      </c>
      <c r="H47" s="134">
        <v>81920</v>
      </c>
      <c r="I47" s="185">
        <v>6.5830499321765847</v>
      </c>
      <c r="J47" s="134">
        <v>53079</v>
      </c>
      <c r="K47" s="185">
        <v>4.1687839534922073</v>
      </c>
    </row>
    <row r="48" spans="1:11" ht="12" customHeight="1" x14ac:dyDescent="0.2">
      <c r="A48" s="374">
        <v>39479</v>
      </c>
      <c r="B48" s="134">
        <v>142100</v>
      </c>
      <c r="C48" s="375">
        <v>3686</v>
      </c>
      <c r="D48" s="185">
        <v>2.663025416504111</v>
      </c>
      <c r="E48" s="375">
        <v>9460</v>
      </c>
      <c r="F48" s="376">
        <v>7.1320868516284683</v>
      </c>
      <c r="G48" s="134">
        <v>1351098</v>
      </c>
      <c r="H48" s="134">
        <v>24770</v>
      </c>
      <c r="I48" s="185">
        <v>1.8675621716498483</v>
      </c>
      <c r="J48" s="134">
        <v>70025</v>
      </c>
      <c r="K48" s="185">
        <v>5.4661209782736817</v>
      </c>
    </row>
    <row r="49" spans="1:11" ht="12" customHeight="1" x14ac:dyDescent="0.2">
      <c r="A49" s="374">
        <v>39508</v>
      </c>
      <c r="B49" s="134">
        <v>139247</v>
      </c>
      <c r="C49" s="375">
        <v>-2853</v>
      </c>
      <c r="D49" s="185">
        <v>-2.0077410274454608</v>
      </c>
      <c r="E49" s="375">
        <v>5087</v>
      </c>
      <c r="F49" s="376">
        <v>3.7917412045319021</v>
      </c>
      <c r="G49" s="134">
        <v>1332490</v>
      </c>
      <c r="H49" s="134">
        <v>-18608</v>
      </c>
      <c r="I49" s="185">
        <v>-1.3772502068687837</v>
      </c>
      <c r="J49" s="134">
        <v>54193</v>
      </c>
      <c r="K49" s="185">
        <v>4.239468605496219</v>
      </c>
    </row>
    <row r="50" spans="1:11" ht="12" customHeight="1" x14ac:dyDescent="0.2">
      <c r="A50" s="374">
        <v>39539</v>
      </c>
      <c r="B50" s="134">
        <v>140517</v>
      </c>
      <c r="C50" s="375">
        <v>1270</v>
      </c>
      <c r="D50" s="185">
        <v>0.9120483744712633</v>
      </c>
      <c r="E50" s="375">
        <v>6691</v>
      </c>
      <c r="F50" s="376">
        <v>4.9997758283143785</v>
      </c>
      <c r="G50" s="134">
        <v>1341802</v>
      </c>
      <c r="H50" s="134">
        <v>9312</v>
      </c>
      <c r="I50" s="185">
        <v>0.69884201757611686</v>
      </c>
      <c r="J50" s="134">
        <v>84841</v>
      </c>
      <c r="K50" s="185">
        <v>6.7496923134448883</v>
      </c>
    </row>
    <row r="51" spans="1:11" ht="12" customHeight="1" x14ac:dyDescent="0.2">
      <c r="A51" s="374">
        <v>39569</v>
      </c>
      <c r="B51" s="134">
        <v>140634</v>
      </c>
      <c r="C51" s="375">
        <v>117</v>
      </c>
      <c r="D51" s="185">
        <v>8.3263946711074108E-2</v>
      </c>
      <c r="E51" s="375">
        <v>9603</v>
      </c>
      <c r="F51" s="376">
        <v>7.3288000549488288</v>
      </c>
      <c r="G51" s="134">
        <v>1333816</v>
      </c>
      <c r="H51" s="134">
        <v>-7986</v>
      </c>
      <c r="I51" s="185">
        <v>-0.59516977914774316</v>
      </c>
      <c r="J51" s="134">
        <v>104422</v>
      </c>
      <c r="K51" s="185">
        <v>8.4937782354558422</v>
      </c>
    </row>
    <row r="52" spans="1:11" ht="12" customHeight="1" x14ac:dyDescent="0.2">
      <c r="A52" s="374">
        <v>39600</v>
      </c>
      <c r="B52" s="134">
        <v>143158</v>
      </c>
      <c r="C52" s="375">
        <v>2524</v>
      </c>
      <c r="D52" s="185">
        <v>1.7947295817512123</v>
      </c>
      <c r="E52" s="375">
        <v>12630</v>
      </c>
      <c r="F52" s="376">
        <v>9.6760848247119391</v>
      </c>
      <c r="G52" s="134">
        <v>1339006</v>
      </c>
      <c r="H52" s="134">
        <v>5190</v>
      </c>
      <c r="I52" s="185">
        <v>0.38910914249041845</v>
      </c>
      <c r="J52" s="134">
        <v>115827</v>
      </c>
      <c r="K52" s="185">
        <v>9.4693417725451461</v>
      </c>
    </row>
    <row r="53" spans="1:11" ht="12" customHeight="1" x14ac:dyDescent="0.2">
      <c r="A53" s="374">
        <v>39630</v>
      </c>
      <c r="B53" s="134">
        <v>144141</v>
      </c>
      <c r="C53" s="375">
        <v>983</v>
      </c>
      <c r="D53" s="185">
        <v>0.68665390687212735</v>
      </c>
      <c r="E53" s="375">
        <v>13906</v>
      </c>
      <c r="F53" s="376">
        <v>10.677621223173494</v>
      </c>
      <c r="G53" s="134">
        <v>1340814</v>
      </c>
      <c r="H53" s="134">
        <v>1808</v>
      </c>
      <c r="I53" s="185">
        <v>0.13502553386616639</v>
      </c>
      <c r="J53" s="134">
        <v>125851</v>
      </c>
      <c r="K53" s="185">
        <v>10.358422437555712</v>
      </c>
    </row>
    <row r="54" spans="1:11" ht="12" customHeight="1" x14ac:dyDescent="0.2">
      <c r="A54" s="374">
        <v>39661</v>
      </c>
      <c r="B54" s="134">
        <v>148957</v>
      </c>
      <c r="C54" s="375">
        <v>4816</v>
      </c>
      <c r="D54" s="185">
        <v>3.3411728793334303</v>
      </c>
      <c r="E54" s="375">
        <v>15636</v>
      </c>
      <c r="F54" s="376">
        <v>11.728084847848425</v>
      </c>
      <c r="G54" s="134">
        <v>1367810</v>
      </c>
      <c r="H54" s="134">
        <v>26996</v>
      </c>
      <c r="I54" s="185">
        <v>2.0134037979913693</v>
      </c>
      <c r="J54" s="134">
        <v>139299</v>
      </c>
      <c r="K54" s="185">
        <v>11.338848410799741</v>
      </c>
    </row>
    <row r="55" spans="1:11" ht="12" customHeight="1" x14ac:dyDescent="0.2">
      <c r="A55" s="374">
        <v>39692</v>
      </c>
      <c r="B55" s="134">
        <v>151091</v>
      </c>
      <c r="C55" s="375">
        <v>2134</v>
      </c>
      <c r="D55" s="185">
        <v>1.4326282081406043</v>
      </c>
      <c r="E55" s="375">
        <v>20085</v>
      </c>
      <c r="F55" s="376">
        <v>15.331358869059432</v>
      </c>
      <c r="G55" s="134">
        <v>1406636</v>
      </c>
      <c r="H55" s="134">
        <v>38826</v>
      </c>
      <c r="I55" s="185">
        <v>2.8385521380893546</v>
      </c>
      <c r="J55" s="134">
        <v>176624</v>
      </c>
      <c r="K55" s="185">
        <v>14.359534703726467</v>
      </c>
    </row>
    <row r="56" spans="1:11" ht="12" customHeight="1" x14ac:dyDescent="0.2">
      <c r="A56" s="374">
        <v>39722</v>
      </c>
      <c r="B56" s="134">
        <v>160772</v>
      </c>
      <c r="C56" s="375">
        <v>9681</v>
      </c>
      <c r="D56" s="185">
        <v>6.407396866788889</v>
      </c>
      <c r="E56" s="375">
        <v>28026</v>
      </c>
      <c r="F56" s="376">
        <v>21.112500564988775</v>
      </c>
      <c r="G56" s="134">
        <v>1482161</v>
      </c>
      <c r="H56" s="134">
        <v>75525</v>
      </c>
      <c r="I56" s="185">
        <v>5.3691928828780151</v>
      </c>
      <c r="J56" s="134">
        <v>236415</v>
      </c>
      <c r="K56" s="185">
        <v>18.977785198587835</v>
      </c>
    </row>
    <row r="57" spans="1:11" ht="12" customHeight="1" x14ac:dyDescent="0.2">
      <c r="A57" s="374">
        <v>39753</v>
      </c>
      <c r="B57" s="134">
        <v>164553</v>
      </c>
      <c r="C57" s="375">
        <v>3781</v>
      </c>
      <c r="D57" s="185">
        <v>2.351777672729082</v>
      </c>
      <c r="E57" s="375">
        <v>32697</v>
      </c>
      <c r="F57" s="376">
        <v>24.797506370586095</v>
      </c>
      <c r="G57" s="134">
        <v>1541489</v>
      </c>
      <c r="H57" s="134">
        <v>59328</v>
      </c>
      <c r="I57" s="185">
        <v>4.0028040138689382</v>
      </c>
      <c r="J57" s="134">
        <v>281063</v>
      </c>
      <c r="K57" s="185">
        <v>22.299048099610765</v>
      </c>
    </row>
    <row r="58" spans="1:11" ht="12" customHeight="1" x14ac:dyDescent="0.2">
      <c r="A58" s="374">
        <v>39783</v>
      </c>
      <c r="B58" s="134">
        <v>166091</v>
      </c>
      <c r="C58" s="375">
        <v>1538</v>
      </c>
      <c r="D58" s="185">
        <v>0.93465327280572219</v>
      </c>
      <c r="E58" s="375">
        <v>37504</v>
      </c>
      <c r="F58" s="376">
        <v>29.166245421387853</v>
      </c>
      <c r="G58" s="134">
        <v>1552496</v>
      </c>
      <c r="H58" s="134">
        <v>11007</v>
      </c>
      <c r="I58" s="185">
        <v>0.71404985698892431</v>
      </c>
      <c r="J58" s="134">
        <v>308088</v>
      </c>
      <c r="K58" s="185">
        <v>24.757796478325435</v>
      </c>
    </row>
    <row r="59" spans="1:11" ht="12" customHeight="1" x14ac:dyDescent="0.2">
      <c r="A59" s="374">
        <v>39814</v>
      </c>
      <c r="B59" s="134">
        <v>177910</v>
      </c>
      <c r="C59" s="375">
        <v>11819</v>
      </c>
      <c r="D59" s="185">
        <v>7.115978590050033</v>
      </c>
      <c r="E59" s="375">
        <v>39496</v>
      </c>
      <c r="F59" s="376">
        <v>28.534685797679426</v>
      </c>
      <c r="G59" s="134">
        <v>1654566</v>
      </c>
      <c r="H59" s="134">
        <v>102070</v>
      </c>
      <c r="I59" s="185">
        <v>6.5745741051828794</v>
      </c>
      <c r="J59" s="134">
        <v>328238</v>
      </c>
      <c r="K59" s="185">
        <v>24.747875337020705</v>
      </c>
    </row>
    <row r="60" spans="1:11" ht="12" customHeight="1" x14ac:dyDescent="0.2">
      <c r="A60" s="374">
        <v>39845</v>
      </c>
      <c r="B60" s="134">
        <v>186470</v>
      </c>
      <c r="C60" s="375">
        <v>8560</v>
      </c>
      <c r="D60" s="185">
        <v>4.8114215052554661</v>
      </c>
      <c r="E60" s="375">
        <v>44370</v>
      </c>
      <c r="F60" s="376">
        <v>31.224489795918366</v>
      </c>
      <c r="G60" s="134">
        <v>1725890</v>
      </c>
      <c r="H60" s="134">
        <v>71324</v>
      </c>
      <c r="I60" s="185">
        <v>4.3107376798507886</v>
      </c>
      <c r="J60" s="134">
        <v>374792</v>
      </c>
      <c r="K60" s="185">
        <v>27.739808659327451</v>
      </c>
    </row>
    <row r="61" spans="1:11" ht="12" customHeight="1" x14ac:dyDescent="0.2">
      <c r="A61" s="374">
        <v>39873</v>
      </c>
      <c r="B61" s="134">
        <v>194540</v>
      </c>
      <c r="C61" s="375">
        <v>8070</v>
      </c>
      <c r="D61" s="185">
        <v>4.3277739046495416</v>
      </c>
      <c r="E61" s="375">
        <v>55293</v>
      </c>
      <c r="F61" s="376">
        <v>39.708575409165007</v>
      </c>
      <c r="G61" s="134">
        <v>1784252</v>
      </c>
      <c r="H61" s="134">
        <v>58362</v>
      </c>
      <c r="I61" s="185">
        <v>3.3815596590744486</v>
      </c>
      <c r="J61" s="134">
        <v>451762</v>
      </c>
      <c r="K61" s="185">
        <v>33.903594023219689</v>
      </c>
    </row>
    <row r="62" spans="1:11" ht="12" customHeight="1" x14ac:dyDescent="0.2">
      <c r="A62" s="374">
        <v>39904</v>
      </c>
      <c r="B62" s="134">
        <v>199633</v>
      </c>
      <c r="C62" s="375">
        <v>5093</v>
      </c>
      <c r="D62" s="185">
        <v>2.6179705973064666</v>
      </c>
      <c r="E62" s="375">
        <v>59116</v>
      </c>
      <c r="F62" s="376">
        <v>42.070354476682539</v>
      </c>
      <c r="G62" s="134">
        <v>1801074</v>
      </c>
      <c r="H62" s="134">
        <v>16822</v>
      </c>
      <c r="I62" s="185">
        <v>0.94280404337503898</v>
      </c>
      <c r="J62" s="134">
        <v>459272</v>
      </c>
      <c r="K62" s="185">
        <v>34.228000852584806</v>
      </c>
    </row>
    <row r="63" spans="1:11" ht="12" customHeight="1" x14ac:dyDescent="0.2">
      <c r="A63" s="374">
        <v>39934</v>
      </c>
      <c r="B63" s="134">
        <v>201329</v>
      </c>
      <c r="C63" s="375">
        <v>1696</v>
      </c>
      <c r="D63" s="185">
        <v>0.84955894065610393</v>
      </c>
      <c r="E63" s="375">
        <v>60695</v>
      </c>
      <c r="F63" s="376">
        <v>43.158126768775688</v>
      </c>
      <c r="G63" s="134">
        <v>1798532</v>
      </c>
      <c r="H63" s="134">
        <v>-2542</v>
      </c>
      <c r="I63" s="185">
        <v>-0.14113800987632935</v>
      </c>
      <c r="J63" s="134">
        <v>464716</v>
      </c>
      <c r="K63" s="185">
        <v>34.841087526315476</v>
      </c>
    </row>
    <row r="64" spans="1:11" ht="12" customHeight="1" x14ac:dyDescent="0.2">
      <c r="A64" s="374">
        <v>39965</v>
      </c>
      <c r="B64" s="134">
        <v>204659</v>
      </c>
      <c r="C64" s="375">
        <v>3330</v>
      </c>
      <c r="D64" s="185">
        <v>1.6540091094675879</v>
      </c>
      <c r="E64" s="375">
        <v>61501</v>
      </c>
      <c r="F64" s="376">
        <v>42.960225764539878</v>
      </c>
      <c r="G64" s="134">
        <v>1781709</v>
      </c>
      <c r="H64" s="134">
        <v>-16823</v>
      </c>
      <c r="I64" s="185">
        <v>-0.9353739605411524</v>
      </c>
      <c r="J64" s="134">
        <v>442703</v>
      </c>
      <c r="K64" s="185">
        <v>33.062062455283993</v>
      </c>
    </row>
    <row r="65" spans="1:11" ht="12" customHeight="1" x14ac:dyDescent="0.2">
      <c r="A65" s="374">
        <v>39995</v>
      </c>
      <c r="B65" s="134">
        <v>206276</v>
      </c>
      <c r="C65" s="375">
        <v>1617</v>
      </c>
      <c r="D65" s="185">
        <v>0.79009474296268423</v>
      </c>
      <c r="E65" s="375">
        <v>62135</v>
      </c>
      <c r="F65" s="376">
        <v>43.107096523542921</v>
      </c>
      <c r="G65" s="134">
        <v>1774553</v>
      </c>
      <c r="H65" s="134">
        <v>-7156</v>
      </c>
      <c r="I65" s="185">
        <v>-0.40163685540119065</v>
      </c>
      <c r="J65" s="134">
        <v>433739</v>
      </c>
      <c r="K65" s="185">
        <v>32.348931320824512</v>
      </c>
    </row>
    <row r="66" spans="1:11" ht="12" customHeight="1" x14ac:dyDescent="0.2">
      <c r="A66" s="374">
        <v>40026</v>
      </c>
      <c r="B66" s="134">
        <v>211150</v>
      </c>
      <c r="C66" s="375">
        <v>4874</v>
      </c>
      <c r="D66" s="185">
        <v>2.3628536523880626</v>
      </c>
      <c r="E66" s="375">
        <v>62193</v>
      </c>
      <c r="F66" s="376">
        <v>41.752317782984349</v>
      </c>
      <c r="G66" s="134">
        <v>1811675</v>
      </c>
      <c r="H66" s="134">
        <v>37122</v>
      </c>
      <c r="I66" s="185">
        <v>2.0919070887147355</v>
      </c>
      <c r="J66" s="134">
        <v>443865</v>
      </c>
      <c r="K66" s="185">
        <v>32.450778982461017</v>
      </c>
    </row>
    <row r="67" spans="1:11" ht="12" customHeight="1" x14ac:dyDescent="0.2">
      <c r="A67" s="374">
        <v>40057</v>
      </c>
      <c r="B67" s="134">
        <v>212068</v>
      </c>
      <c r="C67" s="375">
        <v>918</v>
      </c>
      <c r="D67" s="185">
        <v>0.43476201752308785</v>
      </c>
      <c r="E67" s="375">
        <v>60977</v>
      </c>
      <c r="F67" s="376">
        <v>40.357797618653656</v>
      </c>
      <c r="G67" s="134">
        <v>1858086</v>
      </c>
      <c r="H67" s="134">
        <v>46411</v>
      </c>
      <c r="I67" s="185">
        <v>2.5617729449266564</v>
      </c>
      <c r="J67" s="134">
        <v>451450</v>
      </c>
      <c r="K67" s="185">
        <v>32.094301581930225</v>
      </c>
    </row>
    <row r="68" spans="1:11" ht="12" customHeight="1" x14ac:dyDescent="0.2">
      <c r="A68" s="374">
        <v>40087</v>
      </c>
      <c r="B68" s="134">
        <v>216137</v>
      </c>
      <c r="C68" s="375">
        <v>4069</v>
      </c>
      <c r="D68" s="185">
        <v>1.9187241828092876</v>
      </c>
      <c r="E68" s="375">
        <v>55365</v>
      </c>
      <c r="F68" s="376">
        <v>34.436966635981392</v>
      </c>
      <c r="G68" s="134">
        <v>1903826</v>
      </c>
      <c r="H68" s="134">
        <v>45740</v>
      </c>
      <c r="I68" s="185">
        <v>2.4616729257956842</v>
      </c>
      <c r="J68" s="134">
        <v>421665</v>
      </c>
      <c r="K68" s="185">
        <v>28.449338499663668</v>
      </c>
    </row>
    <row r="69" spans="1:11" ht="12" customHeight="1" x14ac:dyDescent="0.2">
      <c r="A69" s="374">
        <v>40118</v>
      </c>
      <c r="B69" s="134">
        <v>218345</v>
      </c>
      <c r="C69" s="375">
        <v>2208</v>
      </c>
      <c r="D69" s="185">
        <v>1.0215742792765699</v>
      </c>
      <c r="E69" s="375">
        <v>53792</v>
      </c>
      <c r="F69" s="376">
        <v>32.689771684502865</v>
      </c>
      <c r="G69" s="134">
        <v>1928545</v>
      </c>
      <c r="H69" s="134">
        <v>24719</v>
      </c>
      <c r="I69" s="185">
        <v>1.2983854616966046</v>
      </c>
      <c r="J69" s="134">
        <v>387056</v>
      </c>
      <c r="K69" s="185">
        <v>25.109228804097857</v>
      </c>
    </row>
    <row r="70" spans="1:11" ht="12" customHeight="1" x14ac:dyDescent="0.2">
      <c r="A70" s="374">
        <v>40148</v>
      </c>
      <c r="B70" s="134">
        <v>215920</v>
      </c>
      <c r="C70" s="375">
        <v>-2425</v>
      </c>
      <c r="D70" s="185">
        <v>-1.1106276763837046</v>
      </c>
      <c r="E70" s="375">
        <v>49829</v>
      </c>
      <c r="F70" s="376">
        <v>30.001023535290894</v>
      </c>
      <c r="G70" s="134">
        <v>1911067</v>
      </c>
      <c r="H70" s="134">
        <v>-17478</v>
      </c>
      <c r="I70" s="185">
        <v>-0.90627908604673468</v>
      </c>
      <c r="J70" s="134">
        <v>358571</v>
      </c>
      <c r="K70" s="185">
        <v>23.09642021621956</v>
      </c>
    </row>
    <row r="71" spans="1:11" ht="12" customHeight="1" x14ac:dyDescent="0.2">
      <c r="A71" s="374">
        <v>40179</v>
      </c>
      <c r="B71" s="134">
        <v>223766.00000000058</v>
      </c>
      <c r="C71" s="375">
        <v>7846.0000000005821</v>
      </c>
      <c r="D71" s="185">
        <v>3.6337532419417293</v>
      </c>
      <c r="E71" s="375">
        <v>45856.000000000582</v>
      </c>
      <c r="F71" s="376">
        <v>25.774829970209982</v>
      </c>
      <c r="G71" s="134">
        <v>1988286</v>
      </c>
      <c r="H71" s="134">
        <v>77219</v>
      </c>
      <c r="I71" s="185">
        <v>4.0406223329689643</v>
      </c>
      <c r="J71" s="134">
        <v>333720</v>
      </c>
      <c r="K71" s="185">
        <v>20.169639651727401</v>
      </c>
    </row>
    <row r="72" spans="1:11" ht="12" customHeight="1" x14ac:dyDescent="0.2">
      <c r="A72" s="374">
        <v>40210</v>
      </c>
      <c r="B72" s="134">
        <v>228923.00000000323</v>
      </c>
      <c r="C72" s="375">
        <v>5157.0000000026484</v>
      </c>
      <c r="D72" s="185">
        <v>2.3046396682260197</v>
      </c>
      <c r="E72" s="375">
        <v>42453.000000003231</v>
      </c>
      <c r="F72" s="376">
        <v>22.766664879070753</v>
      </c>
      <c r="G72" s="134">
        <v>2029961</v>
      </c>
      <c r="H72" s="134">
        <v>41675</v>
      </c>
      <c r="I72" s="185">
        <v>2.0960264267816604</v>
      </c>
      <c r="J72" s="134">
        <v>304071</v>
      </c>
      <c r="K72" s="185">
        <v>17.61821437055664</v>
      </c>
    </row>
    <row r="73" spans="1:11" ht="12" customHeight="1" x14ac:dyDescent="0.2">
      <c r="A73" s="374">
        <v>40238</v>
      </c>
      <c r="B73" s="134">
        <v>232631.99999999854</v>
      </c>
      <c r="C73" s="375">
        <v>3708.9999999953143</v>
      </c>
      <c r="D73" s="185">
        <v>1.6201954368915583</v>
      </c>
      <c r="E73" s="375">
        <v>38091.999999998545</v>
      </c>
      <c r="F73" s="376">
        <v>19.580548987354039</v>
      </c>
      <c r="G73" s="134">
        <v>2053048</v>
      </c>
      <c r="H73" s="134">
        <v>23087</v>
      </c>
      <c r="I73" s="185">
        <v>1.1373124902399603</v>
      </c>
      <c r="J73" s="134">
        <v>268796</v>
      </c>
      <c r="K73" s="185">
        <v>15.064912355429614</v>
      </c>
    </row>
    <row r="74" spans="1:11" ht="12" customHeight="1" x14ac:dyDescent="0.2">
      <c r="A74" s="374">
        <v>40269</v>
      </c>
      <c r="B74" s="134">
        <v>235758.99999999901</v>
      </c>
      <c r="C74" s="375">
        <v>3127.0000000004657</v>
      </c>
      <c r="D74" s="185">
        <v>1.3441830874516341</v>
      </c>
      <c r="E74" s="375">
        <v>36125.99999999901</v>
      </c>
      <c r="F74" s="376">
        <v>18.096206538998569</v>
      </c>
      <c r="G74" s="134">
        <v>2054380</v>
      </c>
      <c r="H74" s="134">
        <v>1332</v>
      </c>
      <c r="I74" s="185">
        <v>6.487914554360151E-2</v>
      </c>
      <c r="J74" s="134">
        <v>253306</v>
      </c>
      <c r="K74" s="185">
        <v>14.064163937739371</v>
      </c>
    </row>
    <row r="75" spans="1:11" ht="12" customHeight="1" x14ac:dyDescent="0.2">
      <c r="A75" s="374">
        <v>40299</v>
      </c>
      <c r="B75" s="134">
        <v>234462.0000000002</v>
      </c>
      <c r="C75" s="375">
        <v>-1296.9999999988067</v>
      </c>
      <c r="D75" s="185">
        <v>-0.55013806471812832</v>
      </c>
      <c r="E75" s="375">
        <v>33133.000000000204</v>
      </c>
      <c r="F75" s="376">
        <v>16.457142289486466</v>
      </c>
      <c r="G75" s="134">
        <v>2029010</v>
      </c>
      <c r="H75" s="134">
        <v>-25370</v>
      </c>
      <c r="I75" s="185">
        <v>-1.234922458357266</v>
      </c>
      <c r="J75" s="134">
        <v>230478</v>
      </c>
      <c r="K75" s="185">
        <v>12.814784502027209</v>
      </c>
    </row>
    <row r="76" spans="1:11" ht="12" customHeight="1" x14ac:dyDescent="0.2">
      <c r="A76" s="374">
        <v>40330</v>
      </c>
      <c r="B76" s="134">
        <v>236360.00000000029</v>
      </c>
      <c r="C76" s="375">
        <v>1898.0000000000873</v>
      </c>
      <c r="D76" s="185">
        <v>0.80951284216635777</v>
      </c>
      <c r="E76" s="375">
        <v>31701.000000000291</v>
      </c>
      <c r="F76" s="376">
        <v>15.489668179752803</v>
      </c>
      <c r="G76" s="134">
        <v>2004067</v>
      </c>
      <c r="H76" s="134">
        <v>-24943</v>
      </c>
      <c r="I76" s="185">
        <v>-1.2293187317953091</v>
      </c>
      <c r="J76" s="134">
        <v>222358</v>
      </c>
      <c r="K76" s="185">
        <v>12.480040231036606</v>
      </c>
    </row>
    <row r="77" spans="1:11" ht="12" customHeight="1" x14ac:dyDescent="0.2">
      <c r="A77" s="374">
        <v>40360</v>
      </c>
      <c r="B77" s="134">
        <v>234525.00000000015</v>
      </c>
      <c r="C77" s="375">
        <v>-1835.0000000001455</v>
      </c>
      <c r="D77" s="185">
        <v>-0.77635809781695009</v>
      </c>
      <c r="E77" s="375">
        <v>28249.000000000146</v>
      </c>
      <c r="F77" s="376">
        <v>13.694758478931211</v>
      </c>
      <c r="G77" s="134">
        <v>1973300</v>
      </c>
      <c r="H77" s="134">
        <v>-30767</v>
      </c>
      <c r="I77" s="185">
        <v>-1.5352281136309316</v>
      </c>
      <c r="J77" s="134">
        <v>198747</v>
      </c>
      <c r="K77" s="185">
        <v>11.19983454988383</v>
      </c>
    </row>
    <row r="78" spans="1:11" ht="12" customHeight="1" x14ac:dyDescent="0.2">
      <c r="A78" s="374">
        <v>40391</v>
      </c>
      <c r="B78" s="134">
        <v>238972.00000000067</v>
      </c>
      <c r="C78" s="375">
        <v>4447.0000000005239</v>
      </c>
      <c r="D78" s="185">
        <v>1.8961731158727304</v>
      </c>
      <c r="E78" s="375">
        <v>27822.000000000669</v>
      </c>
      <c r="F78" s="376">
        <v>13.176414870945143</v>
      </c>
      <c r="G78" s="134">
        <v>1999318</v>
      </c>
      <c r="H78" s="134">
        <v>26018</v>
      </c>
      <c r="I78" s="185">
        <v>1.318502001723002</v>
      </c>
      <c r="J78" s="134">
        <v>187643</v>
      </c>
      <c r="K78" s="185">
        <v>10.357431658548029</v>
      </c>
    </row>
    <row r="79" spans="1:11" ht="12" customHeight="1" x14ac:dyDescent="0.2">
      <c r="A79" s="374">
        <v>40422</v>
      </c>
      <c r="B79" s="134">
        <v>240186.99999999878</v>
      </c>
      <c r="C79" s="375">
        <v>1214.9999999981083</v>
      </c>
      <c r="D79" s="185">
        <v>0.50842776559517633</v>
      </c>
      <c r="E79" s="375">
        <v>28118.999999998778</v>
      </c>
      <c r="F79" s="376">
        <v>13.259426221777344</v>
      </c>
      <c r="G79" s="134">
        <v>2032830</v>
      </c>
      <c r="H79" s="134">
        <v>33512</v>
      </c>
      <c r="I79" s="185">
        <v>1.6761715745069068</v>
      </c>
      <c r="J79" s="134">
        <v>174744</v>
      </c>
      <c r="K79" s="185">
        <v>9.4045162602807402</v>
      </c>
    </row>
    <row r="80" spans="1:11" ht="12" customHeight="1" x14ac:dyDescent="0.2">
      <c r="A80" s="374">
        <v>40452</v>
      </c>
      <c r="B80" s="134">
        <v>239837.9999999991</v>
      </c>
      <c r="C80" s="375">
        <v>-348.99999999967986</v>
      </c>
      <c r="D80" s="185">
        <v>-0.14530345106091572</v>
      </c>
      <c r="E80" s="375">
        <v>23700.999999999098</v>
      </c>
      <c r="F80" s="376">
        <v>10.965730069353741</v>
      </c>
      <c r="G80" s="134">
        <v>2069505</v>
      </c>
      <c r="H80" s="134">
        <v>36675</v>
      </c>
      <c r="I80" s="185">
        <v>1.8041351219728161</v>
      </c>
      <c r="J80" s="134">
        <v>165679</v>
      </c>
      <c r="K80" s="185">
        <v>8.7024234357551578</v>
      </c>
    </row>
    <row r="81" spans="1:11" ht="12" customHeight="1" x14ac:dyDescent="0.2">
      <c r="A81" s="374">
        <v>40483</v>
      </c>
      <c r="B81" s="134">
        <v>238603.99999999907</v>
      </c>
      <c r="C81" s="375">
        <v>-1234.0000000000291</v>
      </c>
      <c r="D81" s="185">
        <v>-0.51451396359210544</v>
      </c>
      <c r="E81" s="375">
        <v>20258.999999999069</v>
      </c>
      <c r="F81" s="376">
        <v>9.2784355034459534</v>
      </c>
      <c r="G81" s="134">
        <v>2082729</v>
      </c>
      <c r="H81" s="134">
        <v>13224</v>
      </c>
      <c r="I81" s="185">
        <v>0.63899338247551951</v>
      </c>
      <c r="J81" s="134">
        <v>154184</v>
      </c>
      <c r="K81" s="185">
        <v>7.9948354847825689</v>
      </c>
    </row>
    <row r="82" spans="1:11" ht="12" customHeight="1" x14ac:dyDescent="0.2">
      <c r="A82" s="374">
        <v>40513</v>
      </c>
      <c r="B82" s="134">
        <v>232169.99999999971</v>
      </c>
      <c r="C82" s="375">
        <v>-6433.9999999993597</v>
      </c>
      <c r="D82" s="185">
        <v>-2.6965180801660429</v>
      </c>
      <c r="E82" s="375">
        <v>16249.999999999709</v>
      </c>
      <c r="F82" s="376">
        <v>7.5259355316782646</v>
      </c>
      <c r="G82" s="134">
        <v>2046885</v>
      </c>
      <c r="H82" s="134">
        <v>-35844</v>
      </c>
      <c r="I82" s="185">
        <v>-1.7210112309378705</v>
      </c>
      <c r="J82" s="134">
        <v>135818</v>
      </c>
      <c r="K82" s="185">
        <v>7.1069198515802956</v>
      </c>
    </row>
    <row r="83" spans="1:11" ht="12" customHeight="1" x14ac:dyDescent="0.2">
      <c r="A83" s="374">
        <v>40544</v>
      </c>
      <c r="B83" s="134">
        <v>238731.99999999825</v>
      </c>
      <c r="C83" s="375">
        <v>6561.9999999985448</v>
      </c>
      <c r="D83" s="185">
        <v>2.826377223585542</v>
      </c>
      <c r="E83" s="375">
        <v>14965.999999997672</v>
      </c>
      <c r="F83" s="376">
        <v>6.6882368188186021</v>
      </c>
      <c r="G83" s="134">
        <v>2125764</v>
      </c>
      <c r="H83" s="134">
        <v>78879</v>
      </c>
      <c r="I83" s="185">
        <v>3.8536117075458565</v>
      </c>
      <c r="J83" s="134">
        <v>137478</v>
      </c>
      <c r="K83" s="185">
        <v>6.9143976269007581</v>
      </c>
    </row>
    <row r="84" spans="1:11" ht="12" customHeight="1" x14ac:dyDescent="0.2">
      <c r="A84" s="374">
        <v>40575</v>
      </c>
      <c r="B84" s="134">
        <v>242578.99999999983</v>
      </c>
      <c r="C84" s="375">
        <v>3847.0000000015716</v>
      </c>
      <c r="D84" s="185">
        <v>1.6114303905641472</v>
      </c>
      <c r="E84" s="375">
        <v>13655.999999996595</v>
      </c>
      <c r="F84" s="376">
        <v>5.9653245851209373</v>
      </c>
      <c r="G84" s="134">
        <v>2164651</v>
      </c>
      <c r="H84" s="134">
        <v>38887</v>
      </c>
      <c r="I84" s="185">
        <v>1.8293187766845238</v>
      </c>
      <c r="J84" s="134">
        <v>134690</v>
      </c>
      <c r="K84" s="185">
        <v>6.6351028418772575</v>
      </c>
    </row>
    <row r="85" spans="1:11" ht="12" customHeight="1" x14ac:dyDescent="0.2">
      <c r="A85" s="374">
        <v>40603</v>
      </c>
      <c r="B85" s="134">
        <v>244512.0000000002</v>
      </c>
      <c r="C85" s="375">
        <v>1933.0000000003783</v>
      </c>
      <c r="D85" s="185">
        <v>0.79685380845018727</v>
      </c>
      <c r="E85" s="375">
        <v>11880.000000001659</v>
      </c>
      <c r="F85" s="376">
        <v>5.1067780872802242</v>
      </c>
      <c r="G85" s="134">
        <v>2183421</v>
      </c>
      <c r="H85" s="134">
        <v>18770</v>
      </c>
      <c r="I85" s="185">
        <v>0.8671143754813132</v>
      </c>
      <c r="J85" s="134">
        <v>130373</v>
      </c>
      <c r="K85" s="185">
        <v>6.3502168483152852</v>
      </c>
    </row>
    <row r="86" spans="1:11" ht="12" customHeight="1" x14ac:dyDescent="0.2">
      <c r="A86" s="374">
        <v>40634</v>
      </c>
      <c r="B86" s="134">
        <v>242709.99999999878</v>
      </c>
      <c r="C86" s="375">
        <v>-1802.0000000014261</v>
      </c>
      <c r="D86" s="185">
        <v>-0.73697814422254315</v>
      </c>
      <c r="E86" s="375">
        <v>6950.9999999997672</v>
      </c>
      <c r="F86" s="376">
        <v>2.9483497978867388</v>
      </c>
      <c r="G86" s="134">
        <v>2148889</v>
      </c>
      <c r="H86" s="134">
        <v>-34532</v>
      </c>
      <c r="I86" s="185">
        <v>-1.5815548169592579</v>
      </c>
      <c r="J86" s="134">
        <v>94509</v>
      </c>
      <c r="K86" s="185">
        <v>4.6003660471772507</v>
      </c>
    </row>
    <row r="87" spans="1:11" ht="12" customHeight="1" x14ac:dyDescent="0.2">
      <c r="A87" s="374">
        <v>40664</v>
      </c>
      <c r="B87" s="134">
        <v>242813.00000000003</v>
      </c>
      <c r="C87" s="375">
        <v>103.00000000125146</v>
      </c>
      <c r="D87" s="185">
        <v>4.2437476824709316E-2</v>
      </c>
      <c r="E87" s="375">
        <v>8350.9999999998254</v>
      </c>
      <c r="F87" s="376">
        <v>3.5617712038623819</v>
      </c>
      <c r="G87" s="134">
        <v>2125078</v>
      </c>
      <c r="H87" s="134">
        <v>-23811</v>
      </c>
      <c r="I87" s="185">
        <v>-1.1080609561498989</v>
      </c>
      <c r="J87" s="134">
        <v>96068</v>
      </c>
      <c r="K87" s="185">
        <v>4.7347228451313699</v>
      </c>
    </row>
    <row r="88" spans="1:11" ht="12" customHeight="1" x14ac:dyDescent="0.2">
      <c r="A88" s="374">
        <v>40695</v>
      </c>
      <c r="B88" s="134">
        <v>242417.9999999984</v>
      </c>
      <c r="C88" s="375">
        <v>-395.00000000162981</v>
      </c>
      <c r="D88" s="185">
        <v>-0.16267662769358715</v>
      </c>
      <c r="E88" s="375">
        <v>6057.9999999981083</v>
      </c>
      <c r="F88" s="376">
        <v>2.563039431375064</v>
      </c>
      <c r="G88" s="134">
        <v>2098724</v>
      </c>
      <c r="H88" s="134">
        <v>-26354</v>
      </c>
      <c r="I88" s="185">
        <v>-1.2401427147615287</v>
      </c>
      <c r="J88" s="134">
        <v>94657</v>
      </c>
      <c r="K88" s="185">
        <v>4.7232452807216525</v>
      </c>
    </row>
    <row r="89" spans="1:11" ht="12" customHeight="1" x14ac:dyDescent="0.2">
      <c r="A89" s="374">
        <v>40725</v>
      </c>
      <c r="B89" s="134">
        <v>244774.99999999892</v>
      </c>
      <c r="C89" s="375">
        <v>2357.0000000005239</v>
      </c>
      <c r="D89" s="185">
        <v>0.97228753640428489</v>
      </c>
      <c r="E89" s="375">
        <v>10249.999999998778</v>
      </c>
      <c r="F89" s="376">
        <v>4.3705361901710997</v>
      </c>
      <c r="G89" s="134">
        <v>2077220</v>
      </c>
      <c r="H89" s="134">
        <v>-21504</v>
      </c>
      <c r="I89" s="185">
        <v>-1.0246225801963478</v>
      </c>
      <c r="J89" s="134">
        <v>103920</v>
      </c>
      <c r="K89" s="185">
        <v>5.266305174073886</v>
      </c>
    </row>
    <row r="90" spans="1:11" ht="12" customHeight="1" x14ac:dyDescent="0.2">
      <c r="A90" s="374">
        <v>40756</v>
      </c>
      <c r="B90" s="134">
        <v>248237.99999999994</v>
      </c>
      <c r="C90" s="375">
        <v>3463.0000000010186</v>
      </c>
      <c r="D90" s="185">
        <v>1.4147686651010249</v>
      </c>
      <c r="E90" s="375">
        <v>9265.9999999992724</v>
      </c>
      <c r="F90" s="376">
        <v>3.8774417086517445</v>
      </c>
      <c r="G90" s="134">
        <v>2101326</v>
      </c>
      <c r="H90" s="134">
        <v>24106</v>
      </c>
      <c r="I90" s="185">
        <v>1.1604933516912026</v>
      </c>
      <c r="J90" s="134">
        <v>102008</v>
      </c>
      <c r="K90" s="185">
        <v>5.1021398296819216</v>
      </c>
    </row>
    <row r="91" spans="1:11" ht="12" customHeight="1" x14ac:dyDescent="0.2">
      <c r="A91" s="374">
        <v>40787</v>
      </c>
      <c r="B91" s="134">
        <v>251318.99999999968</v>
      </c>
      <c r="C91" s="375">
        <v>3080.9999999997381</v>
      </c>
      <c r="D91" s="185">
        <v>1.2411476083435005</v>
      </c>
      <c r="E91" s="375">
        <v>11132.000000000902</v>
      </c>
      <c r="F91" s="376">
        <v>4.6347221123545239</v>
      </c>
      <c r="G91" s="134">
        <v>2155234</v>
      </c>
      <c r="H91" s="134">
        <v>53908</v>
      </c>
      <c r="I91" s="185">
        <v>2.5654277346780079</v>
      </c>
      <c r="J91" s="134">
        <v>122404</v>
      </c>
      <c r="K91" s="185">
        <v>6.0213593856839971</v>
      </c>
    </row>
    <row r="92" spans="1:11" ht="12" customHeight="1" x14ac:dyDescent="0.2">
      <c r="A92" s="374">
        <v>40817</v>
      </c>
      <c r="B92" s="134">
        <v>254897.00000000003</v>
      </c>
      <c r="C92" s="375">
        <v>3578.0000000003492</v>
      </c>
      <c r="D92" s="185">
        <v>1.4236886188471043</v>
      </c>
      <c r="E92" s="375">
        <v>15059.000000000931</v>
      </c>
      <c r="F92" s="376">
        <v>6.2788215378718082</v>
      </c>
      <c r="G92" s="134">
        <v>2212973</v>
      </c>
      <c r="H92" s="134">
        <v>57739</v>
      </c>
      <c r="I92" s="185">
        <v>2.6790130445232396</v>
      </c>
      <c r="J92" s="134">
        <v>143468</v>
      </c>
      <c r="K92" s="185">
        <v>6.9324790227614814</v>
      </c>
    </row>
    <row r="93" spans="1:11" ht="12" customHeight="1" x14ac:dyDescent="0.2">
      <c r="A93" s="374">
        <v>40848</v>
      </c>
      <c r="B93" s="134">
        <v>251281.99999999991</v>
      </c>
      <c r="C93" s="375">
        <v>-3615.0000000001164</v>
      </c>
      <c r="D93" s="185">
        <v>-1.4182199084336482</v>
      </c>
      <c r="E93" s="375">
        <v>12678.000000000844</v>
      </c>
      <c r="F93" s="376">
        <v>5.3134063133899234</v>
      </c>
      <c r="G93" s="134">
        <v>2240899</v>
      </c>
      <c r="H93" s="134">
        <v>27926</v>
      </c>
      <c r="I93" s="185">
        <v>1.2619223099423265</v>
      </c>
      <c r="J93" s="134">
        <v>158170</v>
      </c>
      <c r="K93" s="185">
        <v>7.5943629728111528</v>
      </c>
    </row>
    <row r="94" spans="1:11" ht="12" customHeight="1" x14ac:dyDescent="0.2">
      <c r="A94" s="374">
        <v>40878</v>
      </c>
      <c r="B94" s="134">
        <v>246199.00000000102</v>
      </c>
      <c r="C94" s="375">
        <v>-5082.9999999988941</v>
      </c>
      <c r="D94" s="185">
        <v>-2.0228269434336306</v>
      </c>
      <c r="E94" s="375">
        <v>14029.00000000131</v>
      </c>
      <c r="F94" s="376">
        <v>6.0425550243361874</v>
      </c>
      <c r="G94" s="134">
        <v>2212621</v>
      </c>
      <c r="H94" s="134">
        <v>-28278</v>
      </c>
      <c r="I94" s="185">
        <v>-1.2619042625303505</v>
      </c>
      <c r="J94" s="134">
        <v>165736</v>
      </c>
      <c r="K94" s="185">
        <v>8.0969863964023379</v>
      </c>
    </row>
    <row r="95" spans="1:11" ht="12" customHeight="1" x14ac:dyDescent="0.2">
      <c r="A95" s="374">
        <v>40909</v>
      </c>
      <c r="B95" s="134">
        <v>258212.99999999892</v>
      </c>
      <c r="C95" s="375">
        <v>12013.999999997905</v>
      </c>
      <c r="D95" s="185">
        <v>4.8797923630875246</v>
      </c>
      <c r="E95" s="375">
        <v>19481.000000000669</v>
      </c>
      <c r="F95" s="376">
        <v>8.1601963708262044</v>
      </c>
      <c r="G95" s="134">
        <v>2311436</v>
      </c>
      <c r="H95" s="134">
        <v>98815</v>
      </c>
      <c r="I95" s="185">
        <v>4.4659704486217926</v>
      </c>
      <c r="J95" s="134">
        <v>185672</v>
      </c>
      <c r="K95" s="185">
        <v>8.7343656210190783</v>
      </c>
    </row>
    <row r="96" spans="1:11" ht="12" customHeight="1" x14ac:dyDescent="0.2">
      <c r="A96" s="374">
        <v>40940</v>
      </c>
      <c r="B96" s="134">
        <v>264764.00000000012</v>
      </c>
      <c r="C96" s="375">
        <v>6551.0000000011933</v>
      </c>
      <c r="D96" s="185">
        <v>2.5370527432783092</v>
      </c>
      <c r="E96" s="375">
        <v>22185.000000000291</v>
      </c>
      <c r="F96" s="376">
        <v>9.1454742578707577</v>
      </c>
      <c r="G96" s="134">
        <v>2358834</v>
      </c>
      <c r="H96" s="134">
        <v>47398</v>
      </c>
      <c r="I96" s="185">
        <v>2.0505867348263158</v>
      </c>
      <c r="J96" s="134">
        <v>194183</v>
      </c>
      <c r="K96" s="185">
        <v>8.9706377610062784</v>
      </c>
    </row>
    <row r="97" spans="1:11" ht="12" customHeight="1" x14ac:dyDescent="0.2">
      <c r="A97" s="374">
        <v>40969</v>
      </c>
      <c r="B97" s="134">
        <v>267266.99999999953</v>
      </c>
      <c r="C97" s="375">
        <v>2502.9999999994179</v>
      </c>
      <c r="D97" s="185">
        <v>0.9453702164944694</v>
      </c>
      <c r="E97" s="375">
        <v>22754.999999999331</v>
      </c>
      <c r="F97" s="376">
        <v>9.3062917157437308</v>
      </c>
      <c r="G97" s="134">
        <v>2379085</v>
      </c>
      <c r="H97" s="134">
        <v>20251</v>
      </c>
      <c r="I97" s="185">
        <v>0.858517386132301</v>
      </c>
      <c r="J97" s="134">
        <v>195664</v>
      </c>
      <c r="K97" s="185">
        <v>8.9613501015150074</v>
      </c>
    </row>
    <row r="98" spans="1:11" ht="12" customHeight="1" x14ac:dyDescent="0.2">
      <c r="A98" s="374">
        <v>41000</v>
      </c>
      <c r="B98" s="134">
        <v>268120.00000000081</v>
      </c>
      <c r="C98" s="375">
        <v>853.00000000128057</v>
      </c>
      <c r="D98" s="185">
        <v>0.3191564989322595</v>
      </c>
      <c r="E98" s="375">
        <v>25410.000000002037</v>
      </c>
      <c r="F98" s="376">
        <v>10.469284331095615</v>
      </c>
      <c r="G98" s="134">
        <v>2379468</v>
      </c>
      <c r="H98" s="134">
        <v>383</v>
      </c>
      <c r="I98" s="185">
        <v>1.6098626152491399E-2</v>
      </c>
      <c r="J98" s="134">
        <v>230579</v>
      </c>
      <c r="K98" s="185">
        <v>10.73014939347728</v>
      </c>
    </row>
    <row r="99" spans="1:11" ht="12" customHeight="1" x14ac:dyDescent="0.2">
      <c r="A99" s="374">
        <v>41030</v>
      </c>
      <c r="B99" s="134">
        <v>269268.00000000012</v>
      </c>
      <c r="C99" s="375">
        <v>1147.9999999993015</v>
      </c>
      <c r="D99" s="185">
        <v>0.42816649261498507</v>
      </c>
      <c r="E99" s="375">
        <v>26455.000000000087</v>
      </c>
      <c r="F99" s="376">
        <v>10.895215659787608</v>
      </c>
      <c r="G99" s="134">
        <v>2377006</v>
      </c>
      <c r="H99" s="134">
        <v>-2462</v>
      </c>
      <c r="I99" s="185">
        <v>-0.10346850640563353</v>
      </c>
      <c r="J99" s="134">
        <v>251928</v>
      </c>
      <c r="K99" s="185">
        <v>11.855000145876998</v>
      </c>
    </row>
    <row r="100" spans="1:11" ht="12" customHeight="1" x14ac:dyDescent="0.2">
      <c r="A100" s="374">
        <v>41061</v>
      </c>
      <c r="B100" s="134">
        <v>267013.99999999866</v>
      </c>
      <c r="C100" s="375">
        <v>-2254.0000000014552</v>
      </c>
      <c r="D100" s="185">
        <v>-0.83708424320805075</v>
      </c>
      <c r="E100" s="375">
        <v>24596.000000000262</v>
      </c>
      <c r="F100" s="376">
        <v>10.14611126236518</v>
      </c>
      <c r="G100" s="134">
        <v>2330998</v>
      </c>
      <c r="H100" s="134">
        <v>-46008</v>
      </c>
      <c r="I100" s="185">
        <v>-1.9355441256774277</v>
      </c>
      <c r="J100" s="134">
        <v>232274</v>
      </c>
      <c r="K100" s="185">
        <v>11.067391424503651</v>
      </c>
    </row>
    <row r="101" spans="1:11" ht="12" customHeight="1" x14ac:dyDescent="0.2">
      <c r="A101" s="374">
        <v>41091</v>
      </c>
      <c r="B101" s="134">
        <v>269416.00000000058</v>
      </c>
      <c r="C101" s="375">
        <v>2402.0000000019209</v>
      </c>
      <c r="D101" s="185">
        <v>0.89957829926593091</v>
      </c>
      <c r="E101" s="375">
        <v>24641.000000001659</v>
      </c>
      <c r="F101" s="376">
        <v>10.066796037177721</v>
      </c>
      <c r="G101" s="134">
        <v>2318506</v>
      </c>
      <c r="H101" s="134">
        <v>-12492</v>
      </c>
      <c r="I101" s="185">
        <v>-0.53590779571668445</v>
      </c>
      <c r="J101" s="134">
        <v>241286</v>
      </c>
      <c r="K101" s="185">
        <v>11.615813442967042</v>
      </c>
    </row>
    <row r="102" spans="1:11" ht="12" customHeight="1" x14ac:dyDescent="0.2">
      <c r="A102" s="374">
        <v>41122</v>
      </c>
      <c r="B102" s="134">
        <v>272585.00000000012</v>
      </c>
      <c r="C102" s="375">
        <v>3168.9999999995343</v>
      </c>
      <c r="D102" s="185">
        <v>1.1762478843125603</v>
      </c>
      <c r="E102" s="375">
        <v>24347.000000000175</v>
      </c>
      <c r="F102" s="376">
        <v>9.8079262643109359</v>
      </c>
      <c r="G102" s="134">
        <v>2334091</v>
      </c>
      <c r="H102" s="134">
        <v>15585</v>
      </c>
      <c r="I102" s="185">
        <v>0.67220011507410371</v>
      </c>
      <c r="J102" s="134">
        <v>232765</v>
      </c>
      <c r="K102" s="185">
        <v>11.077053251137615</v>
      </c>
    </row>
    <row r="103" spans="1:11" ht="12" customHeight="1" x14ac:dyDescent="0.2">
      <c r="A103" s="374">
        <v>41153</v>
      </c>
      <c r="B103" s="134">
        <v>275053.00000000006</v>
      </c>
      <c r="C103" s="375">
        <v>2467.9999999999418</v>
      </c>
      <c r="D103" s="185">
        <v>0.9054056532824406</v>
      </c>
      <c r="E103" s="375">
        <v>23734.000000000378</v>
      </c>
      <c r="F103" s="376">
        <v>9.4437746449732831</v>
      </c>
      <c r="G103" s="134">
        <v>2381591</v>
      </c>
      <c r="H103" s="134">
        <v>47500</v>
      </c>
      <c r="I103" s="185">
        <v>2.0350534747788327</v>
      </c>
      <c r="J103" s="134">
        <v>226357</v>
      </c>
      <c r="K103" s="185">
        <v>10.502664675854223</v>
      </c>
    </row>
    <row r="104" spans="1:11" ht="12" customHeight="1" x14ac:dyDescent="0.2">
      <c r="A104" s="374">
        <v>41183</v>
      </c>
      <c r="B104" s="134">
        <v>280475.99999999924</v>
      </c>
      <c r="C104" s="375">
        <v>5422.9999999991851</v>
      </c>
      <c r="D104" s="185">
        <v>1.9716200150513479</v>
      </c>
      <c r="E104" s="375">
        <v>25578.999999999214</v>
      </c>
      <c r="F104" s="376">
        <v>10.03503375873361</v>
      </c>
      <c r="G104" s="134">
        <v>2440825</v>
      </c>
      <c r="H104" s="134">
        <v>59234</v>
      </c>
      <c r="I104" s="185">
        <v>2.4871608937050906</v>
      </c>
      <c r="J104" s="134">
        <v>227852</v>
      </c>
      <c r="K104" s="185">
        <v>10.296194305127084</v>
      </c>
    </row>
    <row r="105" spans="1:11" ht="12" customHeight="1" x14ac:dyDescent="0.2">
      <c r="A105" s="374">
        <v>41214</v>
      </c>
      <c r="B105" s="134">
        <v>282073.99999999726</v>
      </c>
      <c r="C105" s="375">
        <v>1597.9999999980209</v>
      </c>
      <c r="D105" s="185">
        <v>0.56974571799299234</v>
      </c>
      <c r="E105" s="375">
        <v>30791.999999997352</v>
      </c>
      <c r="F105" s="376">
        <v>12.253961684480926</v>
      </c>
      <c r="G105" s="134">
        <v>2491589</v>
      </c>
      <c r="H105" s="134">
        <v>50764</v>
      </c>
      <c r="I105" s="185">
        <v>2.0797885960689522</v>
      </c>
      <c r="J105" s="134">
        <v>250690</v>
      </c>
      <c r="K105" s="185">
        <v>11.18702806329067</v>
      </c>
    </row>
    <row r="106" spans="1:11" ht="12" customHeight="1" x14ac:dyDescent="0.2">
      <c r="A106" s="374">
        <v>41244</v>
      </c>
      <c r="B106" s="134">
        <v>275034.99999999948</v>
      </c>
      <c r="C106" s="375">
        <v>-7038.9999999977881</v>
      </c>
      <c r="D106" s="185">
        <v>-2.4954444578365451</v>
      </c>
      <c r="E106" s="375">
        <v>28835.999999998457</v>
      </c>
      <c r="F106" s="376">
        <v>11.712476492592716</v>
      </c>
      <c r="G106" s="134">
        <v>2440816</v>
      </c>
      <c r="H106" s="134">
        <v>-50773</v>
      </c>
      <c r="I106" s="185">
        <v>-2.0377758932151329</v>
      </c>
      <c r="J106" s="134">
        <v>228195</v>
      </c>
      <c r="K106" s="185">
        <v>10.313334276407934</v>
      </c>
    </row>
    <row r="107" spans="1:11" ht="12" customHeight="1" x14ac:dyDescent="0.2">
      <c r="A107" s="374">
        <v>41275</v>
      </c>
      <c r="B107" s="134">
        <v>283600.99999999919</v>
      </c>
      <c r="C107" s="375">
        <v>8565.999999999709</v>
      </c>
      <c r="D107" s="185">
        <v>3.1145126983837423</v>
      </c>
      <c r="E107" s="375">
        <v>25388.000000000262</v>
      </c>
      <c r="F107" s="376">
        <v>9.8321928020666522</v>
      </c>
      <c r="G107" s="134">
        <v>2507948</v>
      </c>
      <c r="H107" s="134">
        <v>67132</v>
      </c>
      <c r="I107" s="185">
        <v>2.7503916722932003</v>
      </c>
      <c r="J107" s="134">
        <v>196512</v>
      </c>
      <c r="K107" s="185">
        <v>8.5017279301698157</v>
      </c>
    </row>
    <row r="108" spans="1:11" ht="12" customHeight="1" x14ac:dyDescent="0.2">
      <c r="A108" s="374">
        <v>41306</v>
      </c>
      <c r="B108" s="134">
        <v>287829.99999999965</v>
      </c>
      <c r="C108" s="375">
        <v>4229.0000000004657</v>
      </c>
      <c r="D108" s="185">
        <v>1.4911795092402629</v>
      </c>
      <c r="E108" s="375">
        <v>23065.999999999534</v>
      </c>
      <c r="F108" s="376">
        <v>8.7119094740975065</v>
      </c>
      <c r="G108" s="134">
        <v>2536596</v>
      </c>
      <c r="H108" s="134">
        <v>28648</v>
      </c>
      <c r="I108" s="185">
        <v>1.1422884366023538</v>
      </c>
      <c r="J108" s="134">
        <v>177762</v>
      </c>
      <c r="K108" s="185">
        <v>7.5360114361587121</v>
      </c>
    </row>
    <row r="109" spans="1:11" ht="12" customHeight="1" x14ac:dyDescent="0.2">
      <c r="A109" s="374">
        <v>41334</v>
      </c>
      <c r="B109" s="134">
        <v>288289.00000000052</v>
      </c>
      <c r="C109" s="375">
        <v>459.00000000087311</v>
      </c>
      <c r="D109" s="185">
        <v>0.15946913108462415</v>
      </c>
      <c r="E109" s="375">
        <v>21022.00000000099</v>
      </c>
      <c r="F109" s="376">
        <v>7.8655426970037539</v>
      </c>
      <c r="G109" s="134">
        <v>2529152</v>
      </c>
      <c r="H109" s="134">
        <v>-7444</v>
      </c>
      <c r="I109" s="185">
        <v>-0.29346415432335304</v>
      </c>
      <c r="J109" s="134">
        <v>150067</v>
      </c>
      <c r="K109" s="185">
        <v>6.3077611770911926</v>
      </c>
    </row>
    <row r="110" spans="1:11" ht="12" customHeight="1" x14ac:dyDescent="0.2">
      <c r="A110" s="374">
        <v>41365</v>
      </c>
      <c r="B110" s="134">
        <v>287709.99999999849</v>
      </c>
      <c r="C110" s="375">
        <v>-579.00000000203727</v>
      </c>
      <c r="D110" s="185">
        <v>-0.20084012917663741</v>
      </c>
      <c r="E110" s="375">
        <v>19589.999999997672</v>
      </c>
      <c r="F110" s="376">
        <v>7.3064299567348989</v>
      </c>
      <c r="G110" s="134">
        <v>2522550</v>
      </c>
      <c r="H110" s="134">
        <v>-6602</v>
      </c>
      <c r="I110" s="185">
        <v>-0.26103611012703071</v>
      </c>
      <c r="J110" s="134">
        <v>143082</v>
      </c>
      <c r="K110" s="185">
        <v>6.0131928649597306</v>
      </c>
    </row>
    <row r="111" spans="1:11" ht="12" customHeight="1" x14ac:dyDescent="0.2">
      <c r="A111" s="374">
        <v>41395</v>
      </c>
      <c r="B111" s="134">
        <v>284613.00000000076</v>
      </c>
      <c r="C111" s="375">
        <v>-3096.9999999977299</v>
      </c>
      <c r="D111" s="185">
        <v>-1.0764311285661765</v>
      </c>
      <c r="E111" s="375">
        <v>15345.00000000064</v>
      </c>
      <c r="F111" s="376">
        <v>5.6987833682430269</v>
      </c>
      <c r="G111" s="134">
        <v>2485435</v>
      </c>
      <c r="H111" s="134">
        <v>-37115</v>
      </c>
      <c r="I111" s="185">
        <v>-1.4713286158847199</v>
      </c>
      <c r="J111" s="134">
        <v>108429</v>
      </c>
      <c r="K111" s="185">
        <v>4.5615787255059512</v>
      </c>
    </row>
    <row r="112" spans="1:11" ht="12" customHeight="1" x14ac:dyDescent="0.2">
      <c r="A112" s="374">
        <v>41426</v>
      </c>
      <c r="B112" s="134">
        <v>279656.99999999948</v>
      </c>
      <c r="C112" s="375">
        <v>-4956.0000000012806</v>
      </c>
      <c r="D112" s="185">
        <v>-1.7413118866676038</v>
      </c>
      <c r="E112" s="375">
        <v>12643.000000000815</v>
      </c>
      <c r="F112" s="376">
        <v>4.7349577175731898</v>
      </c>
      <c r="G112" s="134">
        <v>2431071</v>
      </c>
      <c r="H112" s="134">
        <v>-54364</v>
      </c>
      <c r="I112" s="185">
        <v>-2.1873032286098812</v>
      </c>
      <c r="J112" s="134">
        <v>100073</v>
      </c>
      <c r="K112" s="185">
        <v>4.293139676653519</v>
      </c>
    </row>
    <row r="113" spans="1:11" ht="12" customHeight="1" x14ac:dyDescent="0.2">
      <c r="A113" s="374">
        <v>41456</v>
      </c>
      <c r="B113" s="134">
        <v>281580.99999999959</v>
      </c>
      <c r="C113" s="375">
        <v>1924.0000000001164</v>
      </c>
      <c r="D113" s="185">
        <v>0.68798563955135039</v>
      </c>
      <c r="E113" s="375">
        <v>12164.99999999901</v>
      </c>
      <c r="F113" s="376">
        <v>4.5153220298716423</v>
      </c>
      <c r="G113" s="134">
        <v>2411150</v>
      </c>
      <c r="H113" s="134">
        <v>-19921</v>
      </c>
      <c r="I113" s="185">
        <v>-0.8194330811399585</v>
      </c>
      <c r="J113" s="134">
        <v>92644</v>
      </c>
      <c r="K113" s="185">
        <v>3.9958490510699565</v>
      </c>
    </row>
    <row r="114" spans="1:11" ht="12" customHeight="1" x14ac:dyDescent="0.2">
      <c r="A114" s="374">
        <v>41487</v>
      </c>
      <c r="B114" s="134">
        <v>283349.99999999878</v>
      </c>
      <c r="C114" s="375">
        <v>1768.9999999991851</v>
      </c>
      <c r="D114" s="185">
        <v>0.62823841097204269</v>
      </c>
      <c r="E114" s="375">
        <v>10764.999999998661</v>
      </c>
      <c r="F114" s="376">
        <v>3.9492268466711877</v>
      </c>
      <c r="G114" s="134">
        <v>2409890</v>
      </c>
      <c r="H114" s="134">
        <v>-1260</v>
      </c>
      <c r="I114" s="185">
        <v>-5.2257221657715201E-2</v>
      </c>
      <c r="J114" s="134">
        <v>75799</v>
      </c>
      <c r="K114" s="185">
        <v>3.2474740702054889</v>
      </c>
    </row>
    <row r="115" spans="1:11" ht="12" customHeight="1" x14ac:dyDescent="0.2">
      <c r="A115" s="374">
        <v>41518</v>
      </c>
      <c r="B115" s="134">
        <v>283655.99999999959</v>
      </c>
      <c r="C115" s="375">
        <v>306.00000000081491</v>
      </c>
      <c r="D115" s="185">
        <v>0.10799364743279204</v>
      </c>
      <c r="E115" s="375">
        <v>8602.9999999995343</v>
      </c>
      <c r="F115" s="376">
        <v>3.1277608315486587</v>
      </c>
      <c r="G115" s="134">
        <v>2436752</v>
      </c>
      <c r="H115" s="134">
        <v>26862</v>
      </c>
      <c r="I115" s="185">
        <v>1.1146566855748603</v>
      </c>
      <c r="J115" s="134">
        <v>55161</v>
      </c>
      <c r="K115" s="185">
        <v>2.3161407647240857</v>
      </c>
    </row>
    <row r="116" spans="1:11" ht="12" customHeight="1" x14ac:dyDescent="0.2">
      <c r="A116" s="374">
        <v>41548</v>
      </c>
      <c r="B116" s="134">
        <v>284975.99999999866</v>
      </c>
      <c r="C116" s="375">
        <v>1319.9999999990687</v>
      </c>
      <c r="D116" s="185">
        <v>0.46535239867976375</v>
      </c>
      <c r="E116" s="375">
        <v>4499.9999999994179</v>
      </c>
      <c r="F116" s="376">
        <v>1.6044153510458756</v>
      </c>
      <c r="G116" s="134">
        <v>2478640</v>
      </c>
      <c r="H116" s="134">
        <v>41888</v>
      </c>
      <c r="I116" s="185">
        <v>1.7190095668332273</v>
      </c>
      <c r="J116" s="134">
        <v>37815</v>
      </c>
      <c r="K116" s="185">
        <v>1.5492712504993189</v>
      </c>
    </row>
    <row r="117" spans="1:11" ht="12" customHeight="1" x14ac:dyDescent="0.2">
      <c r="A117" s="374">
        <v>41579</v>
      </c>
      <c r="B117" s="134">
        <v>283396.99999999849</v>
      </c>
      <c r="C117" s="375">
        <v>-1579.0000000001746</v>
      </c>
      <c r="D117" s="185">
        <v>-0.55408174723491876</v>
      </c>
      <c r="E117" s="375">
        <v>1323.0000000012224</v>
      </c>
      <c r="F117" s="376">
        <v>0.46902585846311079</v>
      </c>
      <c r="G117" s="134">
        <v>2479700</v>
      </c>
      <c r="H117" s="134">
        <v>1060</v>
      </c>
      <c r="I117" s="185">
        <v>4.2765387470548366E-2</v>
      </c>
      <c r="J117" s="134">
        <v>-11889</v>
      </c>
      <c r="K117" s="185">
        <v>-0.47716537518828345</v>
      </c>
    </row>
    <row r="118" spans="1:11" ht="12" customHeight="1" x14ac:dyDescent="0.2">
      <c r="A118" s="374">
        <v>41609</v>
      </c>
      <c r="B118" s="134">
        <v>273990.99999999977</v>
      </c>
      <c r="C118" s="375">
        <v>-9405.9999999987194</v>
      </c>
      <c r="D118" s="185">
        <v>-3.3190189028108166</v>
      </c>
      <c r="E118" s="375">
        <v>-1043.999999999709</v>
      </c>
      <c r="F118" s="376">
        <v>-0.37958805242958565</v>
      </c>
      <c r="G118" s="134">
        <v>2406626</v>
      </c>
      <c r="H118" s="134">
        <v>-73074</v>
      </c>
      <c r="I118" s="185">
        <v>-2.9468887365407106</v>
      </c>
      <c r="J118" s="134">
        <v>-34190</v>
      </c>
      <c r="K118" s="185">
        <v>-1.4007610569580009</v>
      </c>
    </row>
    <row r="119" spans="1:11" ht="12" customHeight="1" x14ac:dyDescent="0.2">
      <c r="A119" s="374">
        <v>41640</v>
      </c>
      <c r="B119" s="134">
        <v>280726.99999999802</v>
      </c>
      <c r="C119" s="375">
        <v>6735.9999999982538</v>
      </c>
      <c r="D119" s="185">
        <v>2.4584749134089292</v>
      </c>
      <c r="E119" s="375">
        <v>-2874.0000000011642</v>
      </c>
      <c r="F119" s="376">
        <v>-1.0133955804109198</v>
      </c>
      <c r="G119" s="134">
        <v>2477025</v>
      </c>
      <c r="H119" s="134">
        <v>70399</v>
      </c>
      <c r="I119" s="185">
        <v>2.9252156338375799</v>
      </c>
      <c r="J119" s="134">
        <v>-30923</v>
      </c>
      <c r="K119" s="185">
        <v>-1.2330000462529527</v>
      </c>
    </row>
    <row r="120" spans="1:11" ht="12" customHeight="1" x14ac:dyDescent="0.2">
      <c r="A120" s="374">
        <v>41671</v>
      </c>
      <c r="B120" s="134">
        <v>281829.00000000198</v>
      </c>
      <c r="C120" s="375">
        <v>1102.0000000039581</v>
      </c>
      <c r="D120" s="185">
        <v>0.39255219483838955</v>
      </c>
      <c r="E120" s="375">
        <v>-6000.9999999976717</v>
      </c>
      <c r="F120" s="376">
        <v>-2.0849112323238295</v>
      </c>
      <c r="G120" s="134">
        <v>2477864</v>
      </c>
      <c r="H120" s="134">
        <v>839</v>
      </c>
      <c r="I120" s="185">
        <v>3.3871277035960476E-2</v>
      </c>
      <c r="J120" s="134">
        <v>-58732</v>
      </c>
      <c r="K120" s="185">
        <v>-2.3153864470337413</v>
      </c>
    </row>
    <row r="121" spans="1:11" ht="12" customHeight="1" x14ac:dyDescent="0.2">
      <c r="A121" s="374">
        <v>41699</v>
      </c>
      <c r="B121" s="134">
        <v>281016.99999999866</v>
      </c>
      <c r="C121" s="375">
        <v>-812.00000000331784</v>
      </c>
      <c r="D121" s="185">
        <v>-0.28811797224675678</v>
      </c>
      <c r="E121" s="375">
        <v>-7272.0000000018626</v>
      </c>
      <c r="F121" s="376">
        <v>-2.5224687726558592</v>
      </c>
      <c r="G121" s="134">
        <v>2475179</v>
      </c>
      <c r="H121" s="134">
        <v>-2685</v>
      </c>
      <c r="I121" s="185">
        <v>-0.10835945798478044</v>
      </c>
      <c r="J121" s="134">
        <v>-53973</v>
      </c>
      <c r="K121" s="185">
        <v>-2.134035439546536</v>
      </c>
    </row>
    <row r="122" spans="1:11" ht="12" customHeight="1" x14ac:dyDescent="0.2">
      <c r="A122" s="374">
        <v>41730</v>
      </c>
      <c r="B122" s="134">
        <v>275559.00000000023</v>
      </c>
      <c r="C122" s="375">
        <v>-5457.9999999984284</v>
      </c>
      <c r="D122" s="185">
        <v>-1.9422312529129748</v>
      </c>
      <c r="E122" s="375">
        <v>-12150.999999998254</v>
      </c>
      <c r="F122" s="376">
        <v>-4.2233499009413356</v>
      </c>
      <c r="G122" s="134">
        <v>2421689</v>
      </c>
      <c r="H122" s="134">
        <v>-53490</v>
      </c>
      <c r="I122" s="185">
        <v>-2.1610558266695055</v>
      </c>
      <c r="J122" s="134">
        <v>-100861</v>
      </c>
      <c r="K122" s="185">
        <v>-3.998374660561733</v>
      </c>
    </row>
    <row r="123" spans="1:11" ht="12" customHeight="1" x14ac:dyDescent="0.2">
      <c r="A123" s="374">
        <v>41760</v>
      </c>
      <c r="B123" s="134">
        <v>269317.9999999993</v>
      </c>
      <c r="C123" s="375">
        <v>-6241.0000000009313</v>
      </c>
      <c r="D123" s="185">
        <v>-2.2648507216243803</v>
      </c>
      <c r="E123" s="375">
        <v>-15295.000000001455</v>
      </c>
      <c r="F123" s="376">
        <v>-5.3739639440227309</v>
      </c>
      <c r="G123" s="134">
        <v>2384043</v>
      </c>
      <c r="H123" s="134">
        <v>-37646</v>
      </c>
      <c r="I123" s="185">
        <v>-1.5545348721491488</v>
      </c>
      <c r="J123" s="134">
        <v>-101392</v>
      </c>
      <c r="K123" s="185">
        <v>-4.0794468573911606</v>
      </c>
    </row>
    <row r="124" spans="1:11" ht="12" customHeight="1" x14ac:dyDescent="0.2">
      <c r="A124" s="374">
        <v>41791</v>
      </c>
      <c r="B124" s="134">
        <v>264161.00000000029</v>
      </c>
      <c r="C124" s="375">
        <v>-5156.9999999990105</v>
      </c>
      <c r="D124" s="185">
        <v>-1.9148367357543958</v>
      </c>
      <c r="E124" s="375">
        <v>-15495.999999999185</v>
      </c>
      <c r="F124" s="376">
        <v>-5.541073529358898</v>
      </c>
      <c r="G124" s="134">
        <v>2332656</v>
      </c>
      <c r="H124" s="134">
        <v>-51387</v>
      </c>
      <c r="I124" s="185">
        <v>-2.1554560886695415</v>
      </c>
      <c r="J124" s="134">
        <v>-98415</v>
      </c>
      <c r="K124" s="185">
        <v>-4.0482157863756347</v>
      </c>
    </row>
    <row r="125" spans="1:11" ht="12" customHeight="1" x14ac:dyDescent="0.2">
      <c r="A125" s="374">
        <v>41821</v>
      </c>
      <c r="B125" s="134">
        <v>268231.99999999808</v>
      </c>
      <c r="C125" s="375">
        <v>4070.9999999977881</v>
      </c>
      <c r="D125" s="185">
        <v>1.5411056136211567</v>
      </c>
      <c r="E125" s="375">
        <v>-13349.000000001513</v>
      </c>
      <c r="F125" s="376">
        <v>-4.7407317965351119</v>
      </c>
      <c r="G125" s="134">
        <v>2325538</v>
      </c>
      <c r="H125" s="134">
        <v>-7118</v>
      </c>
      <c r="I125" s="185">
        <v>-0.30514572230110226</v>
      </c>
      <c r="J125" s="134">
        <v>-85612</v>
      </c>
      <c r="K125" s="185">
        <v>-3.5506708417145347</v>
      </c>
    </row>
    <row r="126" spans="1:11" ht="12" customHeight="1" x14ac:dyDescent="0.2">
      <c r="A126" s="374">
        <v>41852</v>
      </c>
      <c r="B126" s="134">
        <v>270439.00000000023</v>
      </c>
      <c r="C126" s="375">
        <v>2207.0000000021537</v>
      </c>
      <c r="D126" s="185">
        <v>0.82279519222246766</v>
      </c>
      <c r="E126" s="375">
        <v>-12910.999999998545</v>
      </c>
      <c r="F126" s="376">
        <v>-4.5565554967349922</v>
      </c>
      <c r="G126" s="134">
        <v>2328095</v>
      </c>
      <c r="H126" s="134">
        <v>2557</v>
      </c>
      <c r="I126" s="185">
        <v>0.10995305172394516</v>
      </c>
      <c r="J126" s="134">
        <v>-81795</v>
      </c>
      <c r="K126" s="185">
        <v>-3.3941383216661341</v>
      </c>
    </row>
    <row r="127" spans="1:11" ht="12" customHeight="1" x14ac:dyDescent="0.2">
      <c r="A127" s="374">
        <v>41883</v>
      </c>
      <c r="B127" s="134">
        <v>269370.00000000134</v>
      </c>
      <c r="C127" s="375">
        <v>-1068.9999999988941</v>
      </c>
      <c r="D127" s="185">
        <v>-0.39528322468242122</v>
      </c>
      <c r="E127" s="375">
        <v>-14285.999999998254</v>
      </c>
      <c r="F127" s="376">
        <v>-5.0363820966234716</v>
      </c>
      <c r="G127" s="134">
        <v>2351882</v>
      </c>
      <c r="H127" s="134">
        <v>23787</v>
      </c>
      <c r="I127" s="185">
        <v>1.0217366559354322</v>
      </c>
      <c r="J127" s="134">
        <v>-84870</v>
      </c>
      <c r="K127" s="185">
        <v>-3.4829149622119937</v>
      </c>
    </row>
    <row r="128" spans="1:11" ht="12" customHeight="1" x14ac:dyDescent="0.2">
      <c r="A128" s="374">
        <v>41913</v>
      </c>
      <c r="B128" s="134">
        <v>271465.99999999767</v>
      </c>
      <c r="C128" s="375">
        <v>2095.9999999963329</v>
      </c>
      <c r="D128" s="185">
        <v>0.77811189070658293</v>
      </c>
      <c r="E128" s="375">
        <v>-13510.00000000099</v>
      </c>
      <c r="F128" s="376">
        <v>-4.7407500982542574</v>
      </c>
      <c r="G128" s="134">
        <v>2390577</v>
      </c>
      <c r="H128" s="134">
        <v>38695</v>
      </c>
      <c r="I128" s="185">
        <v>1.6452781219465942</v>
      </c>
      <c r="J128" s="134">
        <v>-88063</v>
      </c>
      <c r="K128" s="185">
        <v>-3.5528757705838685</v>
      </c>
    </row>
    <row r="129" spans="1:14" ht="12" customHeight="1" x14ac:dyDescent="0.2">
      <c r="A129" s="374">
        <v>41944</v>
      </c>
      <c r="B129" s="134">
        <v>269330</v>
      </c>
      <c r="C129" s="375">
        <v>-2135.9999999976717</v>
      </c>
      <c r="D129" s="185">
        <v>-0.78683886748163301</v>
      </c>
      <c r="E129" s="375">
        <v>-14066.999999998487</v>
      </c>
      <c r="F129" s="376">
        <v>-4.9637081549905471</v>
      </c>
      <c r="G129" s="134">
        <v>2391906</v>
      </c>
      <c r="H129" s="134">
        <v>1329</v>
      </c>
      <c r="I129" s="185">
        <v>5.5593273088463582E-2</v>
      </c>
      <c r="J129" s="134">
        <v>-87794</v>
      </c>
      <c r="K129" s="185">
        <v>-3.5405089325321613</v>
      </c>
    </row>
    <row r="130" spans="1:14" ht="12" customHeight="1" x14ac:dyDescent="0.2">
      <c r="A130" s="374">
        <v>41974</v>
      </c>
      <c r="B130" s="134">
        <v>260760.99999999953</v>
      </c>
      <c r="C130" s="375">
        <v>-8569.0000000004657</v>
      </c>
      <c r="D130" s="185">
        <v>-3.1815987821633183</v>
      </c>
      <c r="E130" s="375">
        <v>-13230.000000000233</v>
      </c>
      <c r="F130" s="376">
        <v>-4.8286257577804541</v>
      </c>
      <c r="G130" s="134">
        <v>2335203</v>
      </c>
      <c r="H130" s="134">
        <v>-56703</v>
      </c>
      <c r="I130" s="185">
        <v>-2.3706199156655821</v>
      </c>
      <c r="J130" s="134">
        <v>-71423</v>
      </c>
      <c r="K130" s="185">
        <v>-2.9677648292671983</v>
      </c>
    </row>
    <row r="131" spans="1:14" ht="12" customHeight="1" x14ac:dyDescent="0.2">
      <c r="A131" s="374">
        <v>42005</v>
      </c>
      <c r="B131" s="134">
        <v>265564.99999999936</v>
      </c>
      <c r="C131" s="375">
        <v>4803.9999999998254</v>
      </c>
      <c r="D131" s="185">
        <v>1.8423000371987506</v>
      </c>
      <c r="E131" s="375">
        <v>-15161.999999998661</v>
      </c>
      <c r="F131" s="376">
        <v>-5.4009767496531396</v>
      </c>
      <c r="G131" s="134">
        <v>2387854</v>
      </c>
      <c r="H131" s="134">
        <v>52651</v>
      </c>
      <c r="I131" s="185">
        <v>2.2546647978783856</v>
      </c>
      <c r="J131" s="134">
        <v>-89171</v>
      </c>
      <c r="K131" s="185">
        <v>-3.5999232950818016</v>
      </c>
    </row>
    <row r="132" spans="1:14" ht="12" customHeight="1" x14ac:dyDescent="0.2">
      <c r="A132" s="374">
        <v>42036</v>
      </c>
      <c r="B132" s="134">
        <v>268031.00000000093</v>
      </c>
      <c r="C132" s="375">
        <v>2466.0000000015716</v>
      </c>
      <c r="D132" s="185">
        <v>0.92858622182952477</v>
      </c>
      <c r="E132" s="375">
        <v>-13798.000000001048</v>
      </c>
      <c r="F132" s="376">
        <v>-4.8958765776413893</v>
      </c>
      <c r="G132" s="134">
        <v>2394173</v>
      </c>
      <c r="H132" s="134">
        <v>6319</v>
      </c>
      <c r="I132" s="185">
        <v>0.26463091964584101</v>
      </c>
      <c r="J132" s="134">
        <v>-83691</v>
      </c>
      <c r="K132" s="185">
        <v>-3.3775461445825923</v>
      </c>
    </row>
    <row r="133" spans="1:14" ht="12" customHeight="1" x14ac:dyDescent="0.2">
      <c r="A133" s="374">
        <v>42064</v>
      </c>
      <c r="B133" s="134">
        <v>266750.00000000012</v>
      </c>
      <c r="C133" s="375">
        <v>-1281.0000000008149</v>
      </c>
      <c r="D133" s="185">
        <v>-0.47792979170350086</v>
      </c>
      <c r="E133" s="375">
        <v>-14266.999999998545</v>
      </c>
      <c r="F133" s="376">
        <v>-5.0769170548396048</v>
      </c>
      <c r="G133" s="134">
        <v>2371155</v>
      </c>
      <c r="H133" s="134">
        <v>-23018</v>
      </c>
      <c r="I133" s="185">
        <v>-0.96141757508751458</v>
      </c>
      <c r="J133" s="134">
        <v>-104024</v>
      </c>
      <c r="K133" s="185">
        <v>-4.2026859471577609</v>
      </c>
    </row>
    <row r="134" spans="1:14" ht="12" customHeight="1" x14ac:dyDescent="0.2">
      <c r="A134" s="374">
        <v>42095</v>
      </c>
      <c r="B134" s="134">
        <v>261408.99999999994</v>
      </c>
      <c r="C134" s="375">
        <v>-5341.0000000001746</v>
      </c>
      <c r="D134" s="185">
        <v>-2.0022492970947225</v>
      </c>
      <c r="E134" s="375">
        <v>-14150.000000000291</v>
      </c>
      <c r="F134" s="376">
        <v>-5.1350164574556736</v>
      </c>
      <c r="G134" s="134">
        <v>2328612</v>
      </c>
      <c r="H134" s="134">
        <v>-42543</v>
      </c>
      <c r="I134" s="185">
        <v>-1.794188907937271</v>
      </c>
      <c r="J134" s="134">
        <v>-93077</v>
      </c>
      <c r="K134" s="185">
        <v>-3.8434745336828966</v>
      </c>
    </row>
    <row r="135" spans="1:14" ht="12" customHeight="1" x14ac:dyDescent="0.2">
      <c r="A135" s="374">
        <v>42125</v>
      </c>
      <c r="B135" s="134">
        <v>254786.00000000026</v>
      </c>
      <c r="C135" s="375">
        <v>-6622.9999999996799</v>
      </c>
      <c r="D135" s="185">
        <v>-2.5335776503485654</v>
      </c>
      <c r="E135" s="375">
        <v>-14531.99999999904</v>
      </c>
      <c r="F135" s="376">
        <v>-5.3958517440345908</v>
      </c>
      <c r="G135" s="134">
        <v>2283871</v>
      </c>
      <c r="H135" s="134">
        <v>-44741</v>
      </c>
      <c r="I135" s="185">
        <v>-1.9213591615949759</v>
      </c>
      <c r="J135" s="134">
        <v>-100172</v>
      </c>
      <c r="K135" s="185">
        <v>-4.2017698506276941</v>
      </c>
    </row>
    <row r="136" spans="1:14" ht="12" customHeight="1" x14ac:dyDescent="0.2">
      <c r="A136" s="374">
        <v>42156</v>
      </c>
      <c r="B136" s="134">
        <v>250735.00000000009</v>
      </c>
      <c r="C136" s="375">
        <v>-4051.0000000001746</v>
      </c>
      <c r="D136" s="185">
        <v>-1.5899617718399639</v>
      </c>
      <c r="E136" s="375">
        <v>-13426.000000000204</v>
      </c>
      <c r="F136" s="376">
        <v>-5.0825065017168276</v>
      </c>
      <c r="G136" s="134">
        <v>2242606</v>
      </c>
      <c r="H136" s="134">
        <v>-41265</v>
      </c>
      <c r="I136" s="185">
        <v>-1.8068008219378415</v>
      </c>
      <c r="J136" s="134">
        <v>-90050</v>
      </c>
      <c r="K136" s="185">
        <v>-3.8604063350961306</v>
      </c>
    </row>
    <row r="137" spans="1:14" ht="12" customHeight="1" x14ac:dyDescent="0.2">
      <c r="A137" s="374">
        <v>42186</v>
      </c>
      <c r="B137" s="375">
        <v>251460.99999999857</v>
      </c>
      <c r="C137" s="375">
        <v>725.9999999984866</v>
      </c>
      <c r="D137" s="185">
        <v>0.28954872674277077</v>
      </c>
      <c r="E137" s="375">
        <v>-16770.999999999505</v>
      </c>
      <c r="F137" s="376">
        <v>-6.2524232753734177</v>
      </c>
      <c r="G137" s="375">
        <v>2212133</v>
      </c>
      <c r="H137" s="134">
        <v>-30473</v>
      </c>
      <c r="I137" s="185">
        <v>-1.3588209431349065</v>
      </c>
      <c r="J137" s="134">
        <v>-113405</v>
      </c>
      <c r="K137" s="185">
        <v>-4.8765059956018781</v>
      </c>
      <c r="M137" s="85"/>
    </row>
    <row r="138" spans="1:14" ht="12" customHeight="1" x14ac:dyDescent="0.2">
      <c r="A138" s="374">
        <v>42217</v>
      </c>
      <c r="B138" s="134">
        <v>254685.9999999986</v>
      </c>
      <c r="C138" s="375">
        <v>3225.0000000000291</v>
      </c>
      <c r="D138" s="185">
        <v>1.2825050405430851</v>
      </c>
      <c r="E138" s="375">
        <v>-15753.00000000163</v>
      </c>
      <c r="F138" s="376">
        <v>-5.8249734690638615</v>
      </c>
      <c r="G138" s="134">
        <v>2222687</v>
      </c>
      <c r="H138" s="134">
        <v>10554</v>
      </c>
      <c r="I138" s="185">
        <v>0.47709608780303897</v>
      </c>
      <c r="J138" s="134">
        <v>-105408</v>
      </c>
      <c r="K138" s="185">
        <v>-4.5276502891849342</v>
      </c>
      <c r="M138" s="85"/>
      <c r="N138" s="85"/>
    </row>
    <row r="139" spans="1:14" ht="12" customHeight="1" x14ac:dyDescent="0.2">
      <c r="A139" s="374">
        <v>42248</v>
      </c>
      <c r="B139" s="375">
        <v>253098.99999999904</v>
      </c>
      <c r="C139" s="375">
        <v>-1586.9999999995634</v>
      </c>
      <c r="D139" s="185">
        <v>-0.62312023432759245</v>
      </c>
      <c r="E139" s="375">
        <v>-16271.000000002299</v>
      </c>
      <c r="F139" s="376">
        <v>-6.0403905408925347</v>
      </c>
      <c r="G139" s="375">
        <v>2244801</v>
      </c>
      <c r="H139" s="134">
        <v>22114</v>
      </c>
      <c r="I139" s="185">
        <v>0.99492191208208802</v>
      </c>
      <c r="J139" s="134">
        <v>-107081</v>
      </c>
      <c r="K139" s="185">
        <v>-4.5529920293620174</v>
      </c>
      <c r="N139" s="85"/>
    </row>
    <row r="140" spans="1:14" ht="12" customHeight="1" x14ac:dyDescent="0.2">
      <c r="A140" s="374">
        <v>42278</v>
      </c>
      <c r="B140" s="134">
        <v>254852.99999999854</v>
      </c>
      <c r="C140" s="375">
        <v>1753.9999999995052</v>
      </c>
      <c r="D140" s="185">
        <v>0.69300945479812714</v>
      </c>
      <c r="E140" s="375">
        <v>-16612.999999999127</v>
      </c>
      <c r="F140" s="376">
        <v>-6.1197350681113916</v>
      </c>
      <c r="G140" s="134">
        <v>2280863</v>
      </c>
      <c r="H140" s="134">
        <v>36062</v>
      </c>
      <c r="I140" s="185">
        <v>1.606467566612809</v>
      </c>
      <c r="J140" s="134">
        <v>-109714</v>
      </c>
      <c r="K140" s="185">
        <v>-4.5894359395242237</v>
      </c>
    </row>
    <row r="141" spans="1:14" ht="12" customHeight="1" x14ac:dyDescent="0.2">
      <c r="A141" s="374">
        <v>42309</v>
      </c>
      <c r="B141" s="375">
        <v>252144.00000000445</v>
      </c>
      <c r="C141" s="375">
        <v>-2708.9999999940919</v>
      </c>
      <c r="D141" s="185">
        <v>-1.062965709642071</v>
      </c>
      <c r="E141" s="375">
        <v>-17185.999999995547</v>
      </c>
      <c r="F141" s="376">
        <v>-6.3810195670721974</v>
      </c>
      <c r="G141" s="375">
        <v>2276798</v>
      </c>
      <c r="H141" s="134">
        <v>-4065</v>
      </c>
      <c r="I141" s="185">
        <v>-0.17822201508814864</v>
      </c>
      <c r="J141" s="134">
        <v>-115108</v>
      </c>
      <c r="K141" s="185">
        <v>-4.8123964737744709</v>
      </c>
    </row>
    <row r="142" spans="1:14" ht="12" customHeight="1" x14ac:dyDescent="0.2">
      <c r="A142" s="374">
        <v>42339</v>
      </c>
      <c r="B142" s="134">
        <v>244975.00000000079</v>
      </c>
      <c r="C142" s="375">
        <v>-7169.0000000036671</v>
      </c>
      <c r="D142" s="185">
        <v>-2.8432165746571565</v>
      </c>
      <c r="E142" s="375">
        <v>-15785.999999998749</v>
      </c>
      <c r="F142" s="376">
        <v>-6.0538193978389314</v>
      </c>
      <c r="G142" s="134">
        <v>2218273</v>
      </c>
      <c r="H142" s="134">
        <v>-58525</v>
      </c>
      <c r="I142" s="185">
        <v>-2.570495933323905</v>
      </c>
      <c r="J142" s="134">
        <v>-116930</v>
      </c>
      <c r="K142" s="185">
        <v>-5.0072734575966198</v>
      </c>
    </row>
    <row r="143" spans="1:14" ht="12" customHeight="1" x14ac:dyDescent="0.2">
      <c r="A143" s="374">
        <v>42370</v>
      </c>
      <c r="B143" s="134">
        <v>249361.00000000026</v>
      </c>
      <c r="C143" s="375">
        <v>4385.9999999994761</v>
      </c>
      <c r="D143" s="185">
        <v>1.7903867741604091</v>
      </c>
      <c r="E143" s="375">
        <v>-16203.999999999098</v>
      </c>
      <c r="F143" s="376">
        <v>-6.1017076798520646</v>
      </c>
      <c r="G143" s="134">
        <v>2259082</v>
      </c>
      <c r="H143" s="134">
        <v>40809</v>
      </c>
      <c r="I143" s="185">
        <v>1.8396743773196536</v>
      </c>
      <c r="J143" s="134">
        <v>-128772</v>
      </c>
      <c r="K143" s="185">
        <v>-5.3927920216227623</v>
      </c>
    </row>
    <row r="144" spans="1:14" ht="12" customHeight="1" x14ac:dyDescent="0.2">
      <c r="A144" s="374">
        <v>42401</v>
      </c>
      <c r="B144" s="375">
        <v>250558</v>
      </c>
      <c r="C144" s="134">
        <v>1196.9999999997381</v>
      </c>
      <c r="D144" s="185">
        <v>0.48002694888123515</v>
      </c>
      <c r="E144" s="134">
        <v>-17473.000000000931</v>
      </c>
      <c r="F144" s="185">
        <v>-6.5190220534195191</v>
      </c>
      <c r="G144" s="375">
        <v>2261513</v>
      </c>
      <c r="H144" s="134">
        <v>2431</v>
      </c>
      <c r="I144" s="185">
        <v>0.10761008232547557</v>
      </c>
      <c r="J144" s="134">
        <v>-132660</v>
      </c>
      <c r="K144" s="185">
        <v>-5.5409529720701052</v>
      </c>
    </row>
    <row r="145" spans="1:14" s="85" customFormat="1" ht="12" customHeight="1" x14ac:dyDescent="0.2">
      <c r="A145" s="374">
        <v>42430</v>
      </c>
      <c r="B145" s="134">
        <v>248794.00000000119</v>
      </c>
      <c r="C145" s="375">
        <v>-1763.9999999988067</v>
      </c>
      <c r="D145" s="185">
        <v>-0.70402860814614054</v>
      </c>
      <c r="E145" s="375">
        <v>-17955.999999998923</v>
      </c>
      <c r="F145" s="376">
        <v>-6.7313964386125269</v>
      </c>
      <c r="G145" s="134">
        <v>2230296</v>
      </c>
      <c r="H145" s="134">
        <v>-31217</v>
      </c>
      <c r="I145" s="185">
        <v>-1.3803590781923429</v>
      </c>
      <c r="J145" s="134">
        <v>-140859</v>
      </c>
      <c r="K145" s="185">
        <v>-5.9405226566799723</v>
      </c>
      <c r="M145" s="27"/>
      <c r="N145" s="27"/>
    </row>
    <row r="146" spans="1:14" s="85" customFormat="1" ht="12" customHeight="1" x14ac:dyDescent="0.2">
      <c r="A146" s="374">
        <v>42461</v>
      </c>
      <c r="B146" s="375">
        <v>245626.99999999881</v>
      </c>
      <c r="C146" s="134">
        <v>-3167.0000000023865</v>
      </c>
      <c r="D146" s="185">
        <v>-1.2729406657726356</v>
      </c>
      <c r="E146" s="134">
        <v>-15782.000000001135</v>
      </c>
      <c r="F146" s="185">
        <v>-6.0372825725208923</v>
      </c>
      <c r="G146" s="375">
        <v>2203355</v>
      </c>
      <c r="H146" s="134">
        <v>-26941</v>
      </c>
      <c r="I146" s="185">
        <v>-1.2079562533403638</v>
      </c>
      <c r="J146" s="134">
        <v>-125257</v>
      </c>
      <c r="K146" s="185">
        <v>-5.379041248606466</v>
      </c>
      <c r="M146" s="27"/>
      <c r="N146" s="27"/>
    </row>
    <row r="147" spans="1:14" ht="12" customHeight="1" x14ac:dyDescent="0.2">
      <c r="A147" s="374">
        <v>42491</v>
      </c>
      <c r="B147" s="134">
        <v>240511.99999999802</v>
      </c>
      <c r="C147" s="375">
        <v>-5115.0000000007858</v>
      </c>
      <c r="D147" s="185">
        <v>-2.082425791953169</v>
      </c>
      <c r="E147" s="375">
        <v>-14274.000000002241</v>
      </c>
      <c r="F147" s="376">
        <v>-5.6023486376811222</v>
      </c>
      <c r="G147" s="134">
        <v>2154825</v>
      </c>
      <c r="H147" s="134">
        <v>-48530</v>
      </c>
      <c r="I147" s="185">
        <v>-2.2025502018512677</v>
      </c>
      <c r="J147" s="134">
        <v>-129046</v>
      </c>
      <c r="K147" s="185">
        <v>-5.6503191292327806</v>
      </c>
    </row>
    <row r="148" spans="1:14" ht="12" customHeight="1" x14ac:dyDescent="0.2">
      <c r="A148" s="374">
        <v>42522</v>
      </c>
      <c r="B148" s="375">
        <v>237717.00000000012</v>
      </c>
      <c r="C148" s="134">
        <v>-2794.9999999979045</v>
      </c>
      <c r="D148" s="185">
        <v>-1.1621041777532628</v>
      </c>
      <c r="E148" s="134">
        <v>-13017.999999999971</v>
      </c>
      <c r="F148" s="185">
        <v>-5.1919357090154818</v>
      </c>
      <c r="G148" s="375">
        <v>2101368</v>
      </c>
      <c r="H148" s="134">
        <v>-53457</v>
      </c>
      <c r="I148" s="185">
        <v>-2.4808047057185618</v>
      </c>
      <c r="J148" s="134">
        <v>-141238</v>
      </c>
      <c r="K148" s="185">
        <v>-6.29794087771102</v>
      </c>
    </row>
    <row r="149" spans="1:14" ht="12" customHeight="1" x14ac:dyDescent="0.2">
      <c r="A149" s="374">
        <v>42552</v>
      </c>
      <c r="B149" s="134">
        <v>237311.00000000143</v>
      </c>
      <c r="C149" s="375">
        <v>-405.99999999869033</v>
      </c>
      <c r="D149" s="185">
        <v>-0.17079131908895456</v>
      </c>
      <c r="E149" s="375">
        <v>-14149.999999997148</v>
      </c>
      <c r="F149" s="376">
        <v>-5.6271151391258396</v>
      </c>
      <c r="G149" s="134">
        <v>2066340</v>
      </c>
      <c r="H149" s="134">
        <v>-35028</v>
      </c>
      <c r="I149" s="185">
        <v>-1.6669141245131742</v>
      </c>
      <c r="J149" s="134">
        <v>-145793</v>
      </c>
      <c r="K149" s="185">
        <v>-6.5906073459416774</v>
      </c>
    </row>
    <row r="150" spans="1:14" ht="12" customHeight="1" x14ac:dyDescent="0.2">
      <c r="A150" s="374">
        <v>42583</v>
      </c>
      <c r="B150" s="375">
        <v>240327.99999999994</v>
      </c>
      <c r="C150" s="134">
        <v>3016.9999999985157</v>
      </c>
      <c r="D150" s="185">
        <v>1.2713274985139744</v>
      </c>
      <c r="E150" s="134">
        <v>-14357.999999998661</v>
      </c>
      <c r="F150" s="185">
        <v>-5.6375301351463136</v>
      </c>
      <c r="G150" s="375">
        <v>2073183</v>
      </c>
      <c r="H150" s="134">
        <v>6843</v>
      </c>
      <c r="I150" s="185">
        <v>0.33116524870060104</v>
      </c>
      <c r="J150" s="134">
        <v>-149504</v>
      </c>
      <c r="K150" s="185">
        <v>-6.7262731999602279</v>
      </c>
    </row>
    <row r="151" spans="1:14" ht="12" customHeight="1" x14ac:dyDescent="0.2">
      <c r="A151" s="374">
        <v>42614</v>
      </c>
      <c r="B151" s="134">
        <v>236340.99999999785</v>
      </c>
      <c r="C151" s="375">
        <v>-3987.0000000020955</v>
      </c>
      <c r="D151" s="185">
        <v>-1.6589827236119372</v>
      </c>
      <c r="E151" s="375">
        <v>-16758.000000001193</v>
      </c>
      <c r="F151" s="376">
        <v>-6.6211245402001806</v>
      </c>
      <c r="G151" s="134">
        <v>2091850</v>
      </c>
      <c r="H151" s="134">
        <v>18667</v>
      </c>
      <c r="I151" s="185">
        <v>0.90040290702750314</v>
      </c>
      <c r="J151" s="134">
        <v>-152951</v>
      </c>
      <c r="K151" s="185">
        <v>-6.8135661022959271</v>
      </c>
    </row>
    <row r="152" spans="1:14" ht="12" customHeight="1" x14ac:dyDescent="0.2">
      <c r="A152" s="374">
        <v>42644</v>
      </c>
      <c r="B152" s="375">
        <v>235860.99999999913</v>
      </c>
      <c r="C152" s="134">
        <v>-479.99999999871943</v>
      </c>
      <c r="D152" s="185">
        <v>-0.20309637345984141</v>
      </c>
      <c r="E152" s="134">
        <v>-18991.999999999418</v>
      </c>
      <c r="F152" s="185">
        <v>-7.4521390762516146</v>
      </c>
      <c r="G152" s="375">
        <v>2113194</v>
      </c>
      <c r="H152" s="134">
        <v>21344</v>
      </c>
      <c r="I152" s="185">
        <v>1.0203408466190214</v>
      </c>
      <c r="J152" s="134">
        <v>-167669</v>
      </c>
      <c r="K152" s="185">
        <v>-7.3511210449728894</v>
      </c>
    </row>
    <row r="153" spans="1:14" ht="12" customHeight="1" x14ac:dyDescent="0.2">
      <c r="A153" s="374">
        <v>42675</v>
      </c>
      <c r="B153" s="134">
        <v>233421.99999999953</v>
      </c>
      <c r="C153" s="375">
        <v>-2438.9999999995925</v>
      </c>
      <c r="D153" s="185">
        <v>-1.0340836340046051</v>
      </c>
      <c r="E153" s="375">
        <v>-18722.000000004919</v>
      </c>
      <c r="F153" s="376">
        <v>-7.4251221524226576</v>
      </c>
      <c r="G153" s="134">
        <v>2125953</v>
      </c>
      <c r="H153" s="134">
        <v>12759</v>
      </c>
      <c r="I153" s="185">
        <v>0.60377797779096476</v>
      </c>
      <c r="J153" s="134">
        <v>-150845</v>
      </c>
      <c r="K153" s="185">
        <v>-6.6253132688978118</v>
      </c>
    </row>
    <row r="154" spans="1:14" ht="12" customHeight="1" x14ac:dyDescent="0.2">
      <c r="A154" s="374">
        <v>42705</v>
      </c>
      <c r="B154" s="375">
        <v>225606.99999999872</v>
      </c>
      <c r="C154" s="134">
        <v>-7815.0000000008149</v>
      </c>
      <c r="D154" s="185">
        <v>-3.3480134691677863</v>
      </c>
      <c r="E154" s="134">
        <v>-19368.000000002066</v>
      </c>
      <c r="F154" s="185">
        <v>-7.9061128686608857</v>
      </c>
      <c r="G154" s="375">
        <v>2060672</v>
      </c>
      <c r="H154" s="134">
        <v>-65281</v>
      </c>
      <c r="I154" s="185">
        <v>-3.0706699536631334</v>
      </c>
      <c r="J154" s="134">
        <v>-157601</v>
      </c>
      <c r="K154" s="185">
        <v>-7.1046710661852712</v>
      </c>
    </row>
    <row r="155" spans="1:14" ht="12" customHeight="1" x14ac:dyDescent="0.2">
      <c r="A155" s="374">
        <v>42736</v>
      </c>
      <c r="B155" s="375">
        <v>230416.00000000073</v>
      </c>
      <c r="C155" s="375">
        <v>4809.0000000020082</v>
      </c>
      <c r="D155" s="185">
        <v>2.1315827966339853</v>
      </c>
      <c r="E155" s="375">
        <v>-18944.999999999534</v>
      </c>
      <c r="F155" s="376">
        <v>-7.5974190029714004</v>
      </c>
      <c r="G155" s="375">
        <v>2104865</v>
      </c>
      <c r="H155" s="134">
        <v>44193</v>
      </c>
      <c r="I155" s="185">
        <v>2.1445916671842973</v>
      </c>
      <c r="J155" s="134">
        <v>-154217</v>
      </c>
      <c r="K155" s="185">
        <v>-6.8265339637959137</v>
      </c>
    </row>
    <row r="156" spans="1:14" ht="12" customHeight="1" x14ac:dyDescent="0.2">
      <c r="A156" s="374">
        <v>42767</v>
      </c>
      <c r="B156" s="134">
        <v>232039.00000000157</v>
      </c>
      <c r="C156" s="134">
        <v>1623.000000000844</v>
      </c>
      <c r="D156" s="185">
        <v>0.70437816818312915</v>
      </c>
      <c r="E156" s="134">
        <v>-18518.999999998428</v>
      </c>
      <c r="F156" s="185">
        <v>-7.3911030579739734</v>
      </c>
      <c r="G156" s="134">
        <v>2103922</v>
      </c>
      <c r="H156" s="134">
        <v>-943</v>
      </c>
      <c r="I156" s="185">
        <v>-4.48009729840156E-2</v>
      </c>
      <c r="J156" s="134">
        <v>-157591</v>
      </c>
      <c r="K156" s="185">
        <v>-6.9683879774292699</v>
      </c>
    </row>
    <row r="157" spans="1:14" ht="12" customHeight="1" x14ac:dyDescent="0.2">
      <c r="A157" s="374">
        <v>42795</v>
      </c>
      <c r="B157" s="375">
        <v>229018.0000000014</v>
      </c>
      <c r="C157" s="375">
        <v>-3021.0000000001746</v>
      </c>
      <c r="D157" s="185">
        <v>-1.3019363124303045</v>
      </c>
      <c r="E157" s="375">
        <v>-19775.999999999796</v>
      </c>
      <c r="F157" s="376">
        <v>-7.9487447446480628</v>
      </c>
      <c r="G157" s="375">
        <v>2086379</v>
      </c>
      <c r="H157" s="134">
        <v>-17543</v>
      </c>
      <c r="I157" s="185">
        <v>-0.83382368738004542</v>
      </c>
      <c r="J157" s="134">
        <v>-143917</v>
      </c>
      <c r="K157" s="185">
        <v>-6.45282061215193</v>
      </c>
    </row>
    <row r="158" spans="1:14" ht="12" customHeight="1" x14ac:dyDescent="0.2">
      <c r="A158" s="374">
        <v>42826</v>
      </c>
      <c r="B158" s="134">
        <v>223368.99999999875</v>
      </c>
      <c r="C158" s="134">
        <v>-5649.0000000026484</v>
      </c>
      <c r="D158" s="185">
        <v>-2.466618344410751</v>
      </c>
      <c r="E158" s="134">
        <v>-22258.000000000058</v>
      </c>
      <c r="F158" s="185">
        <v>-9.0617073855887842</v>
      </c>
      <c r="G158" s="134">
        <v>2026256</v>
      </c>
      <c r="H158" s="134">
        <v>-60123</v>
      </c>
      <c r="I158" s="185">
        <v>-2.8816911980038142</v>
      </c>
      <c r="J158" s="134">
        <v>-177099</v>
      </c>
      <c r="K158" s="185">
        <v>-8.037697057441946</v>
      </c>
    </row>
    <row r="159" spans="1:14" ht="12" customHeight="1" x14ac:dyDescent="0.2">
      <c r="A159" s="374">
        <v>42856</v>
      </c>
      <c r="B159" s="375">
        <v>219306.99999999965</v>
      </c>
      <c r="C159" s="375">
        <v>-4061.9999999990978</v>
      </c>
      <c r="D159" s="185">
        <v>-1.8185155505012425</v>
      </c>
      <c r="E159" s="375">
        <v>-21204.99999999837</v>
      </c>
      <c r="F159" s="376">
        <v>-8.8166079031393636</v>
      </c>
      <c r="G159" s="375">
        <v>1982451</v>
      </c>
      <c r="H159" s="134">
        <v>-43805</v>
      </c>
      <c r="I159" s="185">
        <v>-2.1618689839783323</v>
      </c>
      <c r="J159" s="134">
        <v>-172374</v>
      </c>
      <c r="K159" s="185">
        <v>-7.999443110229369</v>
      </c>
    </row>
    <row r="160" spans="1:14" ht="12" customHeight="1" x14ac:dyDescent="0.2">
      <c r="A160" s="374">
        <v>42887</v>
      </c>
      <c r="B160" s="134">
        <v>218333.00000000256</v>
      </c>
      <c r="C160" s="134">
        <v>-973.99999999708962</v>
      </c>
      <c r="D160" s="185">
        <v>-0.44412627047795611</v>
      </c>
      <c r="E160" s="134">
        <v>-19383.999999997555</v>
      </c>
      <c r="F160" s="185">
        <v>-8.1542338158388112</v>
      </c>
      <c r="G160" s="134">
        <v>1939077</v>
      </c>
      <c r="H160" s="134">
        <v>-43374</v>
      </c>
      <c r="I160" s="185">
        <v>-2.1878977084427307</v>
      </c>
      <c r="J160" s="134">
        <v>-162291</v>
      </c>
      <c r="K160" s="185">
        <v>-7.7231118014550519</v>
      </c>
    </row>
    <row r="161" spans="1:11" ht="12" customHeight="1" x14ac:dyDescent="0.2">
      <c r="A161" s="374">
        <v>42917</v>
      </c>
      <c r="B161" s="375">
        <v>220385.99999999965</v>
      </c>
      <c r="C161" s="375">
        <v>2052.9999999970896</v>
      </c>
      <c r="D161" s="185">
        <v>0.94030677909297522</v>
      </c>
      <c r="E161" s="375">
        <v>-16925.000000001775</v>
      </c>
      <c r="F161" s="376">
        <v>-7.1319913531196075</v>
      </c>
      <c r="G161" s="375">
        <v>1928286</v>
      </c>
      <c r="H161" s="134">
        <v>-10791</v>
      </c>
      <c r="I161" s="185">
        <v>-0.5565018820810107</v>
      </c>
      <c r="J161" s="134">
        <v>-138054</v>
      </c>
      <c r="K161" s="185">
        <v>-6.6810883010540376</v>
      </c>
    </row>
    <row r="162" spans="1:11" ht="12" customHeight="1" x14ac:dyDescent="0.2">
      <c r="A162" s="374">
        <v>42948</v>
      </c>
      <c r="B162" s="134">
        <v>222966.00000000143</v>
      </c>
      <c r="C162" s="134">
        <v>2580.0000000017753</v>
      </c>
      <c r="D162" s="185">
        <v>1.1706732732577294</v>
      </c>
      <c r="E162" s="134">
        <v>-17361.999999998516</v>
      </c>
      <c r="F162" s="185">
        <v>-7.2242934655964008</v>
      </c>
      <c r="G162" s="134">
        <v>1950889</v>
      </c>
      <c r="H162" s="134">
        <v>22603</v>
      </c>
      <c r="I162" s="185">
        <v>1.1721808901791539</v>
      </c>
      <c r="J162" s="134">
        <v>-122294</v>
      </c>
      <c r="K162" s="185">
        <v>-5.8988521514984447</v>
      </c>
    </row>
    <row r="163" spans="1:11" ht="12" customHeight="1" x14ac:dyDescent="0.2">
      <c r="A163" s="374">
        <v>42979</v>
      </c>
      <c r="B163" s="375">
        <v>222513.99999999953</v>
      </c>
      <c r="C163" s="375">
        <v>-452.00000000189175</v>
      </c>
      <c r="D163" s="185">
        <v>-0.20272149116990432</v>
      </c>
      <c r="E163" s="375">
        <v>-13826.999999998312</v>
      </c>
      <c r="F163" s="376">
        <v>-5.8504449079924505</v>
      </c>
      <c r="G163" s="375">
        <v>1970717</v>
      </c>
      <c r="H163" s="134">
        <v>19828</v>
      </c>
      <c r="I163" s="185">
        <v>1.0163571581981343</v>
      </c>
      <c r="J163" s="134">
        <v>-121133</v>
      </c>
      <c r="K163" s="185">
        <v>-5.7907115710973542</v>
      </c>
    </row>
    <row r="164" spans="1:11" ht="12" customHeight="1" x14ac:dyDescent="0.2">
      <c r="A164" s="374">
        <v>43009</v>
      </c>
      <c r="B164" s="134">
        <v>221713.00000000047</v>
      </c>
      <c r="C164" s="134">
        <v>-800.99999999906868</v>
      </c>
      <c r="D164" s="185">
        <v>-0.35997734973937384</v>
      </c>
      <c r="E164" s="134">
        <v>-14147.999999998661</v>
      </c>
      <c r="F164" s="185">
        <v>-5.9984482385806528</v>
      </c>
      <c r="G164" s="134">
        <v>2001649</v>
      </c>
      <c r="H164" s="134">
        <v>30932</v>
      </c>
      <c r="I164" s="185">
        <v>1.5695810205118239</v>
      </c>
      <c r="J164" s="134">
        <v>-111545</v>
      </c>
      <c r="K164" s="185">
        <v>-5.2785025889719543</v>
      </c>
    </row>
    <row r="165" spans="1:11" ht="12" customHeight="1" x14ac:dyDescent="0.2">
      <c r="A165" s="374">
        <v>43040</v>
      </c>
      <c r="B165" s="375">
        <v>217039.0000000002</v>
      </c>
      <c r="C165" s="375">
        <v>-4674.0000000002619</v>
      </c>
      <c r="D165" s="185">
        <v>-2.1081307816863477</v>
      </c>
      <c r="E165" s="375">
        <v>-16382.999999999331</v>
      </c>
      <c r="F165" s="376">
        <v>-7.0186186392025443</v>
      </c>
      <c r="G165" s="375">
        <v>2008618</v>
      </c>
      <c r="H165" s="134">
        <v>6969</v>
      </c>
      <c r="I165" s="185">
        <v>0.34816293965625345</v>
      </c>
      <c r="J165" s="134">
        <v>-117335</v>
      </c>
      <c r="K165" s="185">
        <v>-5.5191718725672674</v>
      </c>
    </row>
    <row r="166" spans="1:11" ht="12" customHeight="1" x14ac:dyDescent="0.2">
      <c r="A166" s="374">
        <v>43070</v>
      </c>
      <c r="B166" s="134">
        <v>210748.99999999919</v>
      </c>
      <c r="C166" s="134">
        <v>-6290.0000000010186</v>
      </c>
      <c r="D166" s="185">
        <v>-2.8980966554402725</v>
      </c>
      <c r="E166" s="134">
        <v>-14857.999999999534</v>
      </c>
      <c r="F166" s="185">
        <v>-6.5857885615249607</v>
      </c>
      <c r="G166" s="134">
        <v>1953055</v>
      </c>
      <c r="H166" s="134">
        <v>-55563</v>
      </c>
      <c r="I166" s="185">
        <v>-2.7662303135787889</v>
      </c>
      <c r="J166" s="134">
        <v>-107617</v>
      </c>
      <c r="K166" s="185">
        <v>-5.2224225883595254</v>
      </c>
    </row>
    <row r="167" spans="1:11" ht="12" customHeight="1" x14ac:dyDescent="0.2">
      <c r="A167" s="374">
        <v>43101</v>
      </c>
      <c r="B167" s="134">
        <v>216954.00000000087</v>
      </c>
      <c r="C167" s="375">
        <v>6205.000000001688</v>
      </c>
      <c r="D167" s="185">
        <v>2.9442607082366758</v>
      </c>
      <c r="E167" s="375">
        <v>-13461.999999999854</v>
      </c>
      <c r="F167" s="376">
        <v>-5.842476216929299</v>
      </c>
      <c r="G167" s="134">
        <v>2001049</v>
      </c>
      <c r="H167" s="134">
        <v>47994</v>
      </c>
      <c r="I167" s="185">
        <v>2.4573808725304715</v>
      </c>
      <c r="J167" s="134">
        <v>-103816</v>
      </c>
      <c r="K167" s="185">
        <v>-4.9321928009634819</v>
      </c>
    </row>
    <row r="168" spans="1:11" ht="12" customHeight="1" x14ac:dyDescent="0.2">
      <c r="A168" s="374">
        <v>43132</v>
      </c>
      <c r="B168" s="375">
        <v>218141.00000000067</v>
      </c>
      <c r="C168" s="134">
        <v>1186.9999999997963</v>
      </c>
      <c r="D168" s="185">
        <v>0.54712058777427086</v>
      </c>
      <c r="E168" s="134">
        <v>-13898.000000000902</v>
      </c>
      <c r="F168" s="185">
        <v>-5.9895103840306199</v>
      </c>
      <c r="G168" s="375">
        <v>1997878</v>
      </c>
      <c r="H168" s="134">
        <v>-3171</v>
      </c>
      <c r="I168" s="185">
        <v>-0.15846688411927945</v>
      </c>
      <c r="J168" s="134">
        <v>-106044</v>
      </c>
      <c r="K168" s="185">
        <v>-5.0403009237034455</v>
      </c>
    </row>
    <row r="169" spans="1:11" ht="12" customHeight="1" x14ac:dyDescent="0.2">
      <c r="A169" s="374">
        <v>43160</v>
      </c>
      <c r="B169" s="134">
        <v>216334.00000000111</v>
      </c>
      <c r="C169" s="375">
        <v>-1806.9999999995634</v>
      </c>
      <c r="D169" s="185">
        <v>-0.82836330630168464</v>
      </c>
      <c r="E169" s="375">
        <v>-12684.000000000291</v>
      </c>
      <c r="F169" s="376">
        <v>-5.5384292937673951</v>
      </c>
      <c r="G169" s="134">
        <v>1968431</v>
      </c>
      <c r="H169" s="134">
        <v>-29447</v>
      </c>
      <c r="I169" s="185">
        <v>-1.4739138225657422</v>
      </c>
      <c r="J169" s="134">
        <v>-117948</v>
      </c>
      <c r="K169" s="185">
        <v>-5.6532394162326209</v>
      </c>
    </row>
    <row r="170" spans="1:11" ht="12" customHeight="1" x14ac:dyDescent="0.2">
      <c r="A170" s="374">
        <v>43191</v>
      </c>
      <c r="B170" s="375">
        <v>212603.00000000032</v>
      </c>
      <c r="C170" s="134">
        <v>-3731.0000000007858</v>
      </c>
      <c r="D170" s="185">
        <v>-1.7246479980034422</v>
      </c>
      <c r="E170" s="134">
        <v>-10765.999999998428</v>
      </c>
      <c r="F170" s="185">
        <v>-4.8198272813140983</v>
      </c>
      <c r="G170" s="375">
        <v>1936908</v>
      </c>
      <c r="H170" s="134">
        <v>-31523</v>
      </c>
      <c r="I170" s="185">
        <v>-1.6014277361004781</v>
      </c>
      <c r="J170" s="134">
        <v>-89348</v>
      </c>
      <c r="K170" s="185">
        <v>-4.4095119274168715</v>
      </c>
    </row>
    <row r="171" spans="1:11" ht="12" customHeight="1" x14ac:dyDescent="0.2">
      <c r="A171" s="374">
        <v>43221</v>
      </c>
      <c r="B171" s="134">
        <v>208812.9999999998</v>
      </c>
      <c r="C171" s="375">
        <v>-3790.0000000005239</v>
      </c>
      <c r="D171" s="185">
        <v>-1.7826653433867434</v>
      </c>
      <c r="E171" s="375">
        <v>-10493.999999999854</v>
      </c>
      <c r="F171" s="376">
        <v>-4.7850729798865848</v>
      </c>
      <c r="G171" s="134">
        <v>1904990</v>
      </c>
      <c r="H171" s="134">
        <v>-31918</v>
      </c>
      <c r="I171" s="185">
        <v>-1.6478841535065165</v>
      </c>
      <c r="J171" s="134">
        <v>-77461</v>
      </c>
      <c r="K171" s="185">
        <v>-3.9073349101692805</v>
      </c>
    </row>
    <row r="172" spans="1:11" ht="12" customHeight="1" x14ac:dyDescent="0.2">
      <c r="A172" s="374">
        <v>43252</v>
      </c>
      <c r="B172" s="375">
        <v>205497.00000000017</v>
      </c>
      <c r="C172" s="134">
        <v>-3315.9999999996217</v>
      </c>
      <c r="D172" s="185">
        <v>-1.5880237341543031</v>
      </c>
      <c r="E172" s="134">
        <v>-12836.000000002387</v>
      </c>
      <c r="F172" s="185">
        <v>-5.8790929451810934</v>
      </c>
      <c r="G172" s="375">
        <v>1866810</v>
      </c>
      <c r="H172" s="134">
        <v>-38180</v>
      </c>
      <c r="I172" s="185">
        <v>-2.0042099958529964</v>
      </c>
      <c r="J172" s="134">
        <v>-72267</v>
      </c>
      <c r="K172" s="185">
        <v>-3.7268762406031324</v>
      </c>
    </row>
    <row r="173" spans="1:11" ht="12" customHeight="1" x14ac:dyDescent="0.2">
      <c r="A173" s="374">
        <v>43282</v>
      </c>
      <c r="B173" s="134">
        <v>206633.99999999945</v>
      </c>
      <c r="C173" s="375">
        <v>1136.9999999992724</v>
      </c>
      <c r="D173" s="185">
        <v>0.553292748798898</v>
      </c>
      <c r="E173" s="375">
        <v>-13752.000000000204</v>
      </c>
      <c r="F173" s="376">
        <v>-6.2399607960579289</v>
      </c>
      <c r="G173" s="134">
        <v>1855442</v>
      </c>
      <c r="H173" s="134">
        <v>-11368</v>
      </c>
      <c r="I173" s="185">
        <v>-0.60895324109041626</v>
      </c>
      <c r="J173" s="134">
        <v>-72844</v>
      </c>
      <c r="K173" s="185">
        <v>-3.777655389293912</v>
      </c>
    </row>
    <row r="174" spans="1:11" ht="12" customHeight="1" x14ac:dyDescent="0.2">
      <c r="A174" s="374">
        <v>43313</v>
      </c>
      <c r="B174" s="375">
        <v>209449.00000000052</v>
      </c>
      <c r="C174" s="134">
        <v>2815.0000000010768</v>
      </c>
      <c r="D174" s="185">
        <v>1.3623121073981457</v>
      </c>
      <c r="E174" s="134">
        <v>-13517.000000000902</v>
      </c>
      <c r="F174" s="185">
        <v>-6.0623592834785649</v>
      </c>
      <c r="G174" s="375">
        <v>1875074</v>
      </c>
      <c r="H174" s="134">
        <v>19632</v>
      </c>
      <c r="I174" s="185">
        <v>1.0580767278093306</v>
      </c>
      <c r="J174" s="134">
        <v>-75815</v>
      </c>
      <c r="K174" s="185">
        <v>-3.886177019809943</v>
      </c>
    </row>
    <row r="175" spans="1:11" ht="12" customHeight="1" x14ac:dyDescent="0.2">
      <c r="A175" s="374">
        <v>43344</v>
      </c>
      <c r="B175" s="134">
        <v>208162.99999999811</v>
      </c>
      <c r="C175" s="375">
        <v>-1286.0000000024156</v>
      </c>
      <c r="D175" s="185">
        <v>-0.61399195030886389</v>
      </c>
      <c r="E175" s="375">
        <v>-14351.000000001426</v>
      </c>
      <c r="F175" s="376">
        <v>-6.4494818303573958</v>
      </c>
      <c r="G175" s="134">
        <v>1889358</v>
      </c>
      <c r="H175" s="134">
        <v>14284</v>
      </c>
      <c r="I175" s="185">
        <v>0.76178326828701159</v>
      </c>
      <c r="J175" s="134">
        <v>-81359</v>
      </c>
      <c r="K175" s="185">
        <v>-4.1283959086971898</v>
      </c>
    </row>
    <row r="176" spans="1:11" ht="12" customHeight="1" x14ac:dyDescent="0.2">
      <c r="A176" s="374">
        <v>43374</v>
      </c>
      <c r="B176" s="375">
        <v>206164.99999999936</v>
      </c>
      <c r="C176" s="134">
        <v>-1997.9999999987485</v>
      </c>
      <c r="D176" s="185">
        <v>-0.95982475271722967</v>
      </c>
      <c r="E176" s="134">
        <v>-15548.000000001106</v>
      </c>
      <c r="F176" s="185">
        <v>-7.0126695322335966</v>
      </c>
      <c r="G176" s="375">
        <v>1914513</v>
      </c>
      <c r="H176" s="134">
        <v>25155</v>
      </c>
      <c r="I176" s="185">
        <v>1.3314046358604352</v>
      </c>
      <c r="J176" s="134">
        <v>-87136</v>
      </c>
      <c r="K176" s="185">
        <v>-4.353210777713775</v>
      </c>
    </row>
    <row r="177" spans="1:11" ht="12" customHeight="1" x14ac:dyDescent="0.2">
      <c r="A177" s="374">
        <v>43405</v>
      </c>
      <c r="B177" s="134">
        <v>202134.99999999991</v>
      </c>
      <c r="C177" s="375">
        <v>-4029.999999999447</v>
      </c>
      <c r="D177" s="185">
        <v>-1.9547449858120727</v>
      </c>
      <c r="E177" s="375">
        <v>-14904.000000000291</v>
      </c>
      <c r="F177" s="376">
        <v>-6.8669686093284055</v>
      </c>
      <c r="G177" s="134">
        <v>1909926</v>
      </c>
      <c r="H177" s="134">
        <v>-4587</v>
      </c>
      <c r="I177" s="185">
        <v>-0.23959095602902669</v>
      </c>
      <c r="J177" s="134">
        <v>-98692</v>
      </c>
      <c r="K177" s="185">
        <v>-4.9134280385817508</v>
      </c>
    </row>
    <row r="178" spans="1:11" ht="12" customHeight="1" x14ac:dyDescent="0.2">
      <c r="A178" s="374">
        <v>43435</v>
      </c>
      <c r="B178" s="375">
        <v>196902.99999999991</v>
      </c>
      <c r="C178" s="134">
        <v>-5232</v>
      </c>
      <c r="D178" s="185">
        <v>-2.5883691592252713</v>
      </c>
      <c r="E178" s="134">
        <v>-13845.999999999272</v>
      </c>
      <c r="F178" s="185">
        <v>-6.5699006875474275</v>
      </c>
      <c r="G178" s="375">
        <v>1865053</v>
      </c>
      <c r="H178" s="134">
        <v>-44873</v>
      </c>
      <c r="I178" s="185">
        <v>-2.3494627540543456</v>
      </c>
      <c r="J178" s="134">
        <v>-88002</v>
      </c>
      <c r="K178" s="185">
        <v>-4.5058638901618231</v>
      </c>
    </row>
    <row r="179" spans="1:11" ht="12" customHeight="1" x14ac:dyDescent="0.2">
      <c r="A179" s="374">
        <v>43466</v>
      </c>
      <c r="B179" s="375">
        <v>203659.00000000061</v>
      </c>
      <c r="C179" s="375">
        <v>6756.0000000006985</v>
      </c>
      <c r="D179" s="185">
        <v>3.4311310645346702</v>
      </c>
      <c r="E179" s="375">
        <v>-13295.000000000262</v>
      </c>
      <c r="F179" s="376">
        <v>-6.1280271393936996</v>
      </c>
      <c r="G179" s="375">
        <v>1925313</v>
      </c>
      <c r="H179" s="134">
        <v>60260</v>
      </c>
      <c r="I179" s="185">
        <v>3.2310073761978884</v>
      </c>
      <c r="J179" s="134">
        <v>-75736</v>
      </c>
      <c r="K179" s="185">
        <v>-3.7848148646035153</v>
      </c>
    </row>
    <row r="180" spans="1:11" ht="12" customHeight="1" x14ac:dyDescent="0.2">
      <c r="A180" s="374">
        <v>43497</v>
      </c>
      <c r="B180" s="134">
        <v>205855.00000000081</v>
      </c>
      <c r="C180" s="134">
        <v>2196.0000000002037</v>
      </c>
      <c r="D180" s="185">
        <v>1.078272995546574</v>
      </c>
      <c r="E180" s="134">
        <v>-12285.999999999854</v>
      </c>
      <c r="F180" s="185">
        <v>-5.6321370122993013</v>
      </c>
      <c r="G180" s="134">
        <v>1928815</v>
      </c>
      <c r="H180" s="134">
        <v>3502</v>
      </c>
      <c r="I180" s="185">
        <v>0.18189250267359125</v>
      </c>
      <c r="J180" s="134">
        <v>-69063</v>
      </c>
      <c r="K180" s="185">
        <v>-3.4568176835622597</v>
      </c>
    </row>
    <row r="181" spans="1:11" ht="12" customHeight="1" x14ac:dyDescent="0.2">
      <c r="A181" s="374">
        <v>43525</v>
      </c>
      <c r="B181" s="375">
        <v>205841.00000000026</v>
      </c>
      <c r="C181" s="375">
        <v>-14.000000000552973</v>
      </c>
      <c r="D181" s="376">
        <v>-6.8009035488829118E-3</v>
      </c>
      <c r="E181" s="375">
        <v>-10493.000000000844</v>
      </c>
      <c r="F181" s="376">
        <v>-4.8503702608007941</v>
      </c>
      <c r="G181" s="375">
        <v>1916187</v>
      </c>
      <c r="H181" s="134">
        <v>-12628</v>
      </c>
      <c r="I181" s="185">
        <v>-0.65470249868442543</v>
      </c>
      <c r="J181" s="134">
        <v>-52244</v>
      </c>
      <c r="K181" s="185">
        <v>-2.6540935394738248</v>
      </c>
    </row>
    <row r="182" spans="1:11" ht="12" customHeight="1" x14ac:dyDescent="0.2">
      <c r="A182" s="374">
        <v>43556</v>
      </c>
      <c r="B182" s="134">
        <v>202157.00000000012</v>
      </c>
      <c r="C182" s="134">
        <v>-3684.0000000001455</v>
      </c>
      <c r="D182" s="185">
        <v>-1.7897309088083233</v>
      </c>
      <c r="E182" s="134">
        <v>-10446.000000000204</v>
      </c>
      <c r="F182" s="185">
        <v>-4.9133831601624571</v>
      </c>
      <c r="G182" s="134">
        <v>1864858</v>
      </c>
      <c r="H182" s="134">
        <v>-51329</v>
      </c>
      <c r="I182" s="185">
        <v>-2.6787051576907683</v>
      </c>
      <c r="J182" s="134">
        <v>-72050</v>
      </c>
      <c r="K182" s="185">
        <v>-3.7198462704475381</v>
      </c>
    </row>
    <row r="183" spans="1:11" ht="12" customHeight="1" x14ac:dyDescent="0.2">
      <c r="A183" s="374">
        <v>43586</v>
      </c>
      <c r="B183" s="134">
        <v>199331.00000000073</v>
      </c>
      <c r="C183" s="375">
        <v>-2825.9999999993888</v>
      </c>
      <c r="D183" s="376">
        <v>-1.3979233961719788</v>
      </c>
      <c r="E183" s="375">
        <v>-9481.9999999990687</v>
      </c>
      <c r="F183" s="376">
        <v>-4.5409050202808627</v>
      </c>
      <c r="G183" s="134">
        <v>1828679</v>
      </c>
      <c r="H183" s="134">
        <v>-36179</v>
      </c>
      <c r="I183" s="185">
        <v>-1.9400404749316034</v>
      </c>
      <c r="J183" s="134">
        <v>-76311</v>
      </c>
      <c r="K183" s="185">
        <v>-4.0058477997259825</v>
      </c>
    </row>
    <row r="184" spans="1:11" ht="12" customHeight="1" x14ac:dyDescent="0.2">
      <c r="A184" s="374">
        <v>43617</v>
      </c>
      <c r="B184" s="134">
        <v>197686.99999999942</v>
      </c>
      <c r="C184" s="134">
        <v>-1644.0000000013097</v>
      </c>
      <c r="D184" s="185">
        <v>-0.82475881824769037</v>
      </c>
      <c r="E184" s="134">
        <v>-7810.0000000007567</v>
      </c>
      <c r="F184" s="185">
        <v>-3.80054210037166</v>
      </c>
      <c r="G184" s="134">
        <v>1797630</v>
      </c>
      <c r="H184" s="134">
        <v>-31049</v>
      </c>
      <c r="I184" s="185">
        <v>-1.6978923036793225</v>
      </c>
      <c r="J184" s="134">
        <v>-69180</v>
      </c>
      <c r="K184" s="185">
        <v>-3.7057868770790816</v>
      </c>
    </row>
    <row r="185" spans="1:11" ht="12" customHeight="1" x14ac:dyDescent="0.2">
      <c r="A185" s="374">
        <v>43647</v>
      </c>
      <c r="B185" s="134">
        <v>199585.00000000122</v>
      </c>
      <c r="C185" s="375">
        <v>1898.0000000018044</v>
      </c>
      <c r="D185" s="376">
        <v>0.96010359811308277</v>
      </c>
      <c r="E185" s="375">
        <v>-7048.9999999982247</v>
      </c>
      <c r="F185" s="376">
        <v>-3.4113456643138318</v>
      </c>
      <c r="G185" s="134">
        <v>1794946</v>
      </c>
      <c r="H185" s="134">
        <v>-2684</v>
      </c>
      <c r="I185" s="185">
        <v>-0.1493076995822277</v>
      </c>
      <c r="J185" s="134">
        <v>-60496</v>
      </c>
      <c r="K185" s="185">
        <v>-3.2604630055803416</v>
      </c>
    </row>
    <row r="186" spans="1:11" ht="12" customHeight="1" x14ac:dyDescent="0.2">
      <c r="A186" s="374">
        <v>43678</v>
      </c>
      <c r="B186" s="134">
        <v>203549.00000000143</v>
      </c>
      <c r="C186" s="134">
        <v>3964.0000000002037</v>
      </c>
      <c r="D186" s="185">
        <v>1.9861212014931882</v>
      </c>
      <c r="E186" s="134">
        <v>-5899.9999999990978</v>
      </c>
      <c r="F186" s="185">
        <v>-2.8169148575543845</v>
      </c>
      <c r="G186" s="134">
        <v>1818266</v>
      </c>
      <c r="H186" s="134">
        <v>23320</v>
      </c>
      <c r="I186" s="185">
        <v>1.2992034300753337</v>
      </c>
      <c r="J186" s="134">
        <v>-56808</v>
      </c>
      <c r="K186" s="185">
        <v>-3.0296404301910216</v>
      </c>
    </row>
    <row r="187" spans="1:11" ht="12" customHeight="1" x14ac:dyDescent="0.2">
      <c r="A187" s="374">
        <v>43709</v>
      </c>
      <c r="B187" s="134">
        <v>202229.00000000093</v>
      </c>
      <c r="C187" s="375">
        <v>-1320.0000000004948</v>
      </c>
      <c r="D187" s="376">
        <v>-0.64849250057749508</v>
      </c>
      <c r="E187" s="375">
        <v>-5933.9999999971769</v>
      </c>
      <c r="F187" s="376">
        <v>-2.8506506920044536</v>
      </c>
      <c r="G187" s="134">
        <v>1828991</v>
      </c>
      <c r="H187" s="134">
        <v>10725</v>
      </c>
      <c r="I187" s="185">
        <v>0.58984769005195059</v>
      </c>
      <c r="J187" s="134">
        <v>-60367</v>
      </c>
      <c r="K187" s="185">
        <v>-3.195106485906853</v>
      </c>
    </row>
    <row r="188" spans="1:11" ht="12" customHeight="1" x14ac:dyDescent="0.2">
      <c r="A188" s="374">
        <v>43739</v>
      </c>
      <c r="B188" s="134">
        <v>203008.00000000015</v>
      </c>
      <c r="C188" s="134">
        <v>778.9999999992142</v>
      </c>
      <c r="D188" s="185">
        <v>0.38520686943969984</v>
      </c>
      <c r="E188" s="134">
        <v>-3156.9999999992142</v>
      </c>
      <c r="F188" s="185">
        <v>-1.5312977469498819</v>
      </c>
      <c r="G188" s="134">
        <v>1873522</v>
      </c>
      <c r="H188" s="134">
        <v>44531</v>
      </c>
      <c r="I188" s="185">
        <v>2.4347304059998107</v>
      </c>
      <c r="J188" s="134">
        <v>-40991</v>
      </c>
      <c r="K188" s="185">
        <v>-2.1410666837989609</v>
      </c>
    </row>
    <row r="189" spans="1:11" ht="12" customHeight="1" x14ac:dyDescent="0.2">
      <c r="A189" s="374">
        <v>43770</v>
      </c>
      <c r="B189" s="134">
        <v>200502.00000000102</v>
      </c>
      <c r="C189" s="375">
        <v>-2505.9999999991269</v>
      </c>
      <c r="D189" s="376">
        <v>-1.2344341109705652</v>
      </c>
      <c r="E189" s="375">
        <v>-1632.9999999988941</v>
      </c>
      <c r="F189" s="376">
        <v>-0.80787592450535273</v>
      </c>
      <c r="G189" s="134">
        <v>1880498</v>
      </c>
      <c r="H189" s="134">
        <v>6976</v>
      </c>
      <c r="I189" s="185">
        <v>0.37234684193727108</v>
      </c>
      <c r="J189" s="134">
        <v>-29428</v>
      </c>
      <c r="K189" s="185">
        <v>-1.5407926799258191</v>
      </c>
    </row>
    <row r="190" spans="1:11" ht="12" customHeight="1" x14ac:dyDescent="0.2">
      <c r="A190" s="374">
        <v>43800</v>
      </c>
      <c r="B190" s="134">
        <v>195766.00000000111</v>
      </c>
      <c r="C190" s="134">
        <v>-4735.9999999999127</v>
      </c>
      <c r="D190" s="185">
        <v>-2.3620712012847198</v>
      </c>
      <c r="E190" s="134">
        <v>-1136.9999999988067</v>
      </c>
      <c r="F190" s="185">
        <v>-0.57744168448363264</v>
      </c>
      <c r="G190" s="134">
        <v>1835209</v>
      </c>
      <c r="H190" s="134">
        <v>-45289</v>
      </c>
      <c r="I190" s="185">
        <v>-2.4083514047874552</v>
      </c>
      <c r="J190" s="134">
        <v>-29844</v>
      </c>
      <c r="K190" s="185">
        <v>-1.6001690032401223</v>
      </c>
    </row>
    <row r="191" spans="1:11" ht="12" customHeight="1" x14ac:dyDescent="0.2">
      <c r="A191" s="374">
        <v>43831</v>
      </c>
      <c r="B191" s="134">
        <v>202872</v>
      </c>
      <c r="C191" s="375">
        <v>7105.9999999988941</v>
      </c>
      <c r="D191" s="376">
        <v>3.6298437930993401</v>
      </c>
      <c r="E191" s="375">
        <v>-787.00000000061118</v>
      </c>
      <c r="F191" s="376">
        <v>-0.38643025842246542</v>
      </c>
      <c r="G191" s="134">
        <v>1896873</v>
      </c>
      <c r="H191" s="134">
        <v>61664</v>
      </c>
      <c r="I191" s="185">
        <v>3.3600532691371936</v>
      </c>
      <c r="J191" s="134">
        <v>-28440</v>
      </c>
      <c r="K191" s="185">
        <v>-1.477162414630764</v>
      </c>
    </row>
    <row r="192" spans="1:11" ht="12" customHeight="1" x14ac:dyDescent="0.2">
      <c r="A192" s="374">
        <v>43862</v>
      </c>
      <c r="B192" s="134">
        <v>204020.00000000047</v>
      </c>
      <c r="C192" s="134">
        <v>1148.0000000004657</v>
      </c>
      <c r="D192" s="185">
        <v>0.5658740486614543</v>
      </c>
      <c r="E192" s="134">
        <v>-1835.0000000003492</v>
      </c>
      <c r="F192" s="185">
        <v>-0.89140414369354248</v>
      </c>
      <c r="G192" s="134">
        <v>1896072</v>
      </c>
      <c r="H192" s="134">
        <v>-801</v>
      </c>
      <c r="I192" s="185">
        <v>-4.22273921343179E-2</v>
      </c>
      <c r="J192" s="134">
        <v>-32743</v>
      </c>
      <c r="K192" s="185">
        <v>-1.6975707882819244</v>
      </c>
    </row>
    <row r="193" spans="1:11" ht="12" customHeight="1" x14ac:dyDescent="0.2">
      <c r="A193" s="374">
        <v>43891</v>
      </c>
      <c r="B193" s="134">
        <v>208725.00000000253</v>
      </c>
      <c r="C193" s="375">
        <v>4705.0000000020664</v>
      </c>
      <c r="D193" s="376">
        <v>2.3061464562307892</v>
      </c>
      <c r="E193" s="375">
        <v>2884.0000000022701</v>
      </c>
      <c r="F193" s="376">
        <v>1.4010814172114723</v>
      </c>
      <c r="G193" s="134">
        <v>2019370</v>
      </c>
      <c r="H193" s="134">
        <v>123298</v>
      </c>
      <c r="I193" s="185">
        <v>6.5028121294971921</v>
      </c>
      <c r="J193" s="134">
        <v>103183</v>
      </c>
      <c r="K193" s="185">
        <v>5.3848084764169677</v>
      </c>
    </row>
    <row r="194" spans="1:11" ht="12" customHeight="1" x14ac:dyDescent="0.2">
      <c r="A194" s="378">
        <v>43922</v>
      </c>
      <c r="B194" s="141">
        <v>227836</v>
      </c>
      <c r="C194" s="141">
        <v>19110.999999997468</v>
      </c>
      <c r="D194" s="379">
        <v>9.156066594800448</v>
      </c>
      <c r="E194" s="141">
        <v>25678.999999999884</v>
      </c>
      <c r="F194" s="379">
        <v>12.702503499755077</v>
      </c>
      <c r="G194" s="141">
        <v>2151800</v>
      </c>
      <c r="H194" s="141">
        <v>132430</v>
      </c>
      <c r="I194" s="379">
        <v>6.5579859064955901</v>
      </c>
      <c r="J194" s="141">
        <v>286942</v>
      </c>
      <c r="K194" s="379">
        <v>15.386801568805774</v>
      </c>
    </row>
    <row r="195" spans="1:11" ht="12" customHeight="1" x14ac:dyDescent="0.2">
      <c r="A195" s="378">
        <v>43952</v>
      </c>
      <c r="B195" s="141">
        <v>237373</v>
      </c>
      <c r="C195" s="141">
        <v>9537</v>
      </c>
      <c r="D195" s="379">
        <v>4.1859056514334876</v>
      </c>
      <c r="E195" s="141">
        <v>38041.999999999272</v>
      </c>
      <c r="F195" s="379">
        <v>19.084838785737862</v>
      </c>
      <c r="G195" s="141">
        <v>2191678</v>
      </c>
      <c r="H195" s="141">
        <v>39878</v>
      </c>
      <c r="I195" s="379">
        <v>1.8532391486197601</v>
      </c>
      <c r="J195" s="141">
        <v>362999</v>
      </c>
      <c r="K195" s="379">
        <v>19.850340054213998</v>
      </c>
    </row>
    <row r="196" spans="1:11" ht="12" customHeight="1" x14ac:dyDescent="0.2">
      <c r="A196" s="378">
        <v>43983</v>
      </c>
      <c r="B196" s="141">
        <v>239683</v>
      </c>
      <c r="C196" s="141">
        <v>2310</v>
      </c>
      <c r="D196" s="379">
        <v>0.97315195915289443</v>
      </c>
      <c r="E196" s="141">
        <v>41996.000000000582</v>
      </c>
      <c r="F196" s="379">
        <v>21.243683196163985</v>
      </c>
      <c r="G196" s="141">
        <v>2215918</v>
      </c>
      <c r="H196" s="141">
        <v>24240</v>
      </c>
      <c r="I196" s="379">
        <v>1.1060018853134448</v>
      </c>
      <c r="J196" s="141">
        <v>418288</v>
      </c>
      <c r="K196" s="379">
        <v>23.26885955396828</v>
      </c>
    </row>
    <row r="197" spans="1:11" ht="12" customHeight="1" x14ac:dyDescent="0.2">
      <c r="A197" s="374">
        <v>44013</v>
      </c>
      <c r="B197" s="134">
        <v>245754</v>
      </c>
      <c r="C197" s="375">
        <v>6071</v>
      </c>
      <c r="D197" s="376">
        <v>2.5329289102689803</v>
      </c>
      <c r="E197" s="375">
        <v>46168.999999998778</v>
      </c>
      <c r="F197" s="376">
        <v>23.132499937369289</v>
      </c>
      <c r="G197" s="134">
        <v>2177586</v>
      </c>
      <c r="H197" s="134">
        <v>-38332</v>
      </c>
      <c r="I197" s="185">
        <v>-1.7298474041006933</v>
      </c>
      <c r="J197" s="134">
        <v>382640</v>
      </c>
      <c r="K197" s="185">
        <v>21.31763295386045</v>
      </c>
    </row>
    <row r="198" spans="1:11" ht="12" customHeight="1" x14ac:dyDescent="0.2">
      <c r="A198" s="378">
        <v>44044</v>
      </c>
      <c r="B198" s="141">
        <v>249814</v>
      </c>
      <c r="C198" s="141">
        <v>4060</v>
      </c>
      <c r="D198" s="379">
        <v>1.6520585626276683</v>
      </c>
      <c r="E198" s="141">
        <v>46264.999999998574</v>
      </c>
      <c r="F198" s="379">
        <v>22.729170863034575</v>
      </c>
      <c r="G198" s="141">
        <v>2197913</v>
      </c>
      <c r="H198" s="141">
        <v>20327</v>
      </c>
      <c r="I198" s="379">
        <v>0.93346485511938448</v>
      </c>
      <c r="J198" s="141">
        <v>379647</v>
      </c>
      <c r="K198" s="379">
        <v>20.87961827367393</v>
      </c>
    </row>
    <row r="199" spans="1:11" ht="12" customHeight="1" x14ac:dyDescent="0.2">
      <c r="A199" s="378">
        <v>44075</v>
      </c>
      <c r="B199" s="141">
        <v>245726</v>
      </c>
      <c r="C199" s="141">
        <v>-4088</v>
      </c>
      <c r="D199" s="379">
        <v>-1.6364174946159944</v>
      </c>
      <c r="E199" s="141">
        <v>43496.999999999069</v>
      </c>
      <c r="F199" s="379">
        <v>21.508784595680574</v>
      </c>
      <c r="G199" s="141">
        <v>2181794</v>
      </c>
      <c r="H199" s="141">
        <v>-16119</v>
      </c>
      <c r="I199" s="379">
        <v>-0.73337752677198775</v>
      </c>
      <c r="J199" s="141">
        <v>352803</v>
      </c>
      <c r="K199" s="379">
        <v>19.28948802919205</v>
      </c>
    </row>
    <row r="200" spans="1:11" ht="12" customHeight="1" x14ac:dyDescent="0.2">
      <c r="A200" s="378">
        <v>44105</v>
      </c>
      <c r="B200" s="141">
        <v>248491</v>
      </c>
      <c r="C200" s="141">
        <v>2765</v>
      </c>
      <c r="D200" s="379">
        <v>1.1252370526521409</v>
      </c>
      <c r="E200" s="141">
        <v>45482.999999999854</v>
      </c>
      <c r="F200" s="379">
        <v>22.40453578184102</v>
      </c>
      <c r="G200" s="141">
        <v>2203285</v>
      </c>
      <c r="H200" s="141">
        <v>21491</v>
      </c>
      <c r="I200" s="379">
        <v>0.98501508391718007</v>
      </c>
      <c r="J200" s="141">
        <v>329763</v>
      </c>
      <c r="K200" s="379">
        <v>17.601234466422063</v>
      </c>
    </row>
    <row r="201" spans="1:11" ht="12" customHeight="1" x14ac:dyDescent="0.2">
      <c r="A201" s="378">
        <v>44136</v>
      </c>
      <c r="B201" s="141">
        <v>247884</v>
      </c>
      <c r="C201" s="141">
        <v>-607</v>
      </c>
      <c r="D201" s="379">
        <v>-0.24427444052299682</v>
      </c>
      <c r="E201" s="141">
        <v>47381.999999998981</v>
      </c>
      <c r="F201" s="379">
        <v>23.631684471974715</v>
      </c>
      <c r="G201" s="141">
        <v>2222254</v>
      </c>
      <c r="H201" s="141">
        <v>18969</v>
      </c>
      <c r="I201" s="379">
        <v>0.86094173018924014</v>
      </c>
      <c r="J201" s="141">
        <v>341756</v>
      </c>
      <c r="K201" s="379">
        <v>18.173696542086191</v>
      </c>
    </row>
    <row r="202" spans="1:11" ht="12" customHeight="1" x14ac:dyDescent="0.2">
      <c r="A202" s="378">
        <v>44166</v>
      </c>
      <c r="B202" s="141">
        <v>247690</v>
      </c>
      <c r="C202" s="141">
        <v>-194</v>
      </c>
      <c r="D202" s="379">
        <v>-7.8262413064175182E-2</v>
      </c>
      <c r="E202" s="141">
        <v>51923.999999998894</v>
      </c>
      <c r="F202" s="379">
        <v>26.523502548960799</v>
      </c>
      <c r="G202" s="141">
        <v>2225121</v>
      </c>
      <c r="H202" s="141">
        <v>2867</v>
      </c>
      <c r="I202" s="379">
        <v>0.12901315511188191</v>
      </c>
      <c r="J202" s="141">
        <v>389912</v>
      </c>
      <c r="K202" s="379">
        <v>21.246190488385793</v>
      </c>
    </row>
    <row r="203" spans="1:11" ht="12" customHeight="1" x14ac:dyDescent="0.2">
      <c r="A203" s="378">
        <v>44197</v>
      </c>
      <c r="B203" s="141">
        <v>251637</v>
      </c>
      <c r="C203" s="141">
        <v>3947</v>
      </c>
      <c r="D203" s="379">
        <v>1.5935241632686019</v>
      </c>
      <c r="E203" s="141">
        <v>48765</v>
      </c>
      <c r="F203" s="379">
        <v>24.037324026972673</v>
      </c>
      <c r="G203" s="141">
        <v>2273375</v>
      </c>
      <c r="H203" s="141">
        <v>48254</v>
      </c>
      <c r="I203" s="379">
        <v>2.1686011682061337</v>
      </c>
      <c r="J203" s="141">
        <v>376502</v>
      </c>
      <c r="K203" s="379">
        <v>19.848561290081097</v>
      </c>
    </row>
    <row r="204" spans="1:11" ht="12" customHeight="1" x14ac:dyDescent="0.2">
      <c r="A204" s="378">
        <v>44228</v>
      </c>
      <c r="B204" s="141">
        <v>256182</v>
      </c>
      <c r="C204" s="141">
        <v>4545</v>
      </c>
      <c r="D204" s="379">
        <v>1.8061731780302579</v>
      </c>
      <c r="E204" s="141">
        <v>52161.999999999534</v>
      </c>
      <c r="F204" s="379">
        <v>25.567101264581616</v>
      </c>
      <c r="G204" s="141">
        <v>2304779</v>
      </c>
      <c r="H204" s="141">
        <v>31404</v>
      </c>
      <c r="I204" s="379">
        <v>1.3813823060427779</v>
      </c>
      <c r="J204" s="141">
        <v>408707</v>
      </c>
      <c r="K204" s="379">
        <v>21.555457809619043</v>
      </c>
    </row>
    <row r="205" spans="1:11" ht="12" customHeight="1" x14ac:dyDescent="0.2">
      <c r="A205" s="378">
        <v>44256</v>
      </c>
      <c r="B205" s="141">
        <v>254216</v>
      </c>
      <c r="C205" s="141">
        <v>-1966</v>
      </c>
      <c r="D205" s="379">
        <v>-0.76742316009711842</v>
      </c>
      <c r="E205" s="141">
        <v>45490.999999997468</v>
      </c>
      <c r="F205" s="379">
        <v>21.794705952807242</v>
      </c>
      <c r="G205" s="141">
        <v>2278099</v>
      </c>
      <c r="H205" s="141">
        <v>-26680</v>
      </c>
      <c r="I205" s="379">
        <v>-1.1575947194937128</v>
      </c>
      <c r="J205" s="141">
        <v>258729</v>
      </c>
      <c r="K205" s="379">
        <v>12.812362271401478</v>
      </c>
    </row>
    <row r="206" spans="1:11" ht="12" customHeight="1" x14ac:dyDescent="0.2">
      <c r="A206" s="378">
        <v>44287</v>
      </c>
      <c r="B206" s="141">
        <v>252844</v>
      </c>
      <c r="C206" s="141">
        <v>-1372</v>
      </c>
      <c r="D206" s="379">
        <v>-0.5396985240897505</v>
      </c>
      <c r="E206" s="141">
        <v>25008</v>
      </c>
      <c r="F206" s="379">
        <v>10.976316297687811</v>
      </c>
      <c r="G206" s="141">
        <v>2263125</v>
      </c>
      <c r="H206" s="141">
        <v>-14974</v>
      </c>
      <c r="I206" s="379">
        <v>-0.65730242627734792</v>
      </c>
      <c r="J206" s="141">
        <v>111325</v>
      </c>
      <c r="K206" s="379">
        <v>5.1735756111162745</v>
      </c>
    </row>
    <row r="207" spans="1:11" ht="12" customHeight="1" x14ac:dyDescent="0.2">
      <c r="A207" s="378">
        <v>44317</v>
      </c>
      <c r="B207" s="141">
        <v>247972</v>
      </c>
      <c r="C207" s="141">
        <v>-4872</v>
      </c>
      <c r="D207" s="379">
        <v>-1.9268798152220341</v>
      </c>
      <c r="E207" s="141">
        <v>10599</v>
      </c>
      <c r="F207" s="379">
        <v>4.4651245086846441</v>
      </c>
      <c r="G207" s="141">
        <v>2201471</v>
      </c>
      <c r="H207" s="141">
        <v>-61654</v>
      </c>
      <c r="I207" s="379">
        <v>-2.724286108809721</v>
      </c>
      <c r="J207" s="141">
        <v>9793</v>
      </c>
      <c r="K207" s="379">
        <v>0.44682658675225101</v>
      </c>
    </row>
    <row r="208" spans="1:11" ht="12" customHeight="1" x14ac:dyDescent="0.2">
      <c r="A208" s="378">
        <v>44348</v>
      </c>
      <c r="B208" s="141">
        <v>245563</v>
      </c>
      <c r="C208" s="141">
        <v>-2409</v>
      </c>
      <c r="D208" s="379">
        <v>-0.97148065104124659</v>
      </c>
      <c r="E208" s="141">
        <v>5880</v>
      </c>
      <c r="F208" s="379">
        <v>2.4532403215914353</v>
      </c>
      <c r="G208" s="141">
        <v>2122610</v>
      </c>
      <c r="H208" s="141">
        <v>-78861</v>
      </c>
      <c r="I208" s="379">
        <v>-3.5821957227690029</v>
      </c>
      <c r="J208" s="141">
        <v>-93308</v>
      </c>
      <c r="K208" s="379">
        <v>-4.2108056345045259</v>
      </c>
    </row>
    <row r="209" spans="1:11" ht="12" customHeight="1" x14ac:dyDescent="0.2">
      <c r="A209" s="378">
        <v>44378</v>
      </c>
      <c r="B209" s="141">
        <v>244453</v>
      </c>
      <c r="C209" s="141">
        <v>-1110</v>
      </c>
      <c r="D209" s="379">
        <v>-0.45202249524561927</v>
      </c>
      <c r="E209" s="141">
        <v>-1301</v>
      </c>
      <c r="F209" s="379">
        <v>-0.52939117979768391</v>
      </c>
      <c r="G209" s="141">
        <v>2017719</v>
      </c>
      <c r="H209" s="141">
        <v>-104891</v>
      </c>
      <c r="I209" s="379">
        <v>-4.9416049109351219</v>
      </c>
      <c r="J209" s="141">
        <v>-159867</v>
      </c>
      <c r="K209" s="379">
        <v>-7.341478132206948</v>
      </c>
    </row>
    <row r="210" spans="1:11" ht="12" customHeight="1" x14ac:dyDescent="0.2">
      <c r="A210" s="378">
        <v>44409</v>
      </c>
      <c r="B210" s="141">
        <v>246558</v>
      </c>
      <c r="C210" s="141">
        <v>2105</v>
      </c>
      <c r="D210" s="379">
        <v>0.86110622491849154</v>
      </c>
      <c r="E210" s="141">
        <v>-3256</v>
      </c>
      <c r="F210" s="379">
        <v>-1.3033697070620542</v>
      </c>
      <c r="G210" s="141">
        <v>1972216</v>
      </c>
      <c r="H210" s="141">
        <v>-45503</v>
      </c>
      <c r="I210" s="379">
        <v>-2.2551703185626937</v>
      </c>
      <c r="J210" s="141">
        <v>-225697</v>
      </c>
      <c r="K210" s="379">
        <v>-10.268695803701057</v>
      </c>
    </row>
    <row r="211" spans="1:11" ht="12" customHeight="1" x14ac:dyDescent="0.2">
      <c r="A211" s="378">
        <v>44440</v>
      </c>
      <c r="B211" s="141">
        <v>241254</v>
      </c>
      <c r="C211" s="141">
        <v>-5304</v>
      </c>
      <c r="D211" s="379">
        <v>-2.1512179689971527</v>
      </c>
      <c r="E211" s="141">
        <v>-4472</v>
      </c>
      <c r="F211" s="379">
        <v>-1.8199132366945296</v>
      </c>
      <c r="G211" s="141">
        <v>1932239</v>
      </c>
      <c r="H211" s="141">
        <v>-39977</v>
      </c>
      <c r="I211" s="379">
        <v>-2.0270092119727252</v>
      </c>
      <c r="J211" s="141">
        <v>-249555</v>
      </c>
      <c r="K211" s="379">
        <v>-11.438064271879014</v>
      </c>
    </row>
    <row r="212" spans="1:11" ht="12" customHeight="1" x14ac:dyDescent="0.2">
      <c r="A212" s="378">
        <v>44470</v>
      </c>
      <c r="B212" s="141">
        <v>236107</v>
      </c>
      <c r="C212" s="141">
        <v>-5147</v>
      </c>
      <c r="D212" s="379">
        <v>-2.1334361295564013</v>
      </c>
      <c r="E212" s="141">
        <v>-12384</v>
      </c>
      <c r="F212" s="379">
        <v>-4.9836815015433151</v>
      </c>
      <c r="G212" s="141">
        <v>1928579</v>
      </c>
      <c r="H212" s="141">
        <v>-3660</v>
      </c>
      <c r="I212" s="379">
        <v>-0.18941756169914797</v>
      </c>
      <c r="J212" s="141">
        <v>-274706</v>
      </c>
      <c r="K212" s="379">
        <v>-12.468019343843398</v>
      </c>
    </row>
    <row r="213" spans="1:11" ht="12" customHeight="1" x14ac:dyDescent="0.2">
      <c r="A213" s="378">
        <v>44501</v>
      </c>
      <c r="B213" s="141">
        <v>229094</v>
      </c>
      <c r="C213" s="141">
        <v>-7013</v>
      </c>
      <c r="D213" s="379">
        <v>-2.9702634822347496</v>
      </c>
      <c r="E213" s="141">
        <v>-18790</v>
      </c>
      <c r="F213" s="379">
        <v>-7.5801584612157296</v>
      </c>
      <c r="G213" s="141">
        <v>1888257</v>
      </c>
      <c r="H213" s="141">
        <v>-40322</v>
      </c>
      <c r="I213" s="379">
        <v>-2.090762162192993</v>
      </c>
      <c r="J213" s="141">
        <v>-333997</v>
      </c>
      <c r="K213" s="379">
        <v>-15.029650076003913</v>
      </c>
    </row>
    <row r="214" spans="1:11" ht="12" customHeight="1" x14ac:dyDescent="0.2">
      <c r="A214" s="378">
        <v>44531</v>
      </c>
      <c r="B214" s="141">
        <v>214337</v>
      </c>
      <c r="C214" s="141">
        <v>-14757</v>
      </c>
      <c r="D214" s="379">
        <v>-6.4414607104507322</v>
      </c>
      <c r="E214" s="141">
        <v>-33353</v>
      </c>
      <c r="F214" s="379">
        <v>-13.465622350518794</v>
      </c>
      <c r="G214" s="141">
        <v>1824032</v>
      </c>
      <c r="H214" s="141">
        <v>-64225</v>
      </c>
      <c r="I214" s="379">
        <v>-3.4012848886565759</v>
      </c>
      <c r="J214" s="141">
        <v>-401089</v>
      </c>
      <c r="K214" s="379">
        <v>-18.025491647420523</v>
      </c>
    </row>
    <row r="215" spans="1:11" ht="12" customHeight="1" x14ac:dyDescent="0.2">
      <c r="A215" s="378">
        <v>44562</v>
      </c>
      <c r="B215" s="141">
        <v>209471</v>
      </c>
      <c r="C215" s="141">
        <v>-4866</v>
      </c>
      <c r="D215" s="379">
        <v>-2.2702566519079768</v>
      </c>
      <c r="E215" s="141">
        <v>-42166</v>
      </c>
      <c r="F215" s="379">
        <v>-16.756677277188967</v>
      </c>
      <c r="G215" s="141">
        <v>1841463</v>
      </c>
      <c r="H215" s="141">
        <v>17431</v>
      </c>
      <c r="I215" s="379">
        <v>0.95563016438308102</v>
      </c>
      <c r="J215" s="141">
        <v>-431912</v>
      </c>
      <c r="K215" s="379">
        <v>-18.998713366690492</v>
      </c>
    </row>
    <row r="216" spans="1:11" ht="12" customHeight="1" x14ac:dyDescent="0.2">
      <c r="A216" s="378">
        <v>44593</v>
      </c>
      <c r="B216" s="141">
        <v>201827</v>
      </c>
      <c r="C216" s="141">
        <v>-7644</v>
      </c>
      <c r="D216" s="379">
        <v>-3.6491924896525054</v>
      </c>
      <c r="E216" s="141">
        <v>-54355</v>
      </c>
      <c r="F216" s="379">
        <v>-21.217337673997392</v>
      </c>
      <c r="G216" s="141">
        <v>1840647</v>
      </c>
      <c r="H216" s="141">
        <v>-816</v>
      </c>
      <c r="I216" s="379">
        <v>-4.431259275912685E-2</v>
      </c>
      <c r="J216" s="141">
        <v>-464132</v>
      </c>
      <c r="K216" s="379">
        <v>-20.137809308397898</v>
      </c>
    </row>
    <row r="217" spans="1:11" ht="12" customHeight="1" x14ac:dyDescent="0.2">
      <c r="A217" s="378">
        <v>44621</v>
      </c>
      <c r="B217" s="141">
        <v>200853</v>
      </c>
      <c r="C217" s="141">
        <v>-974</v>
      </c>
      <c r="D217" s="379">
        <v>-0.48259152640627867</v>
      </c>
      <c r="E217" s="141">
        <v>-53363</v>
      </c>
      <c r="F217" s="379">
        <v>-20.991204330175915</v>
      </c>
      <c r="G217" s="141">
        <v>1831428</v>
      </c>
      <c r="H217" s="141">
        <v>-9219</v>
      </c>
      <c r="I217" s="379">
        <v>-0.50085649230949769</v>
      </c>
      <c r="J217" s="141">
        <v>-446671</v>
      </c>
      <c r="K217" s="379">
        <v>-19.607181250683137</v>
      </c>
    </row>
    <row r="218" spans="1:11" ht="12" customHeight="1" x14ac:dyDescent="0.2">
      <c r="A218" s="378">
        <v>44652</v>
      </c>
      <c r="B218" s="141">
        <v>195214</v>
      </c>
      <c r="C218" s="141">
        <v>-5639</v>
      </c>
      <c r="D218" s="379">
        <v>-2.8075259020278511</v>
      </c>
      <c r="E218" s="141">
        <v>-57630</v>
      </c>
      <c r="F218" s="379">
        <v>-22.792710129566057</v>
      </c>
      <c r="G218" s="141">
        <v>1788385</v>
      </c>
      <c r="H218" s="141">
        <v>-43043</v>
      </c>
      <c r="I218" s="379">
        <v>-2.3502425429773925</v>
      </c>
      <c r="J218" s="141">
        <v>-474740</v>
      </c>
      <c r="K218" s="379">
        <v>-20.977188621927645</v>
      </c>
    </row>
    <row r="219" spans="1:11" ht="12" customHeight="1" x14ac:dyDescent="0.2">
      <c r="A219" s="378">
        <v>44682</v>
      </c>
      <c r="B219" s="141">
        <v>187579</v>
      </c>
      <c r="C219" s="141">
        <v>-7635</v>
      </c>
      <c r="D219" s="379">
        <v>-3.9110924421404203</v>
      </c>
      <c r="E219" s="141">
        <v>-60393</v>
      </c>
      <c r="F219" s="379">
        <v>-24.354765860661686</v>
      </c>
      <c r="G219" s="141">
        <v>1740982</v>
      </c>
      <c r="H219" s="141">
        <v>-47403</v>
      </c>
      <c r="I219" s="379">
        <v>-2.6506037570209995</v>
      </c>
      <c r="J219" s="141">
        <v>-460489</v>
      </c>
      <c r="K219" s="379">
        <v>-20.917332092950577</v>
      </c>
    </row>
    <row r="220" spans="1:11" ht="12" customHeight="1" x14ac:dyDescent="0.2">
      <c r="A220" s="378">
        <v>44713</v>
      </c>
      <c r="B220" s="141">
        <v>184828</v>
      </c>
      <c r="C220" s="141">
        <v>-2751</v>
      </c>
      <c r="D220" s="379">
        <v>-1.4665820800835914</v>
      </c>
      <c r="E220" s="141">
        <v>-60735</v>
      </c>
      <c r="F220" s="379">
        <v>-24.732960584452869</v>
      </c>
      <c r="G220" s="141">
        <v>1723815</v>
      </c>
      <c r="H220" s="141">
        <v>-17167</v>
      </c>
      <c r="I220" s="379">
        <v>-0.98605269899401604</v>
      </c>
      <c r="J220" s="141">
        <v>-398795</v>
      </c>
      <c r="K220" s="379">
        <v>-18.787954452301648</v>
      </c>
    </row>
    <row r="221" spans="1:11" ht="12" customHeight="1" x14ac:dyDescent="0.2">
      <c r="A221" s="378">
        <v>44743</v>
      </c>
      <c r="B221" s="141">
        <v>186798</v>
      </c>
      <c r="C221" s="141">
        <v>1970</v>
      </c>
      <c r="D221" s="379">
        <v>1.0658558227108448</v>
      </c>
      <c r="E221" s="141">
        <v>-57655</v>
      </c>
      <c r="F221" s="379">
        <v>-23.585310877755642</v>
      </c>
      <c r="G221" s="141">
        <v>1728388</v>
      </c>
      <c r="H221" s="141">
        <v>4573</v>
      </c>
      <c r="I221" s="379">
        <v>0.26528368763469395</v>
      </c>
      <c r="J221" s="141">
        <v>-289331</v>
      </c>
      <c r="K221" s="379">
        <v>-14.339509118960569</v>
      </c>
    </row>
    <row r="222" spans="1:11" ht="12" customHeight="1" x14ac:dyDescent="0.2">
      <c r="A222" s="378">
        <v>44774</v>
      </c>
      <c r="B222" s="141">
        <v>188496</v>
      </c>
      <c r="C222" s="141">
        <v>1698</v>
      </c>
      <c r="D222" s="379">
        <v>0.90900330838659937</v>
      </c>
      <c r="E222" s="141">
        <v>-58062</v>
      </c>
      <c r="F222" s="379">
        <v>-23.549022947947339</v>
      </c>
      <c r="G222" s="141">
        <v>1751001</v>
      </c>
      <c r="H222" s="141">
        <v>22613</v>
      </c>
      <c r="I222" s="379">
        <v>1.3083289168867176</v>
      </c>
      <c r="J222" s="141">
        <v>-221215</v>
      </c>
      <c r="K222" s="379">
        <v>-11.216570598757945</v>
      </c>
    </row>
    <row r="223" spans="1:11" ht="12" customHeight="1" x14ac:dyDescent="0.2">
      <c r="A223" s="378">
        <v>44805</v>
      </c>
      <c r="B223" s="141">
        <v>187033</v>
      </c>
      <c r="C223" s="141">
        <v>-1463</v>
      </c>
      <c r="D223" s="379">
        <v>-0.77614379084967322</v>
      </c>
      <c r="E223" s="141">
        <v>-54221</v>
      </c>
      <c r="F223" s="379">
        <v>-22.474653269997596</v>
      </c>
      <c r="G223" s="141">
        <v>1758886</v>
      </c>
      <c r="H223" s="141">
        <v>7885</v>
      </c>
      <c r="I223" s="379">
        <v>0.45031384904977212</v>
      </c>
      <c r="J223" s="141">
        <v>-173353</v>
      </c>
      <c r="K223" s="379">
        <v>-8.9716127249268851</v>
      </c>
    </row>
    <row r="224" spans="1:11" ht="12" customHeight="1" x14ac:dyDescent="0.2">
      <c r="A224" s="378">
        <v>44835</v>
      </c>
      <c r="B224" s="141">
        <v>186796</v>
      </c>
      <c r="C224" s="141">
        <v>-237</v>
      </c>
      <c r="D224" s="379">
        <v>-0.12671560633684964</v>
      </c>
      <c r="E224" s="141">
        <v>-49311</v>
      </c>
      <c r="F224" s="379">
        <v>-20.885022468626513</v>
      </c>
      <c r="G224" s="141">
        <v>1746758</v>
      </c>
      <c r="H224" s="141">
        <v>-12128</v>
      </c>
      <c r="I224" s="379">
        <v>-0.68952734856039566</v>
      </c>
      <c r="J224" s="141">
        <v>-181821</v>
      </c>
      <c r="K224" s="379">
        <v>-9.4277185430309043</v>
      </c>
    </row>
    <row r="225" spans="1:11" ht="12" customHeight="1" x14ac:dyDescent="0.2">
      <c r="A225" s="378">
        <v>44866</v>
      </c>
      <c r="B225" s="141">
        <v>181763</v>
      </c>
      <c r="C225" s="141">
        <v>-5033</v>
      </c>
      <c r="D225" s="379">
        <v>-2.6943831773699651</v>
      </c>
      <c r="E225" s="141">
        <v>-47331</v>
      </c>
      <c r="F225" s="379">
        <v>-20.660078395767677</v>
      </c>
      <c r="G225" s="141">
        <v>1727559</v>
      </c>
      <c r="H225" s="141">
        <v>-19199</v>
      </c>
      <c r="I225" s="379">
        <v>-1.0991219161440795</v>
      </c>
      <c r="J225" s="141">
        <v>-160698</v>
      </c>
      <c r="K225" s="379">
        <v>-8.5103881516128368</v>
      </c>
    </row>
    <row r="226" spans="1:11" ht="12" customHeight="1" x14ac:dyDescent="0.2">
      <c r="A226" s="378">
        <v>44896</v>
      </c>
      <c r="B226" s="141">
        <v>176640</v>
      </c>
      <c r="C226" s="141">
        <v>-5123</v>
      </c>
      <c r="D226" s="379">
        <v>-2.8185054163938754</v>
      </c>
      <c r="E226" s="141">
        <v>-37697</v>
      </c>
      <c r="F226" s="379">
        <v>-17.587724004721537</v>
      </c>
      <c r="G226" s="141">
        <v>1690148</v>
      </c>
      <c r="H226" s="141">
        <v>-37411</v>
      </c>
      <c r="I226" s="379">
        <v>-2.1655410900582845</v>
      </c>
      <c r="J226" s="141">
        <v>-133884</v>
      </c>
      <c r="K226" s="379">
        <v>-7.3400028069682985</v>
      </c>
    </row>
    <row r="227" spans="1:11" ht="12" customHeight="1" x14ac:dyDescent="0.2">
      <c r="A227" s="378">
        <v>44927</v>
      </c>
      <c r="B227" s="141">
        <v>183024</v>
      </c>
      <c r="C227" s="141">
        <v>6384</v>
      </c>
      <c r="D227" s="379">
        <v>3.6141304347826089</v>
      </c>
      <c r="E227" s="141">
        <v>-26447</v>
      </c>
      <c r="F227" s="379">
        <v>-12.625614046813162</v>
      </c>
      <c r="G227" s="141">
        <v>1740085</v>
      </c>
      <c r="H227" s="141">
        <v>49937</v>
      </c>
      <c r="I227" s="379">
        <v>2.9545933255549217</v>
      </c>
      <c r="J227" s="141">
        <v>-101378</v>
      </c>
      <c r="K227" s="379">
        <v>-5.5052966038416198</v>
      </c>
    </row>
    <row r="228" spans="1:11" ht="12" customHeight="1" x14ac:dyDescent="0.2">
      <c r="A228" s="378">
        <v>44958</v>
      </c>
      <c r="B228" s="141">
        <v>186035</v>
      </c>
      <c r="C228" s="141">
        <v>3011</v>
      </c>
      <c r="D228" s="379">
        <v>1.6451394352653204</v>
      </c>
      <c r="E228" s="141">
        <v>-15792</v>
      </c>
      <c r="F228" s="379">
        <v>-7.8245229825543658</v>
      </c>
      <c r="G228" s="141">
        <v>1744220</v>
      </c>
      <c r="H228" s="141">
        <v>4135</v>
      </c>
      <c r="I228" s="379">
        <v>0.23763206969774464</v>
      </c>
      <c r="J228" s="141">
        <v>-96427</v>
      </c>
      <c r="K228" s="379">
        <v>-5.2387557201353658</v>
      </c>
    </row>
    <row r="229" spans="1:11" ht="12" customHeight="1" x14ac:dyDescent="0.2">
      <c r="A229" s="378">
        <v>44986</v>
      </c>
      <c r="B229" s="141">
        <v>186820</v>
      </c>
      <c r="C229" s="141">
        <v>785</v>
      </c>
      <c r="D229" s="379">
        <v>0.42196360899830676</v>
      </c>
      <c r="E229" s="141">
        <v>-14033</v>
      </c>
      <c r="F229" s="379">
        <v>-6.9867017171762429</v>
      </c>
      <c r="G229" s="141">
        <v>1718323</v>
      </c>
      <c r="H229" s="141">
        <v>-25897</v>
      </c>
      <c r="I229" s="379">
        <v>-1.4847324305420189</v>
      </c>
      <c r="J229" s="141">
        <v>-113105</v>
      </c>
      <c r="K229" s="379">
        <v>-6.1757819581222959</v>
      </c>
    </row>
    <row r="230" spans="1:11" ht="12" customHeight="1" x14ac:dyDescent="0.2">
      <c r="A230" s="378">
        <v>45017</v>
      </c>
      <c r="B230" s="141">
        <v>183556</v>
      </c>
      <c r="C230" s="141">
        <v>-3264</v>
      </c>
      <c r="D230" s="379">
        <v>-1.7471362809121078</v>
      </c>
      <c r="E230" s="141">
        <v>-11658</v>
      </c>
      <c r="F230" s="379">
        <v>-5.9719077525177502</v>
      </c>
      <c r="G230" s="141">
        <v>1679567</v>
      </c>
      <c r="H230" s="141">
        <v>-38756</v>
      </c>
      <c r="I230" s="379">
        <v>-2.2554548824638907</v>
      </c>
      <c r="J230" s="141">
        <v>-108818</v>
      </c>
      <c r="K230" s="379">
        <v>-6.0847077111472085</v>
      </c>
    </row>
    <row r="231" spans="1:11" ht="12" customHeight="1" x14ac:dyDescent="0.2">
      <c r="A231" s="378">
        <v>45047</v>
      </c>
      <c r="B231" s="141">
        <v>182714</v>
      </c>
      <c r="C231" s="141">
        <v>-842</v>
      </c>
      <c r="D231" s="379">
        <v>-0.45871559633027525</v>
      </c>
      <c r="E231" s="141">
        <v>-4865</v>
      </c>
      <c r="F231" s="379">
        <v>-2.5935739075269622</v>
      </c>
      <c r="G231" s="141">
        <v>1655027</v>
      </c>
      <c r="H231" s="141">
        <v>-24540</v>
      </c>
      <c r="I231" s="379">
        <v>-1.4610908644906693</v>
      </c>
      <c r="J231" s="141">
        <v>-85955</v>
      </c>
      <c r="K231" s="379">
        <v>-4.937156156697772</v>
      </c>
    </row>
    <row r="232" spans="1:11" ht="12" customHeight="1" x14ac:dyDescent="0.2">
      <c r="A232" s="378">
        <v>45078</v>
      </c>
      <c r="B232" s="141">
        <v>181673</v>
      </c>
      <c r="C232" s="141">
        <v>-1041</v>
      </c>
      <c r="D232" s="379">
        <v>-0.56974287684578084</v>
      </c>
      <c r="E232" s="141">
        <v>-3155</v>
      </c>
      <c r="F232" s="379">
        <v>-1.7069924470318349</v>
      </c>
      <c r="G232" s="141">
        <v>1624317</v>
      </c>
      <c r="H232" s="141">
        <v>-30710</v>
      </c>
      <c r="I232" s="379">
        <v>-1.8555588519099688</v>
      </c>
      <c r="J232" s="141">
        <v>-99498</v>
      </c>
      <c r="K232" s="379">
        <v>-5.7719650890611813</v>
      </c>
    </row>
    <row r="233" spans="1:11" ht="12" customHeight="1" x14ac:dyDescent="0.2">
      <c r="A233" s="378">
        <v>45108</v>
      </c>
      <c r="B233" s="141">
        <v>179943</v>
      </c>
      <c r="C233" s="141">
        <v>-1730</v>
      </c>
      <c r="D233" s="379">
        <v>-0.95226037991336077</v>
      </c>
      <c r="E233" s="141">
        <v>-6855</v>
      </c>
      <c r="F233" s="379">
        <v>-3.669739504705618</v>
      </c>
      <c r="G233" s="141">
        <v>1618484</v>
      </c>
      <c r="H233" s="141">
        <v>-5833</v>
      </c>
      <c r="I233" s="379">
        <v>-0.35910478065550011</v>
      </c>
      <c r="J233" s="141">
        <v>-109904</v>
      </c>
      <c r="K233" s="379">
        <v>-6.3587574086374126</v>
      </c>
    </row>
    <row r="234" spans="1:11" ht="12" customHeight="1" x14ac:dyDescent="0.2">
      <c r="A234" s="378">
        <v>45139</v>
      </c>
      <c r="B234" s="141">
        <v>181168</v>
      </c>
      <c r="C234" s="141">
        <v>1225</v>
      </c>
      <c r="D234" s="379">
        <v>0.68077113308103121</v>
      </c>
      <c r="E234" s="141">
        <v>-7328</v>
      </c>
      <c r="F234" s="379">
        <v>-3.8876156523215348</v>
      </c>
      <c r="G234" s="141">
        <v>1629441</v>
      </c>
      <c r="H234" s="141">
        <f>G234-G233</f>
        <v>10957</v>
      </c>
      <c r="I234" s="379">
        <f>100*H234/G233</f>
        <v>0.67699155506016739</v>
      </c>
      <c r="J234" s="141">
        <f>G234-G222</f>
        <v>-121560</v>
      </c>
      <c r="K234" s="379">
        <f>100*J234/G222</f>
        <v>-6.9423147102714386</v>
      </c>
    </row>
    <row r="235" spans="1:11" ht="12" customHeight="1" x14ac:dyDescent="0.2">
      <c r="A235" s="378">
        <v>45170</v>
      </c>
      <c r="B235" s="141">
        <v>183095</v>
      </c>
      <c r="C235" s="141">
        <v>1927</v>
      </c>
      <c r="D235" s="379">
        <v>1.0636536253643027</v>
      </c>
      <c r="E235" s="141">
        <v>-3938</v>
      </c>
      <c r="F235" s="379">
        <v>-2.1055107922131389</v>
      </c>
      <c r="G235" s="141">
        <v>1640863</v>
      </c>
      <c r="H235" s="141">
        <v>22379</v>
      </c>
      <c r="I235" s="379">
        <v>1.3827136999809699</v>
      </c>
      <c r="J235" s="141">
        <v>-118023</v>
      </c>
      <c r="K235" s="379">
        <v>-6.7100994606813629</v>
      </c>
    </row>
    <row r="236" spans="1:11" ht="12" customHeight="1" x14ac:dyDescent="0.2">
      <c r="A236" s="378">
        <v>45200</v>
      </c>
      <c r="B236" s="141">
        <v>182362</v>
      </c>
      <c r="C236" s="141">
        <v>-733</v>
      </c>
      <c r="D236" s="379">
        <v>-0.40033862202681669</v>
      </c>
      <c r="E236" s="141">
        <v>-4434</v>
      </c>
      <c r="F236" s="379">
        <v>-2.3737124991969849</v>
      </c>
      <c r="G236" s="141">
        <v>1661055</v>
      </c>
      <c r="H236" s="141">
        <v>20192</v>
      </c>
      <c r="I236" s="379">
        <v>1.2305719612179689</v>
      </c>
      <c r="J236" s="141">
        <v>-85703</v>
      </c>
      <c r="K236" s="379">
        <v>-4.9064037491169357</v>
      </c>
    </row>
    <row r="237" spans="1:11" ht="12" customHeight="1" x14ac:dyDescent="0.2">
      <c r="A237" s="378">
        <v>45231</v>
      </c>
      <c r="B237" s="141">
        <v>178047</v>
      </c>
      <c r="C237" s="141">
        <v>-4315</v>
      </c>
      <c r="D237" s="379">
        <v>-2.366172777223325</v>
      </c>
      <c r="E237" s="141">
        <v>-3716</v>
      </c>
      <c r="F237" s="379">
        <v>-2.0444204816161706</v>
      </c>
      <c r="G237" s="141">
        <v>1645093</v>
      </c>
      <c r="H237" s="141">
        <v>-15962</v>
      </c>
      <c r="I237" s="379">
        <v>-0.96095553729406913</v>
      </c>
      <c r="J237" s="141">
        <v>-82466</v>
      </c>
      <c r="K237" s="379">
        <v>-4.7735562142884849</v>
      </c>
    </row>
    <row r="238" spans="1:11" ht="12" customHeight="1" x14ac:dyDescent="0.2">
      <c r="A238" s="378">
        <v>45261</v>
      </c>
      <c r="B238" s="141">
        <v>175077</v>
      </c>
      <c r="C238" s="141">
        <v>-2970</v>
      </c>
      <c r="D238" s="379">
        <v>-1.6680988727695496</v>
      </c>
      <c r="E238" s="141">
        <v>-1563</v>
      </c>
      <c r="F238" s="379">
        <v>-0.88485054347826086</v>
      </c>
      <c r="G238" s="141">
        <v>1616973</v>
      </c>
      <c r="H238" s="141">
        <v>-28120</v>
      </c>
      <c r="I238" s="379">
        <v>-1.7093258557418942</v>
      </c>
      <c r="J238" s="141">
        <v>-73175</v>
      </c>
      <c r="K238" s="379">
        <v>-4.3295025051060616</v>
      </c>
    </row>
    <row r="239" spans="1:11" ht="12" customHeight="1" x14ac:dyDescent="0.2">
      <c r="A239" s="378">
        <v>45292</v>
      </c>
      <c r="B239" s="141">
        <v>181156</v>
      </c>
      <c r="C239" s="141">
        <v>6079</v>
      </c>
      <c r="D239" s="379">
        <v>3.4721865236438822</v>
      </c>
      <c r="E239" s="141">
        <v>-1868</v>
      </c>
      <c r="F239" s="379">
        <v>-1.020631174053676</v>
      </c>
      <c r="G239" s="141">
        <v>1658877</v>
      </c>
      <c r="H239" s="141">
        <v>41904</v>
      </c>
      <c r="I239" s="379">
        <v>2.5915089491290209</v>
      </c>
      <c r="J239" s="141">
        <v>-81208</v>
      </c>
      <c r="K239" s="379">
        <v>-4.6668984561099025</v>
      </c>
    </row>
    <row r="240" spans="1:11" ht="12" customHeight="1" x14ac:dyDescent="0.2">
      <c r="A240" s="378">
        <v>45323</v>
      </c>
      <c r="B240" s="141">
        <v>181359</v>
      </c>
      <c r="C240" s="141">
        <v>203</v>
      </c>
      <c r="D240" s="379">
        <v>0.11205811565722361</v>
      </c>
      <c r="E240" s="141">
        <v>-4676</v>
      </c>
      <c r="F240" s="379">
        <v>-2.5135055231542451</v>
      </c>
      <c r="G240" s="141">
        <v>1655566</v>
      </c>
      <c r="H240" s="141">
        <v>-3311</v>
      </c>
      <c r="I240" s="379">
        <v>-0.1995928570954929</v>
      </c>
      <c r="J240" s="141">
        <v>-88654</v>
      </c>
      <c r="K240" s="379">
        <v>-5.0827303895150839</v>
      </c>
    </row>
    <row r="241" spans="1:11" ht="12" customHeight="1" x14ac:dyDescent="0.2">
      <c r="A241" s="378">
        <v>45352</v>
      </c>
      <c r="B241" s="141">
        <v>181335</v>
      </c>
      <c r="C241" s="141">
        <v>-24</v>
      </c>
      <c r="D241" s="379">
        <v>-1.3233421004747489E-2</v>
      </c>
      <c r="E241" s="141">
        <v>-5485</v>
      </c>
      <c r="F241" s="379">
        <v>-2.9359811583342252</v>
      </c>
      <c r="G241" s="141">
        <v>1632557</v>
      </c>
      <c r="H241" s="141">
        <v>-23009</v>
      </c>
      <c r="I241" s="379">
        <v>-1.3897966012831866</v>
      </c>
      <c r="J241" s="141">
        <v>-85766</v>
      </c>
      <c r="K241" s="379">
        <v>-4.9912618291206021</v>
      </c>
    </row>
    <row r="242" spans="1:11" ht="12" customHeight="1" x14ac:dyDescent="0.2">
      <c r="A242" s="378">
        <v>45383</v>
      </c>
      <c r="B242" s="141">
        <v>176888</v>
      </c>
      <c r="C242" s="141">
        <v>-4447</v>
      </c>
      <c r="D242" s="379">
        <v>-2.4523671657429618</v>
      </c>
      <c r="E242" s="141">
        <v>-6668</v>
      </c>
      <c r="F242" s="379">
        <v>-3.6326788554991394</v>
      </c>
      <c r="G242" s="141">
        <v>1602838</v>
      </c>
      <c r="H242" s="141">
        <v>-29719</v>
      </c>
      <c r="I242" s="379">
        <v>-1.820395857541268</v>
      </c>
      <c r="J242" s="141">
        <v>-76729</v>
      </c>
      <c r="K242" s="379">
        <v>-4.5683798264671784</v>
      </c>
    </row>
    <row r="243" spans="1:11" ht="12" customHeight="1" x14ac:dyDescent="0.2">
      <c r="A243" s="378">
        <v>45413</v>
      </c>
      <c r="B243" s="141">
        <v>173938</v>
      </c>
      <c r="C243" s="141">
        <v>-2950</v>
      </c>
      <c r="D243" s="379">
        <v>-1.6677219483514993</v>
      </c>
      <c r="E243" s="141">
        <v>-8776</v>
      </c>
      <c r="F243" s="379">
        <v>-4.8031349540812416</v>
      </c>
      <c r="G243" s="141">
        <v>1570884</v>
      </c>
      <c r="H243" s="141">
        <v>-31954</v>
      </c>
      <c r="I243" s="379">
        <v>-1.9935888717387533</v>
      </c>
      <c r="J243" s="141">
        <v>-84143</v>
      </c>
      <c r="K243" s="379">
        <v>-5.084086241493341</v>
      </c>
    </row>
    <row r="244" spans="1:11" ht="12" customHeight="1" x14ac:dyDescent="0.2">
      <c r="A244" s="378">
        <v>45444</v>
      </c>
      <c r="B244" s="141">
        <v>171790</v>
      </c>
      <c r="C244" s="141">
        <v>-2148</v>
      </c>
      <c r="D244" s="379">
        <v>-1.2349227885798388</v>
      </c>
      <c r="E244" s="141">
        <v>-9883</v>
      </c>
      <c r="F244" s="379">
        <v>-5.4399938350773089</v>
      </c>
      <c r="G244" s="141">
        <v>1546204</v>
      </c>
      <c r="H244" s="141">
        <v>-24680</v>
      </c>
      <c r="I244" s="379">
        <v>-1.5710899086119663</v>
      </c>
      <c r="J244" s="141">
        <v>-78113</v>
      </c>
      <c r="K244" s="379">
        <v>-4.8089750953785497</v>
      </c>
    </row>
    <row r="245" spans="1:11" ht="12" customHeight="1" x14ac:dyDescent="0.2">
      <c r="A245" s="378">
        <v>45474</v>
      </c>
      <c r="B245" s="141">
        <v>172249</v>
      </c>
      <c r="C245" s="141">
        <v>459</v>
      </c>
      <c r="D245" s="379">
        <v>0.2671866814133535</v>
      </c>
      <c r="E245" s="141">
        <v>-7694</v>
      </c>
      <c r="F245" s="379">
        <v>-4.2757984472860846</v>
      </c>
      <c r="G245" s="141">
        <v>1539745</v>
      </c>
      <c r="H245" s="141">
        <v>-6459</v>
      </c>
      <c r="I245" s="379">
        <v>-0.41773271832177383</v>
      </c>
      <c r="J245" s="141">
        <v>-78739</v>
      </c>
      <c r="K245" s="379">
        <v>-4.8649847635194421</v>
      </c>
    </row>
    <row r="246" spans="1:11" ht="12" customHeight="1" x14ac:dyDescent="0.2">
      <c r="A246" s="378">
        <v>45505</v>
      </c>
      <c r="B246" s="141">
        <v>173078</v>
      </c>
      <c r="C246" s="141">
        <v>829</v>
      </c>
      <c r="D246" s="379">
        <v>0.48128000743110266</v>
      </c>
      <c r="E246" s="141">
        <v>-8090</v>
      </c>
      <c r="F246" s="379">
        <v>-4.4654685154111098</v>
      </c>
      <c r="G246" s="141">
        <v>1550658</v>
      </c>
      <c r="H246" s="141">
        <v>10913</v>
      </c>
      <c r="I246" s="379">
        <v>0.70875372220724864</v>
      </c>
      <c r="J246" s="141">
        <v>-78783</v>
      </c>
      <c r="K246" s="379">
        <v>-4.8349710115309481</v>
      </c>
    </row>
    <row r="247" spans="1:11" ht="12" customHeight="1" x14ac:dyDescent="0.2">
      <c r="A247" s="378">
        <v>45536</v>
      </c>
      <c r="B247" s="141">
        <v>173888</v>
      </c>
      <c r="C247" s="141">
        <v>810</v>
      </c>
      <c r="D247" s="379">
        <v>0.46799708801811901</v>
      </c>
      <c r="E247" s="141">
        <v>-9207</v>
      </c>
      <c r="F247" s="379">
        <v>-5.0285370982276962</v>
      </c>
      <c r="G247" s="141">
        <v>1553738</v>
      </c>
      <c r="H247" s="141">
        <v>3080</v>
      </c>
      <c r="I247" s="379">
        <v>0.19862535775135459</v>
      </c>
      <c r="J247" s="141">
        <v>-87125</v>
      </c>
      <c r="K247" s="379">
        <v>-5.3097059291360704</v>
      </c>
    </row>
    <row r="248" spans="1:11" ht="12" customHeight="1" x14ac:dyDescent="0.2">
      <c r="A248" s="378">
        <v>45566</v>
      </c>
      <c r="B248" s="141">
        <v>173746</v>
      </c>
      <c r="C248" s="141">
        <v>-142</v>
      </c>
      <c r="D248" s="379">
        <v>-8.1661759293338243E-2</v>
      </c>
      <c r="E248" s="141">
        <v>-8616</v>
      </c>
      <c r="F248" s="379">
        <v>-4.7246685164672462</v>
      </c>
      <c r="G248" s="141">
        <v>1567611</v>
      </c>
      <c r="H248" s="141">
        <v>13873</v>
      </c>
      <c r="I248" s="379">
        <v>0.89287897959630258</v>
      </c>
      <c r="J248" s="141">
        <v>-93444</v>
      </c>
      <c r="K248" s="379">
        <v>-5.6255813323460089</v>
      </c>
    </row>
    <row r="249" spans="1:11" ht="12" customHeight="1" x14ac:dyDescent="0.2">
      <c r="A249" s="378">
        <v>45597</v>
      </c>
      <c r="B249" s="141">
        <v>170606</v>
      </c>
      <c r="C249" s="141">
        <v>-3140</v>
      </c>
      <c r="D249" s="379">
        <v>-1.8072358500339576</v>
      </c>
      <c r="E249" s="141">
        <v>-7441</v>
      </c>
      <c r="F249" s="379">
        <v>-4.1792335731576493</v>
      </c>
      <c r="G249" s="141">
        <v>1556800</v>
      </c>
      <c r="H249" s="141">
        <v>-10811</v>
      </c>
      <c r="I249" s="379">
        <v>-0.689648133369822</v>
      </c>
      <c r="J249" s="141">
        <v>-88293</v>
      </c>
      <c r="K249" s="379">
        <v>-5.3670521970490421</v>
      </c>
    </row>
    <row r="250" spans="1:11" ht="12" customHeight="1" x14ac:dyDescent="0.2">
      <c r="A250" s="378">
        <v>45627</v>
      </c>
      <c r="B250" s="141">
        <v>167715</v>
      </c>
      <c r="C250" s="141">
        <v>-2891</v>
      </c>
      <c r="D250" s="379">
        <v>-1.694547671242512</v>
      </c>
      <c r="E250" s="141">
        <v>-7362</v>
      </c>
      <c r="F250" s="379">
        <v>-4.2050069398036296</v>
      </c>
      <c r="G250" s="141">
        <v>1531562</v>
      </c>
      <c r="H250" s="141">
        <v>-25238</v>
      </c>
      <c r="I250" s="379">
        <v>-1.6211459403905446</v>
      </c>
      <c r="J250" s="141">
        <v>-85411</v>
      </c>
      <c r="K250" s="379">
        <v>-5.2821537527219071</v>
      </c>
    </row>
    <row r="251" spans="1:11" ht="12" customHeight="1" x14ac:dyDescent="0.2">
      <c r="A251" s="378">
        <v>45658</v>
      </c>
      <c r="B251" s="141">
        <v>170534</v>
      </c>
      <c r="C251" s="141">
        <v>2819</v>
      </c>
      <c r="D251" s="379">
        <v>1.6808275944310289</v>
      </c>
      <c r="E251" s="141">
        <v>-10622</v>
      </c>
      <c r="F251" s="379">
        <v>-5.8634547020247743</v>
      </c>
      <c r="G251" s="141">
        <v>1563431</v>
      </c>
      <c r="H251" s="141">
        <v>31869</v>
      </c>
      <c r="I251" s="379">
        <v>2.0808168392791151</v>
      </c>
      <c r="J251" s="141">
        <v>-95446</v>
      </c>
      <c r="K251" s="379">
        <v>-5.7536514159880445</v>
      </c>
    </row>
    <row r="252" spans="1:11" ht="12" customHeight="1" x14ac:dyDescent="0.2">
      <c r="A252" s="378">
        <v>45689</v>
      </c>
      <c r="B252" s="141">
        <v>172956</v>
      </c>
      <c r="C252" s="141">
        <v>2422</v>
      </c>
      <c r="D252" s="379">
        <v>1.4202446432969378</v>
      </c>
      <c r="E252" s="141">
        <v>-8403</v>
      </c>
      <c r="F252" s="379">
        <v>-4.6333515292872152</v>
      </c>
      <c r="G252" s="141">
        <v>1562954</v>
      </c>
      <c r="H252" s="141">
        <v>-477</v>
      </c>
      <c r="I252" s="379">
        <v>-3.0509821028238536E-2</v>
      </c>
      <c r="J252" s="141">
        <v>-92612</v>
      </c>
      <c r="K252" s="379">
        <v>-5.5939781319500401</v>
      </c>
    </row>
    <row r="253" spans="1:11" ht="12" customHeight="1" x14ac:dyDescent="0.2">
      <c r="A253" s="378">
        <v>45717</v>
      </c>
      <c r="B253" s="141">
        <v>174101</v>
      </c>
      <c r="C253" s="141">
        <v>1145</v>
      </c>
      <c r="D253" s="379">
        <v>0.66201808552464214</v>
      </c>
      <c r="E253" s="141">
        <v>-7234</v>
      </c>
      <c r="F253" s="379">
        <v>-3.9893015689194034</v>
      </c>
      <c r="G253" s="141">
        <v>1553778</v>
      </c>
      <c r="H253" s="141">
        <v>-9176</v>
      </c>
      <c r="I253" s="379">
        <v>-0.5870934141375882</v>
      </c>
      <c r="J253" s="141">
        <v>-78779</v>
      </c>
      <c r="K253" s="379">
        <v>-4.8254976702191712</v>
      </c>
    </row>
    <row r="254" spans="1:11" ht="12" customHeight="1" x14ac:dyDescent="0.2">
      <c r="A254" s="378">
        <v>45748</v>
      </c>
      <c r="B254" s="141">
        <v>171301</v>
      </c>
      <c r="C254" s="141">
        <v>-2800</v>
      </c>
      <c r="D254" s="379">
        <v>-1.6082618709829353</v>
      </c>
      <c r="E254" s="141">
        <v>-5587</v>
      </c>
      <c r="F254" s="379">
        <v>-3.1584957713355344</v>
      </c>
      <c r="G254" s="141">
        <v>1515487</v>
      </c>
      <c r="H254" s="141">
        <v>-38291</v>
      </c>
      <c r="I254" s="379">
        <v>-2.4643803683666521</v>
      </c>
      <c r="J254" s="141">
        <v>-87351</v>
      </c>
      <c r="K254" s="379">
        <v>-5.4497709687441898</v>
      </c>
    </row>
    <row r="255" spans="1:11" ht="12" customHeight="1" x14ac:dyDescent="0.2">
      <c r="A255" s="378">
        <v>45778</v>
      </c>
      <c r="B255" s="141">
        <v>167484</v>
      </c>
      <c r="C255" s="141">
        <v>-3817</v>
      </c>
      <c r="D255" s="379">
        <v>-2.2282415163951175</v>
      </c>
      <c r="E255" s="141">
        <v>-6454</v>
      </c>
      <c r="F255" s="379">
        <v>-3.710517540732905</v>
      </c>
      <c r="G255" s="141">
        <v>1486421</v>
      </c>
      <c r="H255" s="141">
        <v>-29066</v>
      </c>
      <c r="I255" s="379">
        <v>-1.9179313316445472</v>
      </c>
      <c r="J255" s="141">
        <v>-84463</v>
      </c>
      <c r="K255" s="379">
        <v>-5.3767814810005063</v>
      </c>
    </row>
    <row r="256" spans="1:11" ht="12" customHeight="1" x14ac:dyDescent="0.2">
      <c r="A256" s="378">
        <v>45809</v>
      </c>
      <c r="B256" s="141">
        <v>164444</v>
      </c>
      <c r="C256" s="141">
        <v>-3040</v>
      </c>
      <c r="D256" s="379">
        <v>-1.8150987557020373</v>
      </c>
      <c r="E256" s="141">
        <v>-7346</v>
      </c>
      <c r="F256" s="379">
        <v>-4.2761511147331044</v>
      </c>
      <c r="G256" s="141">
        <v>1460884</v>
      </c>
      <c r="H256" s="141">
        <v>-25537</v>
      </c>
      <c r="I256" s="379">
        <v>-1.71801932292399</v>
      </c>
      <c r="J256" s="141">
        <v>-85320</v>
      </c>
      <c r="K256" s="379">
        <v>-5.5180299624111697</v>
      </c>
    </row>
    <row r="257" spans="1:11" ht="12" customHeight="1" x14ac:dyDescent="0.2">
      <c r="A257" s="378">
        <v>45839</v>
      </c>
      <c r="B257" s="141">
        <v>165617</v>
      </c>
      <c r="C257" s="141">
        <v>1173</v>
      </c>
      <c r="D257" s="379">
        <v>0.71331273868307754</v>
      </c>
      <c r="E257" s="141">
        <v>-6632</v>
      </c>
      <c r="F257" s="379">
        <v>-3.8502400594488213</v>
      </c>
      <c r="G257" s="141">
        <v>1459983</v>
      </c>
      <c r="H257" s="141">
        <v>-901</v>
      </c>
      <c r="I257" s="379">
        <v>-6.1674985830497152E-2</v>
      </c>
      <c r="J257" s="141">
        <v>-79762</v>
      </c>
      <c r="K257" s="379">
        <v>-5.1802084111330124</v>
      </c>
    </row>
    <row r="258" spans="1:11" ht="12" customHeight="1" x14ac:dyDescent="0.2">
      <c r="A258" s="378">
        <v>45870</v>
      </c>
      <c r="B258" s="141">
        <v>168097</v>
      </c>
      <c r="C258" s="141">
        <v>2480</v>
      </c>
      <c r="D258" s="379">
        <v>1.497430819299951</v>
      </c>
      <c r="E258" s="141">
        <v>-4981</v>
      </c>
      <c r="F258" s="379">
        <v>-2.8778932042200625</v>
      </c>
      <c r="G258" s="141">
        <v>1471731</v>
      </c>
      <c r="H258" s="141">
        <v>11748</v>
      </c>
      <c r="I258" s="379">
        <v>0.80466690365572746</v>
      </c>
      <c r="J258" s="141">
        <v>-78927</v>
      </c>
      <c r="K258" s="379">
        <v>-5.0899037698834944</v>
      </c>
    </row>
    <row r="259" spans="1:11" ht="12" customHeight="1" x14ac:dyDescent="0.2">
      <c r="A259" s="387">
        <v>45901</v>
      </c>
      <c r="B259" s="388">
        <v>166853</v>
      </c>
      <c r="C259" s="388">
        <f>B259-B258</f>
        <v>-1244</v>
      </c>
      <c r="D259" s="389">
        <f>100*C259/B258</f>
        <v>-0.74004890033730519</v>
      </c>
      <c r="E259" s="388">
        <f>B259-B247</f>
        <v>-7035</v>
      </c>
      <c r="F259" s="389">
        <f>100*E259/B247</f>
        <v>-4.0457075818917927</v>
      </c>
      <c r="G259" s="388">
        <v>1468904</v>
      </c>
      <c r="H259" s="388">
        <f>G259-G258</f>
        <v>-2827</v>
      </c>
      <c r="I259" s="389">
        <f>100*H259/G258</f>
        <v>-0.19208673324133282</v>
      </c>
      <c r="J259" s="388">
        <f>G259-G247</f>
        <v>-84834</v>
      </c>
      <c r="K259" s="389">
        <f>100*J259/G247</f>
        <v>-5.4599938985852186</v>
      </c>
    </row>
    <row r="260" spans="1:11" ht="12" customHeight="1" x14ac:dyDescent="0.2">
      <c r="A260" s="384"/>
      <c r="B260" s="348"/>
      <c r="C260" s="348"/>
      <c r="D260" s="385"/>
      <c r="E260" s="348"/>
      <c r="F260" s="385"/>
      <c r="G260" s="348"/>
      <c r="H260" s="348"/>
      <c r="I260" s="385"/>
      <c r="J260" s="348"/>
      <c r="K260" s="385"/>
    </row>
    <row r="261" spans="1:11" x14ac:dyDescent="0.2">
      <c r="A261" s="66" t="s">
        <v>135</v>
      </c>
    </row>
    <row r="263" spans="1:11" x14ac:dyDescent="0.2">
      <c r="A263" s="386" t="s">
        <v>619</v>
      </c>
    </row>
    <row r="265" spans="1:11" x14ac:dyDescent="0.2">
      <c r="F265" s="102"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99277803-A39F-426B-B50E-050CD753AAED}"/>
    <hyperlink ref="A263" location="'ADVERTENCIA EFECTO COVID-19'!A1" display="(*) Ver nota &quot;Advertencia Efecto COVID-19&quot;" xr:uid="{6CAB1411-DAE7-40EB-9512-3BE9F7602630}"/>
  </hyperlinks>
  <pageMargins left="0.70866141732283472" right="0.7086614173228347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9C6F9-B6BE-40E8-A808-3AB525313507}">
  <sheetPr codeName="Hoja40"/>
  <dimension ref="A2:L265"/>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2" width="9.42578125" style="27" bestFit="1" customWidth="1"/>
    <col min="13"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51</v>
      </c>
      <c r="B5" s="373"/>
      <c r="C5" s="373"/>
      <c r="D5" s="373"/>
      <c r="E5" s="373"/>
      <c r="F5" s="373"/>
      <c r="G5" s="373"/>
      <c r="H5" s="373"/>
      <c r="I5" s="373"/>
      <c r="J5" s="373"/>
      <c r="K5" s="373"/>
    </row>
    <row r="6" spans="1:11" s="32" customFormat="1" ht="16.5" customHeight="1" x14ac:dyDescent="0.2">
      <c r="A6" s="232"/>
      <c r="B6" s="267" t="s">
        <v>620</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74">
        <v>38353</v>
      </c>
      <c r="B11" s="134">
        <v>96463</v>
      </c>
      <c r="C11" s="375">
        <v>962.0399999999936</v>
      </c>
      <c r="D11" s="185">
        <v>1.0073616013912252</v>
      </c>
      <c r="E11" s="375">
        <v>-12297.669999999998</v>
      </c>
      <c r="F11" s="376">
        <v>-11.307092904080122</v>
      </c>
      <c r="G11" s="134">
        <v>892559</v>
      </c>
      <c r="H11" s="134">
        <v>14539</v>
      </c>
      <c r="I11" s="185">
        <v>1.6558848317805972</v>
      </c>
      <c r="J11" s="134">
        <v>-30597</v>
      </c>
      <c r="K11" s="185">
        <v>-3.3143910671652463</v>
      </c>
    </row>
    <row r="12" spans="1:11" ht="12" customHeight="1" x14ac:dyDescent="0.2">
      <c r="A12" s="374">
        <v>38384</v>
      </c>
      <c r="B12" s="134">
        <v>94928</v>
      </c>
      <c r="C12" s="375">
        <v>-1535</v>
      </c>
      <c r="D12" s="185">
        <v>-1.5912837046328645</v>
      </c>
      <c r="E12" s="375">
        <v>-13204.660000000003</v>
      </c>
      <c r="F12" s="376">
        <v>-12.211537198844461</v>
      </c>
      <c r="G12" s="134">
        <v>872326</v>
      </c>
      <c r="H12" s="134">
        <v>-20233</v>
      </c>
      <c r="I12" s="185">
        <v>-2.2668529475362411</v>
      </c>
      <c r="J12" s="134">
        <v>-31577</v>
      </c>
      <c r="K12" s="185">
        <v>-3.4934058189872141</v>
      </c>
    </row>
    <row r="13" spans="1:11" ht="12" customHeight="1" x14ac:dyDescent="0.2">
      <c r="A13" s="374">
        <v>38412</v>
      </c>
      <c r="B13" s="134">
        <v>95981</v>
      </c>
      <c r="C13" s="375">
        <v>1053</v>
      </c>
      <c r="D13" s="185">
        <v>1.1092617562784426</v>
      </c>
      <c r="E13" s="375">
        <v>-10460.39</v>
      </c>
      <c r="F13" s="376">
        <v>-9.8273707248655811</v>
      </c>
      <c r="G13" s="134">
        <v>863168</v>
      </c>
      <c r="H13" s="134">
        <v>-9158</v>
      </c>
      <c r="I13" s="185">
        <v>-1.0498368729121912</v>
      </c>
      <c r="J13" s="134">
        <v>-19036</v>
      </c>
      <c r="K13" s="185">
        <v>-2.1577775661865055</v>
      </c>
    </row>
    <row r="14" spans="1:11" ht="12" customHeight="1" x14ac:dyDescent="0.2">
      <c r="A14" s="374">
        <v>38443</v>
      </c>
      <c r="B14" s="134">
        <v>93795</v>
      </c>
      <c r="C14" s="375">
        <v>-2186</v>
      </c>
      <c r="D14" s="185">
        <v>-2.2775340952896928</v>
      </c>
      <c r="E14" s="375">
        <v>-13790.520000000004</v>
      </c>
      <c r="F14" s="376">
        <v>-12.818193377696184</v>
      </c>
      <c r="G14" s="134">
        <v>832912</v>
      </c>
      <c r="H14" s="134">
        <v>-30256</v>
      </c>
      <c r="I14" s="185">
        <v>-3.5052272558760289</v>
      </c>
      <c r="J14" s="134">
        <v>-39948</v>
      </c>
      <c r="K14" s="185">
        <v>-4.5766789634076481</v>
      </c>
    </row>
    <row r="15" spans="1:11" ht="12" customHeight="1" x14ac:dyDescent="0.2">
      <c r="A15" s="374">
        <v>38473</v>
      </c>
      <c r="B15" s="134">
        <v>87834</v>
      </c>
      <c r="C15" s="375">
        <v>-5961</v>
      </c>
      <c r="D15" s="185">
        <v>-6.3553494322725088</v>
      </c>
      <c r="E15" s="375">
        <v>-16006.220000000001</v>
      </c>
      <c r="F15" s="376">
        <v>-15.414277820289671</v>
      </c>
      <c r="G15" s="134">
        <v>782160</v>
      </c>
      <c r="H15" s="134">
        <v>-50752</v>
      </c>
      <c r="I15" s="185">
        <v>-6.0933207829878784</v>
      </c>
      <c r="J15" s="134">
        <v>-58176</v>
      </c>
      <c r="K15" s="185">
        <v>-6.9229451076712172</v>
      </c>
    </row>
    <row r="16" spans="1:11" ht="12" customHeight="1" x14ac:dyDescent="0.2">
      <c r="A16" s="374">
        <v>38504</v>
      </c>
      <c r="B16" s="134">
        <v>85055</v>
      </c>
      <c r="C16" s="375">
        <v>-2779</v>
      </c>
      <c r="D16" s="185">
        <v>-3.163922854475488</v>
      </c>
      <c r="E16" s="375">
        <v>-12464.960000000006</v>
      </c>
      <c r="F16" s="376">
        <v>-12.781957662821032</v>
      </c>
      <c r="G16" s="134">
        <v>758514</v>
      </c>
      <c r="H16" s="134">
        <v>-23646</v>
      </c>
      <c r="I16" s="185">
        <v>-3.0231666155262351</v>
      </c>
      <c r="J16" s="134">
        <v>-56355</v>
      </c>
      <c r="K16" s="185">
        <v>-6.9158355514812806</v>
      </c>
    </row>
    <row r="17" spans="1:11" ht="12" customHeight="1" x14ac:dyDescent="0.2">
      <c r="A17" s="374">
        <v>38534</v>
      </c>
      <c r="B17" s="134">
        <v>84253</v>
      </c>
      <c r="C17" s="375">
        <v>-802</v>
      </c>
      <c r="D17" s="185">
        <v>-0.94291928751984011</v>
      </c>
      <c r="E17" s="375">
        <v>-9661.3399999999965</v>
      </c>
      <c r="F17" s="376">
        <v>-10.287395939746791</v>
      </c>
      <c r="G17" s="134">
        <v>763528</v>
      </c>
      <c r="H17" s="134">
        <v>5014</v>
      </c>
      <c r="I17" s="185">
        <v>0.66102932839736639</v>
      </c>
      <c r="J17" s="134">
        <v>-34240</v>
      </c>
      <c r="K17" s="185">
        <v>-4.2919746091595554</v>
      </c>
    </row>
    <row r="18" spans="1:11" ht="12" customHeight="1" x14ac:dyDescent="0.2">
      <c r="A18" s="374">
        <v>38565</v>
      </c>
      <c r="B18" s="134">
        <v>86532</v>
      </c>
      <c r="C18" s="375">
        <v>2279</v>
      </c>
      <c r="D18" s="185">
        <v>2.7049481917557832</v>
      </c>
      <c r="E18" s="375">
        <v>-9587.8699999999953</v>
      </c>
      <c r="F18" s="376">
        <v>-9.9749094542054575</v>
      </c>
      <c r="G18" s="134">
        <v>790103</v>
      </c>
      <c r="H18" s="134">
        <v>26575</v>
      </c>
      <c r="I18" s="185">
        <v>3.4805534309154345</v>
      </c>
      <c r="J18" s="134">
        <v>-36466</v>
      </c>
      <c r="K18" s="185">
        <v>-4.4117309020783502</v>
      </c>
    </row>
    <row r="19" spans="1:11" ht="12" customHeight="1" x14ac:dyDescent="0.2">
      <c r="A19" s="374">
        <v>38596</v>
      </c>
      <c r="B19" s="134">
        <v>85439</v>
      </c>
      <c r="C19" s="375">
        <v>-1093</v>
      </c>
      <c r="D19" s="185">
        <v>-1.2631165349234965</v>
      </c>
      <c r="E19" s="375">
        <v>-10788.940000000002</v>
      </c>
      <c r="F19" s="376">
        <v>-11.211858011301086</v>
      </c>
      <c r="G19" s="134">
        <v>784260</v>
      </c>
      <c r="H19" s="134">
        <v>-5843</v>
      </c>
      <c r="I19" s="185">
        <v>-0.7395238342342707</v>
      </c>
      <c r="J19" s="134">
        <v>-37962</v>
      </c>
      <c r="K19" s="185">
        <v>-4.617001247838175</v>
      </c>
    </row>
    <row r="20" spans="1:11" ht="12" customHeight="1" x14ac:dyDescent="0.2">
      <c r="A20" s="374">
        <v>38626</v>
      </c>
      <c r="B20" s="134">
        <v>85933</v>
      </c>
      <c r="C20" s="375">
        <v>494</v>
      </c>
      <c r="D20" s="185">
        <v>0.57819028780767567</v>
      </c>
      <c r="E20" s="375">
        <v>-11774.009999999995</v>
      </c>
      <c r="F20" s="376">
        <v>-12.050322694349152</v>
      </c>
      <c r="G20" s="134">
        <v>803777</v>
      </c>
      <c r="H20" s="134">
        <v>19517</v>
      </c>
      <c r="I20" s="185">
        <v>2.488587968275827</v>
      </c>
      <c r="J20" s="134">
        <v>-30284</v>
      </c>
      <c r="K20" s="185">
        <v>-3.6309094898334773</v>
      </c>
    </row>
    <row r="21" spans="1:11" ht="12" customHeight="1" x14ac:dyDescent="0.2">
      <c r="A21" s="374">
        <v>38657</v>
      </c>
      <c r="B21" s="134">
        <v>85502</v>
      </c>
      <c r="C21" s="375">
        <v>-431</v>
      </c>
      <c r="D21" s="185">
        <v>-0.50155353589424323</v>
      </c>
      <c r="E21" s="375">
        <v>-11191.070000000007</v>
      </c>
      <c r="F21" s="376">
        <v>-11.573807719622518</v>
      </c>
      <c r="G21" s="134">
        <v>821035</v>
      </c>
      <c r="H21" s="134">
        <v>17258</v>
      </c>
      <c r="I21" s="185">
        <v>2.1471129430177771</v>
      </c>
      <c r="J21" s="134">
        <v>-34804</v>
      </c>
      <c r="K21" s="185">
        <v>-4.06665272323416</v>
      </c>
    </row>
    <row r="22" spans="1:11" ht="12" customHeight="1" x14ac:dyDescent="0.2">
      <c r="A22" s="374">
        <v>38687</v>
      </c>
      <c r="B22" s="134">
        <v>86409</v>
      </c>
      <c r="C22" s="375">
        <v>907</v>
      </c>
      <c r="D22" s="185">
        <v>1.0607938995579052</v>
      </c>
      <c r="E22" s="375">
        <v>-9091.9600000000064</v>
      </c>
      <c r="F22" s="376">
        <v>-9.5202812620941266</v>
      </c>
      <c r="G22" s="134">
        <v>851963</v>
      </c>
      <c r="H22" s="134">
        <v>30928</v>
      </c>
      <c r="I22" s="185">
        <v>3.7669526877660515</v>
      </c>
      <c r="J22" s="134">
        <v>-26057</v>
      </c>
      <c r="K22" s="185">
        <v>-2.9677000523906063</v>
      </c>
    </row>
    <row r="23" spans="1:11" ht="12" customHeight="1" x14ac:dyDescent="0.2">
      <c r="A23" s="374">
        <v>38718</v>
      </c>
      <c r="B23" s="134">
        <v>89098</v>
      </c>
      <c r="C23" s="375">
        <v>2689</v>
      </c>
      <c r="D23" s="185">
        <v>3.1119443576479302</v>
      </c>
      <c r="E23" s="375">
        <v>-7365</v>
      </c>
      <c r="F23" s="376">
        <v>-7.6350517815120824</v>
      </c>
      <c r="G23" s="134">
        <v>864667</v>
      </c>
      <c r="H23" s="134">
        <v>12704</v>
      </c>
      <c r="I23" s="185">
        <v>1.4911445684847817</v>
      </c>
      <c r="J23" s="134">
        <v>-27892</v>
      </c>
      <c r="K23" s="185">
        <v>-3.1249474824633441</v>
      </c>
    </row>
    <row r="24" spans="1:11" ht="12" customHeight="1" x14ac:dyDescent="0.2">
      <c r="A24" s="374">
        <v>38749</v>
      </c>
      <c r="B24" s="134">
        <v>88491</v>
      </c>
      <c r="C24" s="375">
        <v>-607</v>
      </c>
      <c r="D24" s="185">
        <v>-0.68127230689802243</v>
      </c>
      <c r="E24" s="375">
        <v>-6437</v>
      </c>
      <c r="F24" s="376">
        <v>-6.7809287038597672</v>
      </c>
      <c r="G24" s="134">
        <v>852501</v>
      </c>
      <c r="H24" s="134">
        <v>-12166</v>
      </c>
      <c r="I24" s="185">
        <v>-1.4070156487989018</v>
      </c>
      <c r="J24" s="134">
        <v>-19825</v>
      </c>
      <c r="K24" s="185">
        <v>-2.2726595332478912</v>
      </c>
    </row>
    <row r="25" spans="1:11" ht="12" customHeight="1" x14ac:dyDescent="0.2">
      <c r="A25" s="374">
        <v>38777</v>
      </c>
      <c r="B25" s="134">
        <v>87300</v>
      </c>
      <c r="C25" s="375">
        <v>-1191</v>
      </c>
      <c r="D25" s="185">
        <v>-1.3458995830084415</v>
      </c>
      <c r="E25" s="375">
        <v>-8681</v>
      </c>
      <c r="F25" s="376">
        <v>-9.0444983903064156</v>
      </c>
      <c r="G25" s="134">
        <v>833844</v>
      </c>
      <c r="H25" s="134">
        <v>-18657</v>
      </c>
      <c r="I25" s="185">
        <v>-2.1885018316694058</v>
      </c>
      <c r="J25" s="134">
        <v>-29324</v>
      </c>
      <c r="K25" s="185">
        <v>-3.3972529102098319</v>
      </c>
    </row>
    <row r="26" spans="1:11" ht="12" customHeight="1" x14ac:dyDescent="0.2">
      <c r="A26" s="374">
        <v>38808</v>
      </c>
      <c r="B26" s="134">
        <v>85745</v>
      </c>
      <c r="C26" s="375">
        <v>-1555</v>
      </c>
      <c r="D26" s="185">
        <v>-1.7812142038946162</v>
      </c>
      <c r="E26" s="375">
        <v>-8050</v>
      </c>
      <c r="F26" s="376">
        <v>-8.582547044085505</v>
      </c>
      <c r="G26" s="134">
        <v>800875</v>
      </c>
      <c r="H26" s="134">
        <v>-32969</v>
      </c>
      <c r="I26" s="185">
        <v>-3.9538570763835921</v>
      </c>
      <c r="J26" s="134">
        <v>-32037</v>
      </c>
      <c r="K26" s="185">
        <v>-3.8463847321205602</v>
      </c>
    </row>
    <row r="27" spans="1:11" ht="12" customHeight="1" x14ac:dyDescent="0.2">
      <c r="A27" s="374">
        <v>38838</v>
      </c>
      <c r="B27" s="134">
        <v>83270</v>
      </c>
      <c r="C27" s="375">
        <v>-2475</v>
      </c>
      <c r="D27" s="185">
        <v>-2.8864656831302118</v>
      </c>
      <c r="E27" s="375">
        <v>-4564</v>
      </c>
      <c r="F27" s="376">
        <v>-5.1961654940000459</v>
      </c>
      <c r="G27" s="134">
        <v>762998</v>
      </c>
      <c r="H27" s="134">
        <v>-37877</v>
      </c>
      <c r="I27" s="185">
        <v>-4.7294521616981431</v>
      </c>
      <c r="J27" s="134">
        <v>-19162</v>
      </c>
      <c r="K27" s="185">
        <v>-2.449882377007262</v>
      </c>
    </row>
    <row r="28" spans="1:11" ht="12" customHeight="1" x14ac:dyDescent="0.2">
      <c r="A28" s="374">
        <v>38869</v>
      </c>
      <c r="B28" s="134">
        <v>77893</v>
      </c>
      <c r="C28" s="375">
        <v>-5377</v>
      </c>
      <c r="D28" s="185">
        <v>-6.4573075537408426</v>
      </c>
      <c r="E28" s="375">
        <v>-7162</v>
      </c>
      <c r="F28" s="376">
        <v>-8.4204338369290461</v>
      </c>
      <c r="G28" s="134">
        <v>738743</v>
      </c>
      <c r="H28" s="134">
        <v>-24255</v>
      </c>
      <c r="I28" s="185">
        <v>-3.1789074152225827</v>
      </c>
      <c r="J28" s="134">
        <v>-19771</v>
      </c>
      <c r="K28" s="185">
        <v>-2.6065438475756544</v>
      </c>
    </row>
    <row r="29" spans="1:11" ht="12" customHeight="1" x14ac:dyDescent="0.2">
      <c r="A29" s="374">
        <v>38899</v>
      </c>
      <c r="B29" s="134">
        <v>79625</v>
      </c>
      <c r="C29" s="375">
        <v>1732</v>
      </c>
      <c r="D29" s="185">
        <v>2.2235630929608567</v>
      </c>
      <c r="E29" s="375">
        <v>-4628</v>
      </c>
      <c r="F29" s="376">
        <v>-5.4929794784755437</v>
      </c>
      <c r="G29" s="134">
        <v>739653</v>
      </c>
      <c r="H29" s="134">
        <v>910</v>
      </c>
      <c r="I29" s="185">
        <v>0.12318221627819147</v>
      </c>
      <c r="J29" s="134">
        <v>-23875</v>
      </c>
      <c r="K29" s="185">
        <v>-3.1269318217537538</v>
      </c>
    </row>
    <row r="30" spans="1:11" ht="12" customHeight="1" x14ac:dyDescent="0.2">
      <c r="A30" s="374">
        <v>38930</v>
      </c>
      <c r="B30" s="134">
        <v>83195</v>
      </c>
      <c r="C30" s="375">
        <v>3570</v>
      </c>
      <c r="D30" s="185">
        <v>4.4835164835164836</v>
      </c>
      <c r="E30" s="375">
        <v>-3337</v>
      </c>
      <c r="F30" s="376">
        <v>-3.8563768316923217</v>
      </c>
      <c r="G30" s="134">
        <v>768370</v>
      </c>
      <c r="H30" s="134">
        <v>28717</v>
      </c>
      <c r="I30" s="185">
        <v>3.8824962516206925</v>
      </c>
      <c r="J30" s="134">
        <v>-21733</v>
      </c>
      <c r="K30" s="185">
        <v>-2.7506540286519607</v>
      </c>
    </row>
    <row r="31" spans="1:11" ht="12" customHeight="1" x14ac:dyDescent="0.2">
      <c r="A31" s="374">
        <v>38961</v>
      </c>
      <c r="B31" s="134">
        <v>81609</v>
      </c>
      <c r="C31" s="375">
        <v>-1586</v>
      </c>
      <c r="D31" s="185">
        <v>-1.9063645651781957</v>
      </c>
      <c r="E31" s="375">
        <v>-3830</v>
      </c>
      <c r="F31" s="376">
        <v>-4.4827303690352185</v>
      </c>
      <c r="G31" s="134">
        <v>752747</v>
      </c>
      <c r="H31" s="134">
        <v>-15623</v>
      </c>
      <c r="I31" s="185">
        <v>-2.0332652237854161</v>
      </c>
      <c r="J31" s="134">
        <v>-31513</v>
      </c>
      <c r="K31" s="185">
        <v>-4.0181827455180681</v>
      </c>
    </row>
    <row r="32" spans="1:11" ht="12" customHeight="1" x14ac:dyDescent="0.2">
      <c r="A32" s="374">
        <v>38991</v>
      </c>
      <c r="B32" s="134">
        <v>83189</v>
      </c>
      <c r="C32" s="375">
        <v>1580</v>
      </c>
      <c r="D32" s="185">
        <v>1.9360609736671202</v>
      </c>
      <c r="E32" s="375">
        <v>-2744</v>
      </c>
      <c r="F32" s="376">
        <v>-3.1931853886167132</v>
      </c>
      <c r="G32" s="134">
        <v>762491</v>
      </c>
      <c r="H32" s="134">
        <v>9744</v>
      </c>
      <c r="I32" s="185">
        <v>1.2944588287963952</v>
      </c>
      <c r="J32" s="134">
        <v>-41286</v>
      </c>
      <c r="K32" s="185">
        <v>-5.1364993026672821</v>
      </c>
    </row>
    <row r="33" spans="1:11" ht="12" customHeight="1" x14ac:dyDescent="0.2">
      <c r="A33" s="374">
        <v>39022</v>
      </c>
      <c r="B33" s="134">
        <v>84136</v>
      </c>
      <c r="C33" s="375">
        <v>947</v>
      </c>
      <c r="D33" s="185">
        <v>1.1383716597146258</v>
      </c>
      <c r="E33" s="375">
        <v>-1366</v>
      </c>
      <c r="F33" s="376">
        <v>-1.597623447404739</v>
      </c>
      <c r="G33" s="134">
        <v>777062</v>
      </c>
      <c r="H33" s="134">
        <v>14571</v>
      </c>
      <c r="I33" s="185">
        <v>1.9109733754234477</v>
      </c>
      <c r="J33" s="134">
        <v>-43973</v>
      </c>
      <c r="K33" s="185">
        <v>-5.3558009098272299</v>
      </c>
    </row>
    <row r="34" spans="1:11" ht="12" customHeight="1" x14ac:dyDescent="0.2">
      <c r="A34" s="374">
        <v>39052</v>
      </c>
      <c r="B34" s="134">
        <v>87170</v>
      </c>
      <c r="C34" s="375">
        <v>3034</v>
      </c>
      <c r="D34" s="185">
        <v>3.6060663687363315</v>
      </c>
      <c r="E34" s="375">
        <v>761</v>
      </c>
      <c r="F34" s="376">
        <v>0.88069529794350121</v>
      </c>
      <c r="G34" s="134">
        <v>804274</v>
      </c>
      <c r="H34" s="134">
        <v>27212</v>
      </c>
      <c r="I34" s="185">
        <v>3.5019084706239658</v>
      </c>
      <c r="J34" s="134">
        <v>-47689</v>
      </c>
      <c r="K34" s="185">
        <v>-5.5975435552952417</v>
      </c>
    </row>
    <row r="35" spans="1:11" ht="12" customHeight="1" x14ac:dyDescent="0.2">
      <c r="A35" s="374">
        <v>39083</v>
      </c>
      <c r="B35" s="134">
        <v>88082</v>
      </c>
      <c r="C35" s="375">
        <v>912</v>
      </c>
      <c r="D35" s="185">
        <v>1.0462315016634163</v>
      </c>
      <c r="E35" s="375">
        <v>-1016</v>
      </c>
      <c r="F35" s="376">
        <v>-1.1403174033087162</v>
      </c>
      <c r="G35" s="134">
        <v>809259</v>
      </c>
      <c r="H35" s="134">
        <v>4985</v>
      </c>
      <c r="I35" s="185">
        <v>0.61981364559839058</v>
      </c>
      <c r="J35" s="134">
        <v>-55408</v>
      </c>
      <c r="K35" s="185">
        <v>-6.4080160339182601</v>
      </c>
    </row>
    <row r="36" spans="1:11" ht="12" customHeight="1" x14ac:dyDescent="0.2">
      <c r="A36" s="374">
        <v>39114</v>
      </c>
      <c r="B36" s="134">
        <v>88112</v>
      </c>
      <c r="C36" s="375">
        <v>30</v>
      </c>
      <c r="D36" s="185">
        <v>3.4059172135055972E-2</v>
      </c>
      <c r="E36" s="375">
        <v>-379</v>
      </c>
      <c r="F36" s="376">
        <v>-0.4282921427037778</v>
      </c>
      <c r="G36" s="134">
        <v>794202</v>
      </c>
      <c r="H36" s="134">
        <v>-15057</v>
      </c>
      <c r="I36" s="185">
        <v>-1.8605909850863567</v>
      </c>
      <c r="J36" s="134">
        <v>-58299</v>
      </c>
      <c r="K36" s="185">
        <v>-6.8385843535667403</v>
      </c>
    </row>
    <row r="37" spans="1:11" ht="12" customHeight="1" x14ac:dyDescent="0.2">
      <c r="A37" s="374">
        <v>39142</v>
      </c>
      <c r="B37" s="134">
        <v>88651</v>
      </c>
      <c r="C37" s="375">
        <v>539</v>
      </c>
      <c r="D37" s="185">
        <v>0.61172144543308515</v>
      </c>
      <c r="E37" s="375">
        <v>1351</v>
      </c>
      <c r="F37" s="376">
        <v>1.5475372279495991</v>
      </c>
      <c r="G37" s="134">
        <v>781154</v>
      </c>
      <c r="H37" s="134">
        <v>-13048</v>
      </c>
      <c r="I37" s="185">
        <v>-1.6429069682524093</v>
      </c>
      <c r="J37" s="134">
        <v>-52690</v>
      </c>
      <c r="K37" s="185">
        <v>-6.3189277610680179</v>
      </c>
    </row>
    <row r="38" spans="1:11" ht="12" customHeight="1" x14ac:dyDescent="0.2">
      <c r="A38" s="374">
        <v>39173</v>
      </c>
      <c r="B38" s="134">
        <v>88346</v>
      </c>
      <c r="C38" s="375">
        <v>-305</v>
      </c>
      <c r="D38" s="185">
        <v>-0.34404575244498087</v>
      </c>
      <c r="E38" s="375">
        <v>2601</v>
      </c>
      <c r="F38" s="376">
        <v>3.0334130269986588</v>
      </c>
      <c r="G38" s="134">
        <v>766163</v>
      </c>
      <c r="H38" s="134">
        <v>-14991</v>
      </c>
      <c r="I38" s="185">
        <v>-1.9190838170194353</v>
      </c>
      <c r="J38" s="134">
        <v>-34712</v>
      </c>
      <c r="K38" s="185">
        <v>-4.3342594037771187</v>
      </c>
    </row>
    <row r="39" spans="1:11" ht="12" customHeight="1" x14ac:dyDescent="0.2">
      <c r="A39" s="374">
        <v>39203</v>
      </c>
      <c r="B39" s="134">
        <v>87095</v>
      </c>
      <c r="C39" s="375">
        <v>-1251</v>
      </c>
      <c r="D39" s="185">
        <v>-1.4160233626876146</v>
      </c>
      <c r="E39" s="375">
        <v>3825</v>
      </c>
      <c r="F39" s="376">
        <v>4.5934910532004327</v>
      </c>
      <c r="G39" s="134">
        <v>743837</v>
      </c>
      <c r="H39" s="134">
        <v>-22326</v>
      </c>
      <c r="I39" s="185">
        <v>-2.9140013286989843</v>
      </c>
      <c r="J39" s="134">
        <v>-19161</v>
      </c>
      <c r="K39" s="185">
        <v>-2.5112778801517175</v>
      </c>
    </row>
    <row r="40" spans="1:11" ht="12" customHeight="1" x14ac:dyDescent="0.2">
      <c r="A40" s="374">
        <v>39234</v>
      </c>
      <c r="B40" s="134">
        <v>86123</v>
      </c>
      <c r="C40" s="375">
        <v>-972</v>
      </c>
      <c r="D40" s="185">
        <v>-1.1160227337964292</v>
      </c>
      <c r="E40" s="375">
        <v>8230</v>
      </c>
      <c r="F40" s="376">
        <v>10.565776128792061</v>
      </c>
      <c r="G40" s="134">
        <v>742690</v>
      </c>
      <c r="H40" s="134">
        <v>-1147</v>
      </c>
      <c r="I40" s="185">
        <v>-0.15420044982973422</v>
      </c>
      <c r="J40" s="134">
        <v>3947</v>
      </c>
      <c r="K40" s="185">
        <v>0.53428594247255135</v>
      </c>
    </row>
    <row r="41" spans="1:11" ht="12" customHeight="1" x14ac:dyDescent="0.2">
      <c r="A41" s="374">
        <v>39264</v>
      </c>
      <c r="B41" s="134">
        <v>86054</v>
      </c>
      <c r="C41" s="375">
        <v>-69</v>
      </c>
      <c r="D41" s="185">
        <v>-8.0117970809191502E-2</v>
      </c>
      <c r="E41" s="375">
        <v>6429</v>
      </c>
      <c r="F41" s="376">
        <v>8.0740973312401891</v>
      </c>
      <c r="G41" s="134">
        <v>755375</v>
      </c>
      <c r="H41" s="134">
        <v>12685</v>
      </c>
      <c r="I41" s="185">
        <v>1.7079804494472794</v>
      </c>
      <c r="J41" s="134">
        <v>15722</v>
      </c>
      <c r="K41" s="185">
        <v>2.1255913245805802</v>
      </c>
    </row>
    <row r="42" spans="1:11" ht="12" customHeight="1" x14ac:dyDescent="0.2">
      <c r="A42" s="374">
        <v>39295</v>
      </c>
      <c r="B42" s="134">
        <v>89762</v>
      </c>
      <c r="C42" s="375">
        <v>3708</v>
      </c>
      <c r="D42" s="185">
        <v>4.3089223045994371</v>
      </c>
      <c r="E42" s="375">
        <v>6567</v>
      </c>
      <c r="F42" s="376">
        <v>7.8935032153374598</v>
      </c>
      <c r="G42" s="134">
        <v>799785</v>
      </c>
      <c r="H42" s="134">
        <v>44410</v>
      </c>
      <c r="I42" s="185">
        <v>5.8791990733079595</v>
      </c>
      <c r="J42" s="134">
        <v>31415</v>
      </c>
      <c r="K42" s="185">
        <v>4.0885250595416274</v>
      </c>
    </row>
    <row r="43" spans="1:11" ht="12" customHeight="1" x14ac:dyDescent="0.2">
      <c r="A43" s="374">
        <v>39326</v>
      </c>
      <c r="B43" s="134">
        <v>89366</v>
      </c>
      <c r="C43" s="375">
        <v>-396</v>
      </c>
      <c r="D43" s="185">
        <v>-0.44116664067199929</v>
      </c>
      <c r="E43" s="375">
        <v>7757</v>
      </c>
      <c r="F43" s="376">
        <v>9.5050790966682595</v>
      </c>
      <c r="G43" s="134">
        <v>787351</v>
      </c>
      <c r="H43" s="134">
        <v>-12434</v>
      </c>
      <c r="I43" s="185">
        <v>-1.5546678169758124</v>
      </c>
      <c r="J43" s="134">
        <v>34604</v>
      </c>
      <c r="K43" s="185">
        <v>4.5970292807543567</v>
      </c>
    </row>
    <row r="44" spans="1:11" ht="12" customHeight="1" x14ac:dyDescent="0.2">
      <c r="A44" s="374">
        <v>39356</v>
      </c>
      <c r="B44" s="134">
        <v>92797</v>
      </c>
      <c r="C44" s="375">
        <v>3431</v>
      </c>
      <c r="D44" s="185">
        <v>3.8392677304567733</v>
      </c>
      <c r="E44" s="375">
        <v>9608</v>
      </c>
      <c r="F44" s="376">
        <v>11.549603913979011</v>
      </c>
      <c r="G44" s="134">
        <v>802831</v>
      </c>
      <c r="H44" s="134">
        <v>15480</v>
      </c>
      <c r="I44" s="185">
        <v>1.9660862817218749</v>
      </c>
      <c r="J44" s="134">
        <v>40340</v>
      </c>
      <c r="K44" s="185">
        <v>5.2905542491649085</v>
      </c>
    </row>
    <row r="45" spans="1:11" ht="12" customHeight="1" x14ac:dyDescent="0.2">
      <c r="A45" s="374">
        <v>39387</v>
      </c>
      <c r="B45" s="134">
        <v>95773</v>
      </c>
      <c r="C45" s="375">
        <v>2976</v>
      </c>
      <c r="D45" s="185">
        <v>3.2070002263004191</v>
      </c>
      <c r="E45" s="375">
        <v>11637</v>
      </c>
      <c r="F45" s="376">
        <v>13.831178092611962</v>
      </c>
      <c r="G45" s="134">
        <v>834047</v>
      </c>
      <c r="H45" s="134">
        <v>31216</v>
      </c>
      <c r="I45" s="185">
        <v>3.8882404889696587</v>
      </c>
      <c r="J45" s="134">
        <v>56985</v>
      </c>
      <c r="K45" s="185">
        <v>7.3333916727365382</v>
      </c>
    </row>
    <row r="46" spans="1:11" ht="12" customHeight="1" x14ac:dyDescent="0.2">
      <c r="A46" s="374">
        <v>39417</v>
      </c>
      <c r="B46" s="134">
        <v>100563</v>
      </c>
      <c r="C46" s="375">
        <v>4790</v>
      </c>
      <c r="D46" s="185">
        <v>5.0014095830766498</v>
      </c>
      <c r="E46" s="375">
        <v>13393</v>
      </c>
      <c r="F46" s="376">
        <v>15.364230813353219</v>
      </c>
      <c r="G46" s="134">
        <v>885139</v>
      </c>
      <c r="H46" s="134">
        <v>51092</v>
      </c>
      <c r="I46" s="185">
        <v>6.1257938701296206</v>
      </c>
      <c r="J46" s="134">
        <v>80865</v>
      </c>
      <c r="K46" s="185">
        <v>10.054409318217424</v>
      </c>
    </row>
    <row r="47" spans="1:11" ht="12" customHeight="1" x14ac:dyDescent="0.2">
      <c r="A47" s="374">
        <v>39448</v>
      </c>
      <c r="B47" s="134">
        <v>108383</v>
      </c>
      <c r="C47" s="375">
        <v>7820</v>
      </c>
      <c r="D47" s="185">
        <v>7.7762198820639794</v>
      </c>
      <c r="E47" s="375">
        <v>20301</v>
      </c>
      <c r="F47" s="376">
        <v>23.047841783792375</v>
      </c>
      <c r="G47" s="134">
        <v>935597</v>
      </c>
      <c r="H47" s="134">
        <v>50458</v>
      </c>
      <c r="I47" s="185">
        <v>5.7005735822283281</v>
      </c>
      <c r="J47" s="134">
        <v>126338</v>
      </c>
      <c r="K47" s="185">
        <v>15.611565642149175</v>
      </c>
    </row>
    <row r="48" spans="1:11" ht="12" customHeight="1" x14ac:dyDescent="0.2">
      <c r="A48" s="374">
        <v>39479</v>
      </c>
      <c r="B48" s="134">
        <v>113239</v>
      </c>
      <c r="C48" s="375">
        <v>4856</v>
      </c>
      <c r="D48" s="185">
        <v>4.4804074439718402</v>
      </c>
      <c r="E48" s="375">
        <v>25127</v>
      </c>
      <c r="F48" s="376">
        <v>28.517114581441803</v>
      </c>
      <c r="G48" s="134">
        <v>964233</v>
      </c>
      <c r="H48" s="134">
        <v>28636</v>
      </c>
      <c r="I48" s="185">
        <v>3.0607195191946959</v>
      </c>
      <c r="J48" s="134">
        <v>170031</v>
      </c>
      <c r="K48" s="185">
        <v>21.409036995625797</v>
      </c>
    </row>
    <row r="49" spans="1:11" ht="12" customHeight="1" x14ac:dyDescent="0.2">
      <c r="A49" s="374">
        <v>39508</v>
      </c>
      <c r="B49" s="134">
        <v>114677</v>
      </c>
      <c r="C49" s="375">
        <v>1438</v>
      </c>
      <c r="D49" s="185">
        <v>1.2698805181960278</v>
      </c>
      <c r="E49" s="375">
        <v>26026</v>
      </c>
      <c r="F49" s="376">
        <v>29.357818862731385</v>
      </c>
      <c r="G49" s="134">
        <v>968485</v>
      </c>
      <c r="H49" s="134">
        <v>4252</v>
      </c>
      <c r="I49" s="185">
        <v>0.44097225463140133</v>
      </c>
      <c r="J49" s="134">
        <v>187331</v>
      </c>
      <c r="K49" s="185">
        <v>23.981314823965569</v>
      </c>
    </row>
    <row r="50" spans="1:11" ht="12" customHeight="1" x14ac:dyDescent="0.2">
      <c r="A50" s="374">
        <v>39539</v>
      </c>
      <c r="B50" s="134">
        <v>119094</v>
      </c>
      <c r="C50" s="375">
        <v>4417</v>
      </c>
      <c r="D50" s="185">
        <v>3.8516877839497021</v>
      </c>
      <c r="E50" s="375">
        <v>30748</v>
      </c>
      <c r="F50" s="376">
        <v>34.804065832069362</v>
      </c>
      <c r="G50" s="134">
        <v>996715</v>
      </c>
      <c r="H50" s="134">
        <v>28230</v>
      </c>
      <c r="I50" s="185">
        <v>2.9148618718926982</v>
      </c>
      <c r="J50" s="134">
        <v>230552</v>
      </c>
      <c r="K50" s="185">
        <v>30.091768983884631</v>
      </c>
    </row>
    <row r="51" spans="1:11" ht="12" customHeight="1" x14ac:dyDescent="0.2">
      <c r="A51" s="374">
        <v>39569</v>
      </c>
      <c r="B51" s="134">
        <v>122026</v>
      </c>
      <c r="C51" s="375">
        <v>2932</v>
      </c>
      <c r="D51" s="185">
        <v>2.4619208356424336</v>
      </c>
      <c r="E51" s="375">
        <v>34931</v>
      </c>
      <c r="F51" s="376">
        <v>40.106779952924967</v>
      </c>
      <c r="G51" s="134">
        <v>1019759</v>
      </c>
      <c r="H51" s="134">
        <v>23044</v>
      </c>
      <c r="I51" s="185">
        <v>2.3119949032572</v>
      </c>
      <c r="J51" s="134">
        <v>275922</v>
      </c>
      <c r="K51" s="185">
        <v>37.094417190863055</v>
      </c>
    </row>
    <row r="52" spans="1:11" ht="12" customHeight="1" x14ac:dyDescent="0.2">
      <c r="A52" s="374">
        <v>39600</v>
      </c>
      <c r="B52" s="134">
        <v>123778</v>
      </c>
      <c r="C52" s="375">
        <v>1752</v>
      </c>
      <c r="D52" s="185">
        <v>1.4357595922180519</v>
      </c>
      <c r="E52" s="375">
        <v>37655</v>
      </c>
      <c r="F52" s="376">
        <v>43.722350591595742</v>
      </c>
      <c r="G52" s="134">
        <v>1051418</v>
      </c>
      <c r="H52" s="134">
        <v>31659</v>
      </c>
      <c r="I52" s="185">
        <v>3.1045570571085914</v>
      </c>
      <c r="J52" s="134">
        <v>308728</v>
      </c>
      <c r="K52" s="185">
        <v>41.568891462117435</v>
      </c>
    </row>
    <row r="53" spans="1:11" ht="12" customHeight="1" x14ac:dyDescent="0.2">
      <c r="A53" s="374">
        <v>39630</v>
      </c>
      <c r="B53" s="134">
        <v>123994</v>
      </c>
      <c r="C53" s="375">
        <v>216</v>
      </c>
      <c r="D53" s="185">
        <v>0.17450597036630097</v>
      </c>
      <c r="E53" s="375">
        <v>37940</v>
      </c>
      <c r="F53" s="376">
        <v>44.088595533037392</v>
      </c>
      <c r="G53" s="134">
        <v>1086102</v>
      </c>
      <c r="H53" s="134">
        <v>34684</v>
      </c>
      <c r="I53" s="185">
        <v>3.2987831671133652</v>
      </c>
      <c r="J53" s="134">
        <v>330727</v>
      </c>
      <c r="K53" s="185">
        <v>43.783154062551709</v>
      </c>
    </row>
    <row r="54" spans="1:11" ht="12" customHeight="1" x14ac:dyDescent="0.2">
      <c r="A54" s="374">
        <v>39661</v>
      </c>
      <c r="B54" s="134">
        <v>130277</v>
      </c>
      <c r="C54" s="375">
        <v>6283</v>
      </c>
      <c r="D54" s="185">
        <v>5.0671806700324211</v>
      </c>
      <c r="E54" s="375">
        <v>40515</v>
      </c>
      <c r="F54" s="376">
        <v>45.136026380873865</v>
      </c>
      <c r="G54" s="134">
        <v>1162191</v>
      </c>
      <c r="H54" s="134">
        <v>76089</v>
      </c>
      <c r="I54" s="185">
        <v>7.0056955976510498</v>
      </c>
      <c r="J54" s="134">
        <v>362406</v>
      </c>
      <c r="K54" s="185">
        <v>45.312927849359518</v>
      </c>
    </row>
    <row r="55" spans="1:11" ht="12" customHeight="1" x14ac:dyDescent="0.2">
      <c r="A55" s="374">
        <v>39692</v>
      </c>
      <c r="B55" s="134">
        <v>137881</v>
      </c>
      <c r="C55" s="375">
        <v>7604</v>
      </c>
      <c r="D55" s="185">
        <v>5.8367939083644851</v>
      </c>
      <c r="E55" s="375">
        <v>48515</v>
      </c>
      <c r="F55" s="376">
        <v>54.287984244567284</v>
      </c>
      <c r="G55" s="134">
        <v>1218732</v>
      </c>
      <c r="H55" s="134">
        <v>56541</v>
      </c>
      <c r="I55" s="185">
        <v>4.8650350931989665</v>
      </c>
      <c r="J55" s="134">
        <v>431381</v>
      </c>
      <c r="K55" s="185">
        <v>54.78890609143825</v>
      </c>
    </row>
    <row r="56" spans="1:11" ht="12" customHeight="1" x14ac:dyDescent="0.2">
      <c r="A56" s="374">
        <v>39722</v>
      </c>
      <c r="B56" s="134">
        <v>154387</v>
      </c>
      <c r="C56" s="375">
        <v>16506</v>
      </c>
      <c r="D56" s="185">
        <v>11.971192550097548</v>
      </c>
      <c r="E56" s="375">
        <v>61590</v>
      </c>
      <c r="F56" s="376">
        <v>66.370680086640732</v>
      </c>
      <c r="G56" s="134">
        <v>1335865</v>
      </c>
      <c r="H56" s="134">
        <v>117133</v>
      </c>
      <c r="I56" s="185">
        <v>9.6110547683986312</v>
      </c>
      <c r="J56" s="134">
        <v>533034</v>
      </c>
      <c r="K56" s="185">
        <v>66.394297180851268</v>
      </c>
    </row>
    <row r="57" spans="1:11" ht="12" customHeight="1" x14ac:dyDescent="0.2">
      <c r="A57" s="374">
        <v>39753</v>
      </c>
      <c r="B57" s="134">
        <v>165886</v>
      </c>
      <c r="C57" s="375">
        <v>11499</v>
      </c>
      <c r="D57" s="185">
        <v>7.4481659725235936</v>
      </c>
      <c r="E57" s="375">
        <v>70113</v>
      </c>
      <c r="F57" s="376">
        <v>73.207480187526755</v>
      </c>
      <c r="G57" s="134">
        <v>1447780</v>
      </c>
      <c r="H57" s="134">
        <v>111915</v>
      </c>
      <c r="I57" s="185">
        <v>8.3777178083114681</v>
      </c>
      <c r="J57" s="134">
        <v>613733</v>
      </c>
      <c r="K57" s="185">
        <v>73.584941855794696</v>
      </c>
    </row>
    <row r="58" spans="1:11" ht="12" customHeight="1" x14ac:dyDescent="0.2">
      <c r="A58" s="374">
        <v>39783</v>
      </c>
      <c r="B58" s="134">
        <v>179242</v>
      </c>
      <c r="C58" s="375">
        <v>13356</v>
      </c>
      <c r="D58" s="185">
        <v>8.0513123470335053</v>
      </c>
      <c r="E58" s="375">
        <v>78679</v>
      </c>
      <c r="F58" s="376">
        <v>78.238517148454207</v>
      </c>
      <c r="G58" s="134">
        <v>1576467</v>
      </c>
      <c r="H58" s="134">
        <v>128687</v>
      </c>
      <c r="I58" s="185">
        <v>8.8885742308914342</v>
      </c>
      <c r="J58" s="134">
        <v>691328</v>
      </c>
      <c r="K58" s="185">
        <v>78.103891027284973</v>
      </c>
    </row>
    <row r="59" spans="1:11" ht="12" customHeight="1" x14ac:dyDescent="0.2">
      <c r="A59" s="374">
        <v>39814</v>
      </c>
      <c r="B59" s="134">
        <v>191346</v>
      </c>
      <c r="C59" s="375">
        <v>12104</v>
      </c>
      <c r="D59" s="185">
        <v>6.7528815790941854</v>
      </c>
      <c r="E59" s="375">
        <v>82963</v>
      </c>
      <c r="F59" s="376">
        <v>76.546137309356638</v>
      </c>
      <c r="G59" s="134">
        <v>1673235</v>
      </c>
      <c r="H59" s="134">
        <v>96768</v>
      </c>
      <c r="I59" s="185">
        <v>6.1382826281806091</v>
      </c>
      <c r="J59" s="134">
        <v>737638</v>
      </c>
      <c r="K59" s="185">
        <v>78.841424245695535</v>
      </c>
    </row>
    <row r="60" spans="1:11" ht="12" customHeight="1" x14ac:dyDescent="0.2">
      <c r="A60" s="374">
        <v>39845</v>
      </c>
      <c r="B60" s="134">
        <v>201075</v>
      </c>
      <c r="C60" s="375">
        <v>9729</v>
      </c>
      <c r="D60" s="185">
        <v>5.0845066006083224</v>
      </c>
      <c r="E60" s="375">
        <v>87836</v>
      </c>
      <c r="F60" s="376">
        <v>77.566915991840261</v>
      </c>
      <c r="G60" s="134">
        <v>1755969</v>
      </c>
      <c r="H60" s="134">
        <v>82734</v>
      </c>
      <c r="I60" s="185">
        <v>4.9445535145989652</v>
      </c>
      <c r="J60" s="134">
        <v>791736</v>
      </c>
      <c r="K60" s="185">
        <v>82.110444259841756</v>
      </c>
    </row>
    <row r="61" spans="1:11" ht="12" customHeight="1" x14ac:dyDescent="0.2">
      <c r="A61" s="374">
        <v>39873</v>
      </c>
      <c r="B61" s="134">
        <v>211133</v>
      </c>
      <c r="C61" s="375">
        <v>10058</v>
      </c>
      <c r="D61" s="185">
        <v>5.002113639189357</v>
      </c>
      <c r="E61" s="375">
        <v>96456</v>
      </c>
      <c r="F61" s="376">
        <v>84.111024878571996</v>
      </c>
      <c r="G61" s="134">
        <v>1821150</v>
      </c>
      <c r="H61" s="134">
        <v>65181</v>
      </c>
      <c r="I61" s="185">
        <v>3.7119675802932739</v>
      </c>
      <c r="J61" s="134">
        <v>852665</v>
      </c>
      <c r="K61" s="185">
        <v>88.041115763279763</v>
      </c>
    </row>
    <row r="62" spans="1:11" ht="12" customHeight="1" x14ac:dyDescent="0.2">
      <c r="A62" s="374">
        <v>39904</v>
      </c>
      <c r="B62" s="134">
        <v>215509</v>
      </c>
      <c r="C62" s="375">
        <v>4376</v>
      </c>
      <c r="D62" s="185">
        <v>2.0726272065475317</v>
      </c>
      <c r="E62" s="375">
        <v>96415</v>
      </c>
      <c r="F62" s="376">
        <v>80.957059129763039</v>
      </c>
      <c r="G62" s="134">
        <v>1843806</v>
      </c>
      <c r="H62" s="134">
        <v>22656</v>
      </c>
      <c r="I62" s="185">
        <v>1.2440490898608023</v>
      </c>
      <c r="J62" s="134">
        <v>847091</v>
      </c>
      <c r="K62" s="185">
        <v>84.988286521222221</v>
      </c>
    </row>
    <row r="63" spans="1:11" ht="12" customHeight="1" x14ac:dyDescent="0.2">
      <c r="A63" s="374">
        <v>39934</v>
      </c>
      <c r="B63" s="134">
        <v>215944</v>
      </c>
      <c r="C63" s="375">
        <v>435</v>
      </c>
      <c r="D63" s="185">
        <v>0.20184771865676143</v>
      </c>
      <c r="E63" s="375">
        <v>93918</v>
      </c>
      <c r="F63" s="376">
        <v>76.965564715716326</v>
      </c>
      <c r="G63" s="134">
        <v>1821607</v>
      </c>
      <c r="H63" s="134">
        <v>-22199</v>
      </c>
      <c r="I63" s="185">
        <v>-1.2039769910717288</v>
      </c>
      <c r="J63" s="134">
        <v>801848</v>
      </c>
      <c r="K63" s="185">
        <v>78.631127550725225</v>
      </c>
    </row>
    <row r="64" spans="1:11" ht="12" customHeight="1" x14ac:dyDescent="0.2">
      <c r="A64" s="374">
        <v>39965</v>
      </c>
      <c r="B64" s="134">
        <v>213625</v>
      </c>
      <c r="C64" s="375">
        <v>-2319</v>
      </c>
      <c r="D64" s="185">
        <v>-1.0738895269143851</v>
      </c>
      <c r="E64" s="375">
        <v>89847</v>
      </c>
      <c r="F64" s="376">
        <v>72.587212590282604</v>
      </c>
      <c r="G64" s="134">
        <v>1783180</v>
      </c>
      <c r="H64" s="134">
        <v>-38427</v>
      </c>
      <c r="I64" s="185">
        <v>-2.1095109977069697</v>
      </c>
      <c r="J64" s="134">
        <v>731762</v>
      </c>
      <c r="K64" s="185">
        <v>69.597629106596997</v>
      </c>
    </row>
    <row r="65" spans="1:11" ht="12" customHeight="1" x14ac:dyDescent="0.2">
      <c r="A65" s="374">
        <v>39995</v>
      </c>
      <c r="B65" s="134">
        <v>209988</v>
      </c>
      <c r="C65" s="375">
        <v>-3637</v>
      </c>
      <c r="D65" s="185">
        <v>-1.7025160912814512</v>
      </c>
      <c r="E65" s="375">
        <v>85994</v>
      </c>
      <c r="F65" s="376">
        <v>69.353355807539074</v>
      </c>
      <c r="G65" s="134">
        <v>1769542</v>
      </c>
      <c r="H65" s="134">
        <v>-13638</v>
      </c>
      <c r="I65" s="185">
        <v>-0.76481342321021994</v>
      </c>
      <c r="J65" s="134">
        <v>683440</v>
      </c>
      <c r="K65" s="185">
        <v>62.925949864745668</v>
      </c>
    </row>
    <row r="66" spans="1:11" ht="12" customHeight="1" x14ac:dyDescent="0.2">
      <c r="A66" s="374">
        <v>40026</v>
      </c>
      <c r="B66" s="134">
        <v>213609</v>
      </c>
      <c r="C66" s="375">
        <v>3621</v>
      </c>
      <c r="D66" s="185">
        <v>1.7243842505286016</v>
      </c>
      <c r="E66" s="375">
        <v>83332</v>
      </c>
      <c r="F66" s="376">
        <v>63.965243289298954</v>
      </c>
      <c r="G66" s="134">
        <v>1817405</v>
      </c>
      <c r="H66" s="134">
        <v>47863</v>
      </c>
      <c r="I66" s="185">
        <v>2.7048241861453417</v>
      </c>
      <c r="J66" s="134">
        <v>655214</v>
      </c>
      <c r="K66" s="185">
        <v>56.377480121597912</v>
      </c>
    </row>
    <row r="67" spans="1:11" ht="12" customHeight="1" x14ac:dyDescent="0.2">
      <c r="A67" s="374">
        <v>40057</v>
      </c>
      <c r="B67" s="134">
        <v>218716</v>
      </c>
      <c r="C67" s="375">
        <v>5107</v>
      </c>
      <c r="D67" s="185">
        <v>2.3908168663305385</v>
      </c>
      <c r="E67" s="375">
        <v>80835</v>
      </c>
      <c r="F67" s="376">
        <v>58.626641814318141</v>
      </c>
      <c r="G67" s="134">
        <v>1851361</v>
      </c>
      <c r="H67" s="134">
        <v>33956</v>
      </c>
      <c r="I67" s="185">
        <v>1.8683782646135561</v>
      </c>
      <c r="J67" s="134">
        <v>632629</v>
      </c>
      <c r="K67" s="185">
        <v>51.908787165677111</v>
      </c>
    </row>
    <row r="68" spans="1:11" ht="12" customHeight="1" x14ac:dyDescent="0.2">
      <c r="A68" s="374">
        <v>40087</v>
      </c>
      <c r="B68" s="134">
        <v>225721</v>
      </c>
      <c r="C68" s="375">
        <v>7005</v>
      </c>
      <c r="D68" s="185">
        <v>3.2027835183525668</v>
      </c>
      <c r="E68" s="375">
        <v>71334</v>
      </c>
      <c r="F68" s="376">
        <v>46.204667491433867</v>
      </c>
      <c r="G68" s="134">
        <v>1904527</v>
      </c>
      <c r="H68" s="134">
        <v>53166</v>
      </c>
      <c r="I68" s="185">
        <v>2.8717251794760719</v>
      </c>
      <c r="J68" s="134">
        <v>568662</v>
      </c>
      <c r="K68" s="185">
        <v>42.568822448376146</v>
      </c>
    </row>
    <row r="69" spans="1:11" ht="12" customHeight="1" x14ac:dyDescent="0.2">
      <c r="A69" s="374">
        <v>40118</v>
      </c>
      <c r="B69" s="134">
        <v>229879</v>
      </c>
      <c r="C69" s="375">
        <v>4158</v>
      </c>
      <c r="D69" s="185">
        <v>1.8420971021748087</v>
      </c>
      <c r="E69" s="375">
        <v>63993</v>
      </c>
      <c r="F69" s="376">
        <v>38.576492289885827</v>
      </c>
      <c r="G69" s="134">
        <v>1940401</v>
      </c>
      <c r="H69" s="134">
        <v>35874</v>
      </c>
      <c r="I69" s="185">
        <v>1.8836172971031653</v>
      </c>
      <c r="J69" s="134">
        <v>492621</v>
      </c>
      <c r="K69" s="185">
        <v>34.025956982414456</v>
      </c>
    </row>
    <row r="70" spans="1:11" ht="12" customHeight="1" x14ac:dyDescent="0.2">
      <c r="A70" s="374">
        <v>40148</v>
      </c>
      <c r="B70" s="134">
        <v>236009</v>
      </c>
      <c r="C70" s="375">
        <v>6130</v>
      </c>
      <c r="D70" s="185">
        <v>2.6666202654439943</v>
      </c>
      <c r="E70" s="375">
        <v>56767</v>
      </c>
      <c r="F70" s="376">
        <v>31.670590598185694</v>
      </c>
      <c r="G70" s="134">
        <v>2012536</v>
      </c>
      <c r="H70" s="134">
        <v>72135</v>
      </c>
      <c r="I70" s="185">
        <v>3.7175305516746282</v>
      </c>
      <c r="J70" s="134">
        <v>436069</v>
      </c>
      <c r="K70" s="185">
        <v>27.661156243676526</v>
      </c>
    </row>
    <row r="71" spans="1:11" ht="12" customHeight="1" x14ac:dyDescent="0.2">
      <c r="A71" s="374">
        <v>40179</v>
      </c>
      <c r="B71" s="134">
        <v>241685.99999999953</v>
      </c>
      <c r="C71" s="375">
        <v>5676.9999999995343</v>
      </c>
      <c r="D71" s="185">
        <v>2.4054167425816533</v>
      </c>
      <c r="E71" s="375">
        <v>50339.999999999534</v>
      </c>
      <c r="F71" s="376">
        <v>26.308362860995022</v>
      </c>
      <c r="G71" s="134">
        <v>2060207</v>
      </c>
      <c r="H71" s="134">
        <v>47671</v>
      </c>
      <c r="I71" s="185">
        <v>2.3687029697853852</v>
      </c>
      <c r="J71" s="134">
        <v>386972</v>
      </c>
      <c r="K71" s="185">
        <v>23.127175800171525</v>
      </c>
    </row>
    <row r="72" spans="1:11" ht="12" customHeight="1" x14ac:dyDescent="0.2">
      <c r="A72" s="374">
        <v>40210</v>
      </c>
      <c r="B72" s="134">
        <v>245433.00000000163</v>
      </c>
      <c r="C72" s="375">
        <v>3747.0000000020955</v>
      </c>
      <c r="D72" s="185">
        <v>1.5503587299231658</v>
      </c>
      <c r="E72" s="375">
        <v>44358.00000000163</v>
      </c>
      <c r="F72" s="376">
        <v>22.060425214473021</v>
      </c>
      <c r="G72" s="134">
        <v>2100664</v>
      </c>
      <c r="H72" s="134">
        <v>40457</v>
      </c>
      <c r="I72" s="185">
        <v>1.9637347120944644</v>
      </c>
      <c r="J72" s="134">
        <v>344695</v>
      </c>
      <c r="K72" s="185">
        <v>19.629902350212333</v>
      </c>
    </row>
    <row r="73" spans="1:11" ht="12" customHeight="1" x14ac:dyDescent="0.2">
      <c r="A73" s="374">
        <v>40238</v>
      </c>
      <c r="B73" s="134">
        <v>247390.00000000236</v>
      </c>
      <c r="C73" s="375">
        <v>1957.0000000007276</v>
      </c>
      <c r="D73" s="185">
        <v>0.79736628733736481</v>
      </c>
      <c r="E73" s="375">
        <v>36257.000000002357</v>
      </c>
      <c r="F73" s="376">
        <v>17.172587894835178</v>
      </c>
      <c r="G73" s="134">
        <v>2113565</v>
      </c>
      <c r="H73" s="134">
        <v>12901</v>
      </c>
      <c r="I73" s="185">
        <v>0.61413914838355876</v>
      </c>
      <c r="J73" s="134">
        <v>292415</v>
      </c>
      <c r="K73" s="185">
        <v>16.056612579963211</v>
      </c>
    </row>
    <row r="74" spans="1:11" ht="12" customHeight="1" x14ac:dyDescent="0.2">
      <c r="A74" s="374">
        <v>40269</v>
      </c>
      <c r="B74" s="134">
        <v>245484.99999999854</v>
      </c>
      <c r="C74" s="375">
        <v>-1905.0000000038126</v>
      </c>
      <c r="D74" s="185">
        <v>-0.77003920934710157</v>
      </c>
      <c r="E74" s="375">
        <v>29975.999999998545</v>
      </c>
      <c r="F74" s="376">
        <v>13.909395895298362</v>
      </c>
      <c r="G74" s="134">
        <v>2088045</v>
      </c>
      <c r="H74" s="134">
        <v>-25520</v>
      </c>
      <c r="I74" s="185">
        <v>-1.2074386167446944</v>
      </c>
      <c r="J74" s="134">
        <v>244239</v>
      </c>
      <c r="K74" s="185">
        <v>13.246458683831163</v>
      </c>
    </row>
    <row r="75" spans="1:11" ht="12" customHeight="1" x14ac:dyDescent="0.2">
      <c r="A75" s="374">
        <v>40299</v>
      </c>
      <c r="B75" s="134">
        <v>240198.99999999991</v>
      </c>
      <c r="C75" s="375">
        <v>-5285.9999999986321</v>
      </c>
      <c r="D75" s="185">
        <v>-2.1532883882920193</v>
      </c>
      <c r="E75" s="375">
        <v>24254.999999999913</v>
      </c>
      <c r="F75" s="376">
        <v>11.232078687066977</v>
      </c>
      <c r="G75" s="134">
        <v>2037192</v>
      </c>
      <c r="H75" s="134">
        <v>-50853</v>
      </c>
      <c r="I75" s="185">
        <v>-2.435436017901913</v>
      </c>
      <c r="J75" s="134">
        <v>215585</v>
      </c>
      <c r="K75" s="185">
        <v>11.834879861572777</v>
      </c>
    </row>
    <row r="76" spans="1:11" ht="12" customHeight="1" x14ac:dyDescent="0.2">
      <c r="A76" s="374">
        <v>40330</v>
      </c>
      <c r="B76" s="134">
        <v>234552.99999999956</v>
      </c>
      <c r="C76" s="375">
        <v>-5646.0000000003492</v>
      </c>
      <c r="D76" s="185">
        <v>-2.3505510014614348</v>
      </c>
      <c r="E76" s="375">
        <v>20927.999999999563</v>
      </c>
      <c r="F76" s="376">
        <v>9.7966062024573723</v>
      </c>
      <c r="G76" s="134">
        <v>1978301</v>
      </c>
      <c r="H76" s="134">
        <v>-58891</v>
      </c>
      <c r="I76" s="185">
        <v>-2.8907928167791743</v>
      </c>
      <c r="J76" s="134">
        <v>195121</v>
      </c>
      <c r="K76" s="185">
        <v>10.942305319709732</v>
      </c>
    </row>
    <row r="77" spans="1:11" ht="12" customHeight="1" x14ac:dyDescent="0.2">
      <c r="A77" s="374">
        <v>40360</v>
      </c>
      <c r="B77" s="134">
        <v>228195.00000000119</v>
      </c>
      <c r="C77" s="375">
        <v>-6357.9999999983702</v>
      </c>
      <c r="D77" s="185">
        <v>-2.7106879894942217</v>
      </c>
      <c r="E77" s="375">
        <v>18207.000000001193</v>
      </c>
      <c r="F77" s="376">
        <v>8.6704954568838186</v>
      </c>
      <c r="G77" s="134">
        <v>1935278</v>
      </c>
      <c r="H77" s="134">
        <v>-43023</v>
      </c>
      <c r="I77" s="185">
        <v>-2.174744894735432</v>
      </c>
      <c r="J77" s="134">
        <v>165736</v>
      </c>
      <c r="K77" s="185">
        <v>9.3660393480346897</v>
      </c>
    </row>
    <row r="78" spans="1:11" ht="12" customHeight="1" x14ac:dyDescent="0.2">
      <c r="A78" s="374">
        <v>40391</v>
      </c>
      <c r="B78" s="134">
        <v>229637.00000000119</v>
      </c>
      <c r="C78" s="375">
        <v>1442</v>
      </c>
      <c r="D78" s="185">
        <v>0.63191568614561777</v>
      </c>
      <c r="E78" s="375">
        <v>16028.000000001193</v>
      </c>
      <c r="F78" s="376">
        <v>7.5034291626294731</v>
      </c>
      <c r="G78" s="134">
        <v>1970343</v>
      </c>
      <c r="H78" s="134">
        <v>35065</v>
      </c>
      <c r="I78" s="185">
        <v>1.8118843907696982</v>
      </c>
      <c r="J78" s="134">
        <v>152938</v>
      </c>
      <c r="K78" s="185">
        <v>8.4151853879570044</v>
      </c>
    </row>
    <row r="79" spans="1:11" ht="12" customHeight="1" x14ac:dyDescent="0.2">
      <c r="A79" s="374">
        <v>40422</v>
      </c>
      <c r="B79" s="134">
        <v>231455.99999999927</v>
      </c>
      <c r="C79" s="375">
        <v>1818.9999999980791</v>
      </c>
      <c r="D79" s="185">
        <v>0.79211973680115555</v>
      </c>
      <c r="E79" s="375">
        <v>12739.999999999272</v>
      </c>
      <c r="F79" s="376">
        <v>5.8249053567179692</v>
      </c>
      <c r="G79" s="134">
        <v>1984933</v>
      </c>
      <c r="H79" s="134">
        <v>14590</v>
      </c>
      <c r="I79" s="185">
        <v>0.74048021080593585</v>
      </c>
      <c r="J79" s="134">
        <v>133572</v>
      </c>
      <c r="K79" s="185">
        <v>7.2148003549820912</v>
      </c>
    </row>
    <row r="80" spans="1:11" ht="12" customHeight="1" x14ac:dyDescent="0.2">
      <c r="A80" s="374">
        <v>40452</v>
      </c>
      <c r="B80" s="134">
        <v>231549.99999999892</v>
      </c>
      <c r="C80" s="375">
        <v>93.999999999650754</v>
      </c>
      <c r="D80" s="185">
        <v>4.0612470620615168E-2</v>
      </c>
      <c r="E80" s="375">
        <v>5828.9999999989232</v>
      </c>
      <c r="F80" s="376">
        <v>2.5823915364538181</v>
      </c>
      <c r="G80" s="134">
        <v>2016471</v>
      </c>
      <c r="H80" s="134">
        <v>31538</v>
      </c>
      <c r="I80" s="185">
        <v>1.5888697502636109</v>
      </c>
      <c r="J80" s="134">
        <v>111944</v>
      </c>
      <c r="K80" s="185">
        <v>5.8777848778200568</v>
      </c>
    </row>
    <row r="81" spans="1:11" ht="12" customHeight="1" x14ac:dyDescent="0.2">
      <c r="A81" s="374">
        <v>40483</v>
      </c>
      <c r="B81" s="134">
        <v>230474.99999999942</v>
      </c>
      <c r="C81" s="375">
        <v>-1074.9999999995052</v>
      </c>
      <c r="D81" s="185">
        <v>-0.46426257827661854</v>
      </c>
      <c r="E81" s="375">
        <v>595.99999999941792</v>
      </c>
      <c r="F81" s="376">
        <v>0.25926683168076159</v>
      </c>
      <c r="G81" s="134">
        <v>2027565</v>
      </c>
      <c r="H81" s="134">
        <v>11094</v>
      </c>
      <c r="I81" s="185">
        <v>0.55016908252089913</v>
      </c>
      <c r="J81" s="134">
        <v>87164</v>
      </c>
      <c r="K81" s="185">
        <v>4.4920611770453629</v>
      </c>
    </row>
    <row r="82" spans="1:11" ht="12" customHeight="1" x14ac:dyDescent="0.2">
      <c r="A82" s="374">
        <v>40513</v>
      </c>
      <c r="B82" s="134">
        <v>229758.00000000047</v>
      </c>
      <c r="C82" s="375">
        <v>-716.99999999895226</v>
      </c>
      <c r="D82" s="185">
        <v>-0.31109664822603494</v>
      </c>
      <c r="E82" s="375">
        <v>-6250.9999999995343</v>
      </c>
      <c r="F82" s="376">
        <v>-2.6486278065665014</v>
      </c>
      <c r="G82" s="134">
        <v>2053188</v>
      </c>
      <c r="H82" s="134">
        <v>25623</v>
      </c>
      <c r="I82" s="185">
        <v>1.2637326053665356</v>
      </c>
      <c r="J82" s="134">
        <v>40652</v>
      </c>
      <c r="K82" s="185">
        <v>2.0199390222087952</v>
      </c>
    </row>
    <row r="83" spans="1:11" ht="12" customHeight="1" x14ac:dyDescent="0.2">
      <c r="A83" s="374">
        <v>40544</v>
      </c>
      <c r="B83" s="134">
        <v>233735.99999999857</v>
      </c>
      <c r="C83" s="375">
        <v>3977.9999999981083</v>
      </c>
      <c r="D83" s="185">
        <v>1.7313869375595627</v>
      </c>
      <c r="E83" s="375">
        <v>-7950.0000000009604</v>
      </c>
      <c r="F83" s="376">
        <v>-3.2893920210525125</v>
      </c>
      <c r="G83" s="134">
        <v>2105239</v>
      </c>
      <c r="H83" s="134">
        <v>52051</v>
      </c>
      <c r="I83" s="185">
        <v>2.5351307332791735</v>
      </c>
      <c r="J83" s="134">
        <v>45032</v>
      </c>
      <c r="K83" s="185">
        <v>2.1857997764302324</v>
      </c>
    </row>
    <row r="84" spans="1:11" ht="12" customHeight="1" x14ac:dyDescent="0.2">
      <c r="A84" s="374">
        <v>40575</v>
      </c>
      <c r="B84" s="134">
        <v>235590.99999999936</v>
      </c>
      <c r="C84" s="375">
        <v>1855.0000000007858</v>
      </c>
      <c r="D84" s="185">
        <v>0.79363042064585565</v>
      </c>
      <c r="E84" s="375">
        <v>-9842.0000000022701</v>
      </c>
      <c r="F84" s="376">
        <v>-4.0100556974824917</v>
      </c>
      <c r="G84" s="134">
        <v>2134612</v>
      </c>
      <c r="H84" s="134">
        <v>29373</v>
      </c>
      <c r="I84" s="185">
        <v>1.3952335103045308</v>
      </c>
      <c r="J84" s="134">
        <v>33948</v>
      </c>
      <c r="K84" s="185">
        <v>1.616060445649566</v>
      </c>
    </row>
    <row r="85" spans="1:11" ht="12" customHeight="1" x14ac:dyDescent="0.2">
      <c r="A85" s="374">
        <v>40603</v>
      </c>
      <c r="B85" s="134">
        <v>237513.00000000131</v>
      </c>
      <c r="C85" s="375">
        <v>1922.00000000195</v>
      </c>
      <c r="D85" s="185">
        <v>0.81582063831044271</v>
      </c>
      <c r="E85" s="375">
        <v>-9877.0000000010477</v>
      </c>
      <c r="F85" s="376">
        <v>-3.9924815069327595</v>
      </c>
      <c r="G85" s="134">
        <v>2150248</v>
      </c>
      <c r="H85" s="134">
        <v>15636</v>
      </c>
      <c r="I85" s="185">
        <v>0.73249845873629493</v>
      </c>
      <c r="J85" s="134">
        <v>36683</v>
      </c>
      <c r="K85" s="185">
        <v>1.7355983847196561</v>
      </c>
    </row>
    <row r="86" spans="1:11" ht="12" customHeight="1" x14ac:dyDescent="0.2">
      <c r="A86" s="374">
        <v>40634</v>
      </c>
      <c r="B86" s="134">
        <v>236359.9999999998</v>
      </c>
      <c r="C86" s="375">
        <v>-1153.0000000015134</v>
      </c>
      <c r="D86" s="185">
        <v>-0.48544711236922067</v>
      </c>
      <c r="E86" s="375">
        <v>-9124.9999999987485</v>
      </c>
      <c r="F86" s="376">
        <v>-3.7171313929563121</v>
      </c>
      <c r="G86" s="134">
        <v>2120471</v>
      </c>
      <c r="H86" s="134">
        <v>-29777</v>
      </c>
      <c r="I86" s="185">
        <v>-1.3848170071545236</v>
      </c>
      <c r="J86" s="134">
        <v>32426</v>
      </c>
      <c r="K86" s="185">
        <v>1.5529358802133095</v>
      </c>
    </row>
    <row r="87" spans="1:11" ht="12" customHeight="1" x14ac:dyDescent="0.2">
      <c r="A87" s="374">
        <v>40664</v>
      </c>
      <c r="B87" s="134">
        <v>233063.00000000015</v>
      </c>
      <c r="C87" s="375">
        <v>-3296.9999999996508</v>
      </c>
      <c r="D87" s="185">
        <v>-1.3949060754779377</v>
      </c>
      <c r="E87" s="375">
        <v>-7135.9999999997672</v>
      </c>
      <c r="F87" s="376">
        <v>-2.970869986969042</v>
      </c>
      <c r="G87" s="134">
        <v>2064581</v>
      </c>
      <c r="H87" s="134">
        <v>-55890</v>
      </c>
      <c r="I87" s="185">
        <v>-2.6357351739306973</v>
      </c>
      <c r="J87" s="134">
        <v>27389</v>
      </c>
      <c r="K87" s="185">
        <v>1.3444486332167023</v>
      </c>
    </row>
    <row r="88" spans="1:11" ht="12" customHeight="1" x14ac:dyDescent="0.2">
      <c r="A88" s="374">
        <v>40695</v>
      </c>
      <c r="B88" s="134">
        <v>227092.99999999977</v>
      </c>
      <c r="C88" s="375">
        <v>-5970.0000000003783</v>
      </c>
      <c r="D88" s="185">
        <v>-2.5615391546493327</v>
      </c>
      <c r="E88" s="375">
        <v>-7459.9999999997963</v>
      </c>
      <c r="F88" s="376">
        <v>-3.1805178360540305</v>
      </c>
      <c r="G88" s="134">
        <v>2023077</v>
      </c>
      <c r="H88" s="134">
        <v>-41504</v>
      </c>
      <c r="I88" s="185">
        <v>-2.0102868330184189</v>
      </c>
      <c r="J88" s="134">
        <v>44776</v>
      </c>
      <c r="K88" s="185">
        <v>2.2633562840032937</v>
      </c>
    </row>
    <row r="89" spans="1:11" ht="12" customHeight="1" x14ac:dyDescent="0.2">
      <c r="A89" s="374">
        <v>40725</v>
      </c>
      <c r="B89" s="134">
        <v>225182.00000000079</v>
      </c>
      <c r="C89" s="375">
        <v>-1910.9999999989814</v>
      </c>
      <c r="D89" s="185">
        <v>-0.84150546251931291</v>
      </c>
      <c r="E89" s="375">
        <v>-3013.0000000004075</v>
      </c>
      <c r="F89" s="376">
        <v>-1.3203619711213619</v>
      </c>
      <c r="G89" s="134">
        <v>2002522</v>
      </c>
      <c r="H89" s="134">
        <v>-20555</v>
      </c>
      <c r="I89" s="185">
        <v>-1.0160265773373924</v>
      </c>
      <c r="J89" s="134">
        <v>67244</v>
      </c>
      <c r="K89" s="185">
        <v>3.4746429195185393</v>
      </c>
    </row>
    <row r="90" spans="1:11" ht="12" customHeight="1" x14ac:dyDescent="0.2">
      <c r="A90" s="374">
        <v>40756</v>
      </c>
      <c r="B90" s="134">
        <v>226759.00000000049</v>
      </c>
      <c r="C90" s="375">
        <v>1576.999999999709</v>
      </c>
      <c r="D90" s="185">
        <v>0.70032240587600403</v>
      </c>
      <c r="E90" s="375">
        <v>-2878.0000000006985</v>
      </c>
      <c r="F90" s="376">
        <v>-1.2532823543247313</v>
      </c>
      <c r="G90" s="134">
        <v>2029601</v>
      </c>
      <c r="H90" s="134">
        <v>27079</v>
      </c>
      <c r="I90" s="185">
        <v>1.3522448192828842</v>
      </c>
      <c r="J90" s="134">
        <v>59258</v>
      </c>
      <c r="K90" s="185">
        <v>3.0074966642863705</v>
      </c>
    </row>
    <row r="91" spans="1:11" ht="12" customHeight="1" x14ac:dyDescent="0.2">
      <c r="A91" s="374">
        <v>40787</v>
      </c>
      <c r="B91" s="134">
        <v>233886.99999999863</v>
      </c>
      <c r="C91" s="375">
        <v>7127.9999999981374</v>
      </c>
      <c r="D91" s="185">
        <v>3.1434253987705545</v>
      </c>
      <c r="E91" s="375">
        <v>2430.9999999993597</v>
      </c>
      <c r="F91" s="376">
        <v>1.050307617862301</v>
      </c>
      <c r="G91" s="134">
        <v>2071510</v>
      </c>
      <c r="H91" s="134">
        <v>41909</v>
      </c>
      <c r="I91" s="185">
        <v>2.0648886160383246</v>
      </c>
      <c r="J91" s="134">
        <v>86577</v>
      </c>
      <c r="K91" s="185">
        <v>4.3617089342562192</v>
      </c>
    </row>
    <row r="92" spans="1:11" ht="12" customHeight="1" x14ac:dyDescent="0.2">
      <c r="A92" s="374">
        <v>40817</v>
      </c>
      <c r="B92" s="134">
        <v>242128.00000000093</v>
      </c>
      <c r="C92" s="375">
        <v>8241.0000000022992</v>
      </c>
      <c r="D92" s="185">
        <v>3.5234963892830073</v>
      </c>
      <c r="E92" s="375">
        <v>10578.000000002008</v>
      </c>
      <c r="F92" s="376">
        <v>4.5683437702448959</v>
      </c>
      <c r="G92" s="134">
        <v>2147953</v>
      </c>
      <c r="H92" s="134">
        <v>76443</v>
      </c>
      <c r="I92" s="185">
        <v>3.6902066608416084</v>
      </c>
      <c r="J92" s="134">
        <v>131482</v>
      </c>
      <c r="K92" s="185">
        <v>6.5204012356240186</v>
      </c>
    </row>
    <row r="93" spans="1:11" ht="12" customHeight="1" x14ac:dyDescent="0.2">
      <c r="A93" s="374">
        <v>40848</v>
      </c>
      <c r="B93" s="134">
        <v>241730.0000000016</v>
      </c>
      <c r="C93" s="375">
        <v>-397.99999999933061</v>
      </c>
      <c r="D93" s="185">
        <v>-0.16437586730957554</v>
      </c>
      <c r="E93" s="375">
        <v>11255.000000002183</v>
      </c>
      <c r="F93" s="376">
        <v>4.8833929927333601</v>
      </c>
      <c r="G93" s="134">
        <v>2179563</v>
      </c>
      <c r="H93" s="134">
        <v>31610</v>
      </c>
      <c r="I93" s="185">
        <v>1.4716336903088663</v>
      </c>
      <c r="J93" s="134">
        <v>151998</v>
      </c>
      <c r="K93" s="185">
        <v>7.4965784080904925</v>
      </c>
    </row>
    <row r="94" spans="1:11" ht="12" customHeight="1" x14ac:dyDescent="0.2">
      <c r="A94" s="374">
        <v>40878</v>
      </c>
      <c r="B94" s="134">
        <v>242509.99999999785</v>
      </c>
      <c r="C94" s="375">
        <v>779.99999999624561</v>
      </c>
      <c r="D94" s="185">
        <v>0.32267405783156433</v>
      </c>
      <c r="E94" s="375">
        <v>12751.999999997381</v>
      </c>
      <c r="F94" s="376">
        <v>5.5501875886791119</v>
      </c>
      <c r="G94" s="134">
        <v>2209738</v>
      </c>
      <c r="H94" s="134">
        <v>30175</v>
      </c>
      <c r="I94" s="185">
        <v>1.3844518373637285</v>
      </c>
      <c r="J94" s="134">
        <v>156550</v>
      </c>
      <c r="K94" s="185">
        <v>7.6247279839936724</v>
      </c>
    </row>
    <row r="95" spans="1:11" ht="12" customHeight="1" x14ac:dyDescent="0.2">
      <c r="A95" s="374">
        <v>40909</v>
      </c>
      <c r="B95" s="134">
        <v>253252.00000000017</v>
      </c>
      <c r="C95" s="375">
        <v>10742.000000002328</v>
      </c>
      <c r="D95" s="185">
        <v>4.4295080615242357</v>
      </c>
      <c r="E95" s="375">
        <v>19516.000000001601</v>
      </c>
      <c r="F95" s="376">
        <v>8.3495909915467532</v>
      </c>
      <c r="G95" s="134">
        <v>2288393</v>
      </c>
      <c r="H95" s="134">
        <v>78655</v>
      </c>
      <c r="I95" s="185">
        <v>3.5594717563801681</v>
      </c>
      <c r="J95" s="134">
        <v>183154</v>
      </c>
      <c r="K95" s="185">
        <v>8.6999148315226922</v>
      </c>
    </row>
    <row r="96" spans="1:11" ht="12" customHeight="1" x14ac:dyDescent="0.2">
      <c r="A96" s="374">
        <v>40940</v>
      </c>
      <c r="B96" s="134">
        <v>261610.00000000038</v>
      </c>
      <c r="C96" s="375">
        <v>8358.0000000002037</v>
      </c>
      <c r="D96" s="185">
        <v>3.300270086712128</v>
      </c>
      <c r="E96" s="375">
        <v>26019.000000001019</v>
      </c>
      <c r="F96" s="376">
        <v>11.044140056284446</v>
      </c>
      <c r="G96" s="134">
        <v>2353264</v>
      </c>
      <c r="H96" s="134">
        <v>64871</v>
      </c>
      <c r="I96" s="185">
        <v>2.8347840602553847</v>
      </c>
      <c r="J96" s="134">
        <v>218652</v>
      </c>
      <c r="K96" s="185">
        <v>10.243172998184214</v>
      </c>
    </row>
    <row r="97" spans="1:11" ht="12" customHeight="1" x14ac:dyDescent="0.2">
      <c r="A97" s="374">
        <v>40969</v>
      </c>
      <c r="B97" s="134">
        <v>263607.99999999849</v>
      </c>
      <c r="C97" s="375">
        <v>1997.9999999981083</v>
      </c>
      <c r="D97" s="185">
        <v>0.76373227323042137</v>
      </c>
      <c r="E97" s="375">
        <v>26094.999999997177</v>
      </c>
      <c r="F97" s="376">
        <v>10.986767040118661</v>
      </c>
      <c r="G97" s="134">
        <v>2371782</v>
      </c>
      <c r="H97" s="134">
        <v>18518</v>
      </c>
      <c r="I97" s="185">
        <v>0.78690703635461212</v>
      </c>
      <c r="J97" s="134">
        <v>221534</v>
      </c>
      <c r="K97" s="185">
        <v>10.302718570137026</v>
      </c>
    </row>
    <row r="98" spans="1:11" ht="12" customHeight="1" x14ac:dyDescent="0.2">
      <c r="A98" s="374">
        <v>41000</v>
      </c>
      <c r="B98" s="134">
        <v>263197.00000000111</v>
      </c>
      <c r="C98" s="375">
        <v>-410.99999999738066</v>
      </c>
      <c r="D98" s="185">
        <v>-0.15591332584647774</v>
      </c>
      <c r="E98" s="375">
        <v>26837.00000000131</v>
      </c>
      <c r="F98" s="376">
        <v>11.354290066001578</v>
      </c>
      <c r="G98" s="134">
        <v>2364767</v>
      </c>
      <c r="H98" s="134">
        <v>-7015</v>
      </c>
      <c r="I98" s="185">
        <v>-0.29576917271486164</v>
      </c>
      <c r="J98" s="134">
        <v>244296</v>
      </c>
      <c r="K98" s="185">
        <v>11.52083664431157</v>
      </c>
    </row>
    <row r="99" spans="1:11" ht="12" customHeight="1" x14ac:dyDescent="0.2">
      <c r="A99" s="374">
        <v>41030</v>
      </c>
      <c r="B99" s="134">
        <v>260471.99999999703</v>
      </c>
      <c r="C99" s="375">
        <v>-2725.0000000040745</v>
      </c>
      <c r="D99" s="185">
        <v>-1.035346147564016</v>
      </c>
      <c r="E99" s="375">
        <v>27408.999999996886</v>
      </c>
      <c r="F99" s="376">
        <v>11.76033947902364</v>
      </c>
      <c r="G99" s="134">
        <v>2337116</v>
      </c>
      <c r="H99" s="134">
        <v>-27651</v>
      </c>
      <c r="I99" s="185">
        <v>-1.169290674303219</v>
      </c>
      <c r="J99" s="134">
        <v>272535</v>
      </c>
      <c r="K99" s="185">
        <v>13.200499278061747</v>
      </c>
    </row>
    <row r="100" spans="1:11" ht="12" customHeight="1" x14ac:dyDescent="0.2">
      <c r="A100" s="374">
        <v>41061</v>
      </c>
      <c r="B100" s="134">
        <v>254231.99999999953</v>
      </c>
      <c r="C100" s="375">
        <v>-6239.9999999974971</v>
      </c>
      <c r="D100" s="185">
        <v>-2.3956509720805186</v>
      </c>
      <c r="E100" s="375">
        <v>27138.999999999767</v>
      </c>
      <c r="F100" s="376">
        <v>11.95061054281717</v>
      </c>
      <c r="G100" s="134">
        <v>2284271</v>
      </c>
      <c r="H100" s="134">
        <v>-52845</v>
      </c>
      <c r="I100" s="185">
        <v>-2.2611201155612304</v>
      </c>
      <c r="J100" s="134">
        <v>261194</v>
      </c>
      <c r="K100" s="185">
        <v>12.91072954712055</v>
      </c>
    </row>
    <row r="101" spans="1:11" ht="12" customHeight="1" x14ac:dyDescent="0.2">
      <c r="A101" s="374">
        <v>41091</v>
      </c>
      <c r="B101" s="134">
        <v>253005.0000000009</v>
      </c>
      <c r="C101" s="375">
        <v>-1226.9999999986321</v>
      </c>
      <c r="D101" s="185">
        <v>-0.48263003870426791</v>
      </c>
      <c r="E101" s="375">
        <v>27823.000000000116</v>
      </c>
      <c r="F101" s="376">
        <v>12.355783321935155</v>
      </c>
      <c r="G101" s="134">
        <v>2268949</v>
      </c>
      <c r="H101" s="134">
        <v>-15322</v>
      </c>
      <c r="I101" s="185">
        <v>-0.67076104367651646</v>
      </c>
      <c r="J101" s="134">
        <v>266427</v>
      </c>
      <c r="K101" s="185">
        <v>13.304572933530817</v>
      </c>
    </row>
    <row r="102" spans="1:11" ht="12" customHeight="1" x14ac:dyDescent="0.2">
      <c r="A102" s="374">
        <v>41122</v>
      </c>
      <c r="B102" s="134">
        <v>254675.99999999927</v>
      </c>
      <c r="C102" s="375">
        <v>1670.9999999983702</v>
      </c>
      <c r="D102" s="185">
        <v>0.66046125570576242</v>
      </c>
      <c r="E102" s="375">
        <v>27916.999999998778</v>
      </c>
      <c r="F102" s="376">
        <v>12.311308481691452</v>
      </c>
      <c r="G102" s="134">
        <v>2291543</v>
      </c>
      <c r="H102" s="134">
        <v>22594</v>
      </c>
      <c r="I102" s="185">
        <v>0.9957914435273777</v>
      </c>
      <c r="J102" s="134">
        <v>261942</v>
      </c>
      <c r="K102" s="185">
        <v>12.906083510995511</v>
      </c>
    </row>
    <row r="103" spans="1:11" ht="12" customHeight="1" x14ac:dyDescent="0.2">
      <c r="A103" s="374">
        <v>41153</v>
      </c>
      <c r="B103" s="134">
        <v>261404.0000000007</v>
      </c>
      <c r="C103" s="375">
        <v>6728.0000000014261</v>
      </c>
      <c r="D103" s="185">
        <v>2.6417879972990956</v>
      </c>
      <c r="E103" s="375">
        <v>27517.000000002066</v>
      </c>
      <c r="F103" s="376">
        <v>11.7650831384396</v>
      </c>
      <c r="G103" s="134">
        <v>2323688</v>
      </c>
      <c r="H103" s="134">
        <v>32145</v>
      </c>
      <c r="I103" s="185">
        <v>1.4027666074780181</v>
      </c>
      <c r="J103" s="134">
        <v>252178</v>
      </c>
      <c r="K103" s="185">
        <v>12.173631795163914</v>
      </c>
    </row>
    <row r="104" spans="1:11" ht="12" customHeight="1" x14ac:dyDescent="0.2">
      <c r="A104" s="374">
        <v>41183</v>
      </c>
      <c r="B104" s="134">
        <v>268877.99999999948</v>
      </c>
      <c r="C104" s="375">
        <v>7473.9999999987776</v>
      </c>
      <c r="D104" s="185">
        <v>2.8591758351053378</v>
      </c>
      <c r="E104" s="375">
        <v>26749.999999998545</v>
      </c>
      <c r="F104" s="376">
        <v>11.047875503865081</v>
      </c>
      <c r="G104" s="134">
        <v>2392696</v>
      </c>
      <c r="H104" s="134">
        <v>69008</v>
      </c>
      <c r="I104" s="185">
        <v>2.9697618613170098</v>
      </c>
      <c r="J104" s="134">
        <v>244743</v>
      </c>
      <c r="K104" s="185">
        <v>11.394243728796672</v>
      </c>
    </row>
    <row r="105" spans="1:11" ht="12" customHeight="1" x14ac:dyDescent="0.2">
      <c r="A105" s="374">
        <v>41214</v>
      </c>
      <c r="B105" s="134">
        <v>271687.99999999814</v>
      </c>
      <c r="C105" s="375">
        <v>2809.9999999986612</v>
      </c>
      <c r="D105" s="185">
        <v>1.0450836438826034</v>
      </c>
      <c r="E105" s="375">
        <v>29957.999999996537</v>
      </c>
      <c r="F105" s="376">
        <v>12.393165928927456</v>
      </c>
      <c r="G105" s="134">
        <v>2416228</v>
      </c>
      <c r="H105" s="134">
        <v>23532</v>
      </c>
      <c r="I105" s="185">
        <v>0.98349309732619605</v>
      </c>
      <c r="J105" s="134">
        <v>236665</v>
      </c>
      <c r="K105" s="185">
        <v>10.858369315316878</v>
      </c>
    </row>
    <row r="106" spans="1:11" ht="12" customHeight="1" x14ac:dyDescent="0.2">
      <c r="A106" s="374">
        <v>41244</v>
      </c>
      <c r="B106" s="134">
        <v>269448.99999999866</v>
      </c>
      <c r="C106" s="375">
        <v>-2238.9999999994761</v>
      </c>
      <c r="D106" s="185">
        <v>-0.82410706398497224</v>
      </c>
      <c r="E106" s="375">
        <v>26939.000000000815</v>
      </c>
      <c r="F106" s="376">
        <v>11.10840790070556</v>
      </c>
      <c r="G106" s="134">
        <v>2407907</v>
      </c>
      <c r="H106" s="134">
        <v>-8321</v>
      </c>
      <c r="I106" s="185">
        <v>-0.34437975224192419</v>
      </c>
      <c r="J106" s="134">
        <v>198169</v>
      </c>
      <c r="K106" s="185">
        <v>8.9679862499536149</v>
      </c>
    </row>
    <row r="107" spans="1:11" ht="12" customHeight="1" x14ac:dyDescent="0.2">
      <c r="A107" s="374">
        <v>41275</v>
      </c>
      <c r="B107" s="134">
        <v>278318.00000000064</v>
      </c>
      <c r="C107" s="375">
        <v>8869.0000000019791</v>
      </c>
      <c r="D107" s="185">
        <v>3.2915319782229746</v>
      </c>
      <c r="E107" s="375">
        <v>25066.000000000466</v>
      </c>
      <c r="F107" s="376">
        <v>9.8976513512234643</v>
      </c>
      <c r="G107" s="134">
        <v>2472830</v>
      </c>
      <c r="H107" s="134">
        <v>64923</v>
      </c>
      <c r="I107" s="185">
        <v>2.6962420060243191</v>
      </c>
      <c r="J107" s="134">
        <v>184437</v>
      </c>
      <c r="K107" s="185">
        <v>8.0596733166025238</v>
      </c>
    </row>
    <row r="108" spans="1:11" ht="12" customHeight="1" x14ac:dyDescent="0.2">
      <c r="A108" s="374">
        <v>41306</v>
      </c>
      <c r="B108" s="134">
        <v>282208.99999999924</v>
      </c>
      <c r="C108" s="375">
        <v>3890.999999998603</v>
      </c>
      <c r="D108" s="185">
        <v>1.398041089688268</v>
      </c>
      <c r="E108" s="375">
        <v>20598.999999998865</v>
      </c>
      <c r="F108" s="376">
        <v>7.8739344826263649</v>
      </c>
      <c r="G108" s="134">
        <v>2503626</v>
      </c>
      <c r="H108" s="134">
        <v>30796</v>
      </c>
      <c r="I108" s="185">
        <v>1.2453747325938298</v>
      </c>
      <c r="J108" s="134">
        <v>150362</v>
      </c>
      <c r="K108" s="185">
        <v>6.3895083594530826</v>
      </c>
    </row>
    <row r="109" spans="1:11" ht="12" customHeight="1" x14ac:dyDescent="0.2">
      <c r="A109" s="374">
        <v>41334</v>
      </c>
      <c r="B109" s="134">
        <v>283461.99999999983</v>
      </c>
      <c r="C109" s="375">
        <v>1253.0000000005821</v>
      </c>
      <c r="D109" s="185">
        <v>0.44399717939562006</v>
      </c>
      <c r="E109" s="375">
        <v>19854.000000001339</v>
      </c>
      <c r="F109" s="376">
        <v>7.5316378865593805</v>
      </c>
      <c r="G109" s="134">
        <v>2506091</v>
      </c>
      <c r="H109" s="134">
        <v>2465</v>
      </c>
      <c r="I109" s="185">
        <v>9.8457197680484221E-2</v>
      </c>
      <c r="J109" s="134">
        <v>134309</v>
      </c>
      <c r="K109" s="185">
        <v>5.6627885699444551</v>
      </c>
    </row>
    <row r="110" spans="1:11" ht="12" customHeight="1" x14ac:dyDescent="0.2">
      <c r="A110" s="374">
        <v>41365</v>
      </c>
      <c r="B110" s="134">
        <v>281319.99999999959</v>
      </c>
      <c r="C110" s="375">
        <v>-2142.0000000002328</v>
      </c>
      <c r="D110" s="185">
        <v>-0.75565684289260437</v>
      </c>
      <c r="E110" s="375">
        <v>18122.999999998487</v>
      </c>
      <c r="F110" s="376">
        <v>6.8857167824855186</v>
      </c>
      <c r="G110" s="134">
        <v>2466643</v>
      </c>
      <c r="H110" s="134">
        <v>-39448</v>
      </c>
      <c r="I110" s="185">
        <v>-1.5740848995507346</v>
      </c>
      <c r="J110" s="134">
        <v>101876</v>
      </c>
      <c r="K110" s="185">
        <v>4.3080777091358264</v>
      </c>
    </row>
    <row r="111" spans="1:11" ht="12" customHeight="1" x14ac:dyDescent="0.2">
      <c r="A111" s="374">
        <v>41395</v>
      </c>
      <c r="B111" s="134">
        <v>275947.0000000014</v>
      </c>
      <c r="C111" s="375">
        <v>-5372.9999999981956</v>
      </c>
      <c r="D111" s="185">
        <v>-1.9099246409776067</v>
      </c>
      <c r="E111" s="375">
        <v>15475.000000004366</v>
      </c>
      <c r="F111" s="376">
        <v>5.9411376270787422</v>
      </c>
      <c r="G111" s="134">
        <v>2405493</v>
      </c>
      <c r="H111" s="134">
        <v>-61150</v>
      </c>
      <c r="I111" s="185">
        <v>-2.4790778398008952</v>
      </c>
      <c r="J111" s="134">
        <v>68377</v>
      </c>
      <c r="K111" s="185">
        <v>2.9256998796807689</v>
      </c>
    </row>
    <row r="112" spans="1:11" ht="12" customHeight="1" x14ac:dyDescent="0.2">
      <c r="A112" s="374">
        <v>41426</v>
      </c>
      <c r="B112" s="134">
        <v>266186.99999999907</v>
      </c>
      <c r="C112" s="375">
        <v>-9760.0000000023283</v>
      </c>
      <c r="D112" s="185">
        <v>-3.5369110735040712</v>
      </c>
      <c r="E112" s="375">
        <v>11954.999999999534</v>
      </c>
      <c r="F112" s="376">
        <v>4.7023978098742711</v>
      </c>
      <c r="G112" s="134">
        <v>2332609</v>
      </c>
      <c r="H112" s="134">
        <v>-72884</v>
      </c>
      <c r="I112" s="185">
        <v>-3.0298986527917564</v>
      </c>
      <c r="J112" s="134">
        <v>48338</v>
      </c>
      <c r="K112" s="185">
        <v>2.1161236998587296</v>
      </c>
    </row>
    <row r="113" spans="1:11" ht="12" customHeight="1" x14ac:dyDescent="0.2">
      <c r="A113" s="374">
        <v>41456</v>
      </c>
      <c r="B113" s="134">
        <v>260819.00000000058</v>
      </c>
      <c r="C113" s="375">
        <v>-5367.9999999984866</v>
      </c>
      <c r="D113" s="185">
        <v>-2.01662740855057</v>
      </c>
      <c r="E113" s="375">
        <v>7813.9999999996799</v>
      </c>
      <c r="F113" s="376">
        <v>3.0884765123217535</v>
      </c>
      <c r="G113" s="134">
        <v>2287664</v>
      </c>
      <c r="H113" s="134">
        <v>-44945</v>
      </c>
      <c r="I113" s="185">
        <v>-1.9268124233422748</v>
      </c>
      <c r="J113" s="134">
        <v>18715</v>
      </c>
      <c r="K113" s="185">
        <v>0.82483123243404766</v>
      </c>
    </row>
    <row r="114" spans="1:11" ht="12" customHeight="1" x14ac:dyDescent="0.2">
      <c r="A114" s="374">
        <v>41487</v>
      </c>
      <c r="B114" s="134">
        <v>260554.99999999977</v>
      </c>
      <c r="C114" s="375">
        <v>-264.00000000081491</v>
      </c>
      <c r="D114" s="185">
        <v>-0.10121961973660443</v>
      </c>
      <c r="E114" s="375">
        <v>5879.0000000004948</v>
      </c>
      <c r="F114" s="376">
        <v>2.3084232515040726</v>
      </c>
      <c r="G114" s="134">
        <v>2288893</v>
      </c>
      <c r="H114" s="134">
        <v>1229</v>
      </c>
      <c r="I114" s="185">
        <v>5.372292434553326E-2</v>
      </c>
      <c r="J114" s="134">
        <v>-2650</v>
      </c>
      <c r="K114" s="185">
        <v>-0.11564260413180115</v>
      </c>
    </row>
    <row r="115" spans="1:11" ht="12" customHeight="1" x14ac:dyDescent="0.2">
      <c r="A115" s="374">
        <v>41518</v>
      </c>
      <c r="B115" s="134">
        <v>264045.00000000239</v>
      </c>
      <c r="C115" s="375">
        <v>3490.0000000026193</v>
      </c>
      <c r="D115" s="185">
        <v>1.3394484849657933</v>
      </c>
      <c r="E115" s="375">
        <v>2641.000000001688</v>
      </c>
      <c r="F115" s="376">
        <v>1.0103135376664782</v>
      </c>
      <c r="G115" s="134">
        <v>2287603</v>
      </c>
      <c r="H115" s="134">
        <v>-1290</v>
      </c>
      <c r="I115" s="185">
        <v>-5.6359122073421516E-2</v>
      </c>
      <c r="J115" s="134">
        <v>-36085</v>
      </c>
      <c r="K115" s="185">
        <v>-1.5529193247974771</v>
      </c>
    </row>
    <row r="116" spans="1:11" ht="12" customHeight="1" x14ac:dyDescent="0.2">
      <c r="A116" s="374">
        <v>41548</v>
      </c>
      <c r="B116" s="134">
        <v>267782.0000000007</v>
      </c>
      <c r="C116" s="375">
        <v>3736.999999998312</v>
      </c>
      <c r="D116" s="185">
        <v>1.4152890605761435</v>
      </c>
      <c r="E116" s="375">
        <v>-1095.9999999987776</v>
      </c>
      <c r="F116" s="376">
        <v>-0.40761981270270525</v>
      </c>
      <c r="G116" s="134">
        <v>2332743</v>
      </c>
      <c r="H116" s="134">
        <v>45140</v>
      </c>
      <c r="I116" s="185">
        <v>1.9732444834177958</v>
      </c>
      <c r="J116" s="134">
        <v>-59953</v>
      </c>
      <c r="K116" s="185">
        <v>-2.5056672473226853</v>
      </c>
    </row>
    <row r="117" spans="1:11" ht="12" customHeight="1" x14ac:dyDescent="0.2">
      <c r="A117" s="374">
        <v>41579</v>
      </c>
      <c r="B117" s="134">
        <v>266872.00000000256</v>
      </c>
      <c r="C117" s="375">
        <v>-909.99999999813735</v>
      </c>
      <c r="D117" s="185">
        <v>-0.33982866660124095</v>
      </c>
      <c r="E117" s="375">
        <v>-4815.9999999955762</v>
      </c>
      <c r="F117" s="376">
        <v>-1.7726215364666857</v>
      </c>
      <c r="G117" s="134">
        <v>2329208</v>
      </c>
      <c r="H117" s="134">
        <v>-3535</v>
      </c>
      <c r="I117" s="185">
        <v>-0.15153833919981755</v>
      </c>
      <c r="J117" s="134">
        <v>-87020</v>
      </c>
      <c r="K117" s="185">
        <v>-3.6014813171604665</v>
      </c>
    </row>
    <row r="118" spans="1:11" ht="12" customHeight="1" x14ac:dyDescent="0.2">
      <c r="A118" s="374">
        <v>41609</v>
      </c>
      <c r="B118" s="134">
        <v>261571.99999999773</v>
      </c>
      <c r="C118" s="375">
        <v>-5300.0000000048312</v>
      </c>
      <c r="D118" s="185">
        <v>-1.98597080248388</v>
      </c>
      <c r="E118" s="375">
        <v>-7877.0000000009313</v>
      </c>
      <c r="F118" s="376">
        <v>-2.9233732543082254</v>
      </c>
      <c r="G118" s="134">
        <v>2294712</v>
      </c>
      <c r="H118" s="134">
        <v>-34496</v>
      </c>
      <c r="I118" s="185">
        <v>-1.481018440602986</v>
      </c>
      <c r="J118" s="134">
        <v>-113195</v>
      </c>
      <c r="K118" s="185">
        <v>-4.7009705939639694</v>
      </c>
    </row>
    <row r="119" spans="1:11" ht="12" customHeight="1" x14ac:dyDescent="0.2">
      <c r="A119" s="374">
        <v>41640</v>
      </c>
      <c r="B119" s="134">
        <v>266626.00000000023</v>
      </c>
      <c r="C119" s="375">
        <v>5054.0000000025029</v>
      </c>
      <c r="D119" s="185">
        <v>1.932163993088919</v>
      </c>
      <c r="E119" s="375">
        <v>-11692.000000000407</v>
      </c>
      <c r="F119" s="376">
        <v>-4.2009499924548113</v>
      </c>
      <c r="G119" s="134">
        <v>2337410</v>
      </c>
      <c r="H119" s="134">
        <v>42698</v>
      </c>
      <c r="I119" s="185">
        <v>1.8607128040468695</v>
      </c>
      <c r="J119" s="134">
        <v>-135420</v>
      </c>
      <c r="K119" s="185">
        <v>-5.4763166089055861</v>
      </c>
    </row>
    <row r="120" spans="1:11" ht="12" customHeight="1" x14ac:dyDescent="0.2">
      <c r="A120" s="374">
        <v>41671</v>
      </c>
      <c r="B120" s="134">
        <v>267685.00000000087</v>
      </c>
      <c r="C120" s="375">
        <v>1059.0000000006403</v>
      </c>
      <c r="D120" s="185">
        <v>0.39718557079978672</v>
      </c>
      <c r="E120" s="375">
        <v>-14523.99999999837</v>
      </c>
      <c r="F120" s="376">
        <v>-5.1465403300385208</v>
      </c>
      <c r="G120" s="134">
        <v>2334622</v>
      </c>
      <c r="H120" s="134">
        <v>-2788</v>
      </c>
      <c r="I120" s="185">
        <v>-0.11927731976846168</v>
      </c>
      <c r="J120" s="134">
        <v>-169004</v>
      </c>
      <c r="K120" s="185">
        <v>-6.7503692644188868</v>
      </c>
    </row>
    <row r="121" spans="1:11" ht="12" customHeight="1" x14ac:dyDescent="0.2">
      <c r="A121" s="374">
        <v>41699</v>
      </c>
      <c r="B121" s="134">
        <v>265862.00000000163</v>
      </c>
      <c r="C121" s="375">
        <v>-1822.9999999992433</v>
      </c>
      <c r="D121" s="185">
        <v>-0.68102433830780107</v>
      </c>
      <c r="E121" s="375">
        <v>-17599.999999998196</v>
      </c>
      <c r="F121" s="376">
        <v>-6.2089451143356804</v>
      </c>
      <c r="G121" s="134">
        <v>2320687</v>
      </c>
      <c r="H121" s="134">
        <v>-13935</v>
      </c>
      <c r="I121" s="185">
        <v>-0.59688463485737731</v>
      </c>
      <c r="J121" s="134">
        <v>-185404</v>
      </c>
      <c r="K121" s="185">
        <v>-7.3981351834390692</v>
      </c>
    </row>
    <row r="122" spans="1:11" ht="12" customHeight="1" x14ac:dyDescent="0.2">
      <c r="A122" s="374">
        <v>41730</v>
      </c>
      <c r="B122" s="134">
        <v>260355.00000000006</v>
      </c>
      <c r="C122" s="375">
        <v>-5507.0000000015716</v>
      </c>
      <c r="D122" s="185">
        <v>-2.0713753751952284</v>
      </c>
      <c r="E122" s="375">
        <v>-20964.999999999534</v>
      </c>
      <c r="F122" s="376">
        <v>-7.4523674107776072</v>
      </c>
      <c r="G122" s="134">
        <v>2262612</v>
      </c>
      <c r="H122" s="134">
        <v>-58075</v>
      </c>
      <c r="I122" s="185">
        <v>-2.5024917190469891</v>
      </c>
      <c r="J122" s="134">
        <v>-204031</v>
      </c>
      <c r="K122" s="185">
        <v>-8.2716063897369825</v>
      </c>
    </row>
    <row r="123" spans="1:11" ht="12" customHeight="1" x14ac:dyDescent="0.2">
      <c r="A123" s="374">
        <v>41760</v>
      </c>
      <c r="B123" s="134">
        <v>251545.0000000007</v>
      </c>
      <c r="C123" s="375">
        <v>-8809.9999999993597</v>
      </c>
      <c r="D123" s="185">
        <v>-3.3838412936180822</v>
      </c>
      <c r="E123" s="375">
        <v>-24402.000000000698</v>
      </c>
      <c r="F123" s="376">
        <v>-8.8430024606176456</v>
      </c>
      <c r="G123" s="134">
        <v>2188342</v>
      </c>
      <c r="H123" s="134">
        <v>-74270</v>
      </c>
      <c r="I123" s="185">
        <v>-3.2824894414066574</v>
      </c>
      <c r="J123" s="134">
        <v>-217151</v>
      </c>
      <c r="K123" s="185">
        <v>-9.0272971070795052</v>
      </c>
    </row>
    <row r="124" spans="1:11" ht="12" customHeight="1" x14ac:dyDescent="0.2">
      <c r="A124" s="374">
        <v>41791</v>
      </c>
      <c r="B124" s="134">
        <v>241267.00000000003</v>
      </c>
      <c r="C124" s="375">
        <v>-10278.000000000669</v>
      </c>
      <c r="D124" s="185">
        <v>-4.0859488361925864</v>
      </c>
      <c r="E124" s="375">
        <v>-24919.99999999904</v>
      </c>
      <c r="F124" s="376">
        <v>-9.3618396089963554</v>
      </c>
      <c r="G124" s="134">
        <v>2117045</v>
      </c>
      <c r="H124" s="134">
        <v>-71297</v>
      </c>
      <c r="I124" s="185">
        <v>-3.2580373634468471</v>
      </c>
      <c r="J124" s="134">
        <v>-215564</v>
      </c>
      <c r="K124" s="185">
        <v>-9.2413259144588746</v>
      </c>
    </row>
    <row r="125" spans="1:11" ht="12" customHeight="1" x14ac:dyDescent="0.2">
      <c r="A125" s="374">
        <v>41821</v>
      </c>
      <c r="B125" s="134">
        <v>237745.99999999834</v>
      </c>
      <c r="C125" s="375">
        <v>-3521.000000001688</v>
      </c>
      <c r="D125" s="185">
        <v>-1.4593790282142554</v>
      </c>
      <c r="E125" s="375">
        <v>-23073.000000002241</v>
      </c>
      <c r="F125" s="376">
        <v>-8.8463647203624696</v>
      </c>
      <c r="G125" s="134">
        <v>2094322</v>
      </c>
      <c r="H125" s="134">
        <v>-22723</v>
      </c>
      <c r="I125" s="185">
        <v>-1.0733357108611294</v>
      </c>
      <c r="J125" s="134">
        <v>-193342</v>
      </c>
      <c r="K125" s="185">
        <v>-8.4515033676274136</v>
      </c>
    </row>
    <row r="126" spans="1:11" ht="12" customHeight="1" x14ac:dyDescent="0.2">
      <c r="A126" s="374">
        <v>41852</v>
      </c>
      <c r="B126" s="134">
        <v>237714.00000000323</v>
      </c>
      <c r="C126" s="375">
        <v>-31.999999995110556</v>
      </c>
      <c r="D126" s="185">
        <v>-1.345974274861019E-2</v>
      </c>
      <c r="E126" s="375">
        <v>-22840.999999996537</v>
      </c>
      <c r="F126" s="376">
        <v>-8.7662873481593344</v>
      </c>
      <c r="G126" s="134">
        <v>2099835</v>
      </c>
      <c r="H126" s="134">
        <v>5513</v>
      </c>
      <c r="I126" s="185">
        <v>0.2632355483063254</v>
      </c>
      <c r="J126" s="134">
        <v>-189058</v>
      </c>
      <c r="K126" s="185">
        <v>-8.2598006984162211</v>
      </c>
    </row>
    <row r="127" spans="1:11" ht="12" customHeight="1" x14ac:dyDescent="0.2">
      <c r="A127" s="374">
        <v>41883</v>
      </c>
      <c r="B127" s="134">
        <v>241211.00000000294</v>
      </c>
      <c r="C127" s="375">
        <v>3496.999999999709</v>
      </c>
      <c r="D127" s="185">
        <v>1.4710955181435093</v>
      </c>
      <c r="E127" s="375">
        <v>-22833.999999999447</v>
      </c>
      <c r="F127" s="376">
        <v>-8.6477683728149515</v>
      </c>
      <c r="G127" s="134">
        <v>2095768</v>
      </c>
      <c r="H127" s="134">
        <v>-4067</v>
      </c>
      <c r="I127" s="185">
        <v>-0.19368188452902252</v>
      </c>
      <c r="J127" s="134">
        <v>-191835</v>
      </c>
      <c r="K127" s="185">
        <v>-8.3858519157388756</v>
      </c>
    </row>
    <row r="128" spans="1:11" ht="12" customHeight="1" x14ac:dyDescent="0.2">
      <c r="A128" s="374">
        <v>41913</v>
      </c>
      <c r="B128" s="134">
        <v>244581.99999999892</v>
      </c>
      <c r="C128" s="375">
        <v>3370.9999999959837</v>
      </c>
      <c r="D128" s="185">
        <v>1.3975316216905294</v>
      </c>
      <c r="E128" s="375">
        <v>-23200.000000001775</v>
      </c>
      <c r="F128" s="376">
        <v>-8.6637638078742079</v>
      </c>
      <c r="G128" s="134">
        <v>2136227</v>
      </c>
      <c r="H128" s="134">
        <v>40459</v>
      </c>
      <c r="I128" s="185">
        <v>1.9305094838741692</v>
      </c>
      <c r="J128" s="134">
        <v>-196516</v>
      </c>
      <c r="K128" s="185">
        <v>-8.4242456198561086</v>
      </c>
    </row>
    <row r="129" spans="1:11" ht="12" customHeight="1" x14ac:dyDescent="0.2">
      <c r="A129" s="374">
        <v>41944</v>
      </c>
      <c r="B129" s="134">
        <v>242847.00000000282</v>
      </c>
      <c r="C129" s="375">
        <v>-1734.9999999961001</v>
      </c>
      <c r="D129" s="185">
        <v>-0.70937354343169479</v>
      </c>
      <c r="E129" s="375">
        <v>-24024.999999999738</v>
      </c>
      <c r="F129" s="376">
        <v>-9.0024431187983414</v>
      </c>
      <c r="G129" s="134">
        <v>2120210</v>
      </c>
      <c r="H129" s="134">
        <v>-16017</v>
      </c>
      <c r="I129" s="185">
        <v>-0.74977986889970027</v>
      </c>
      <c r="J129" s="134">
        <v>-208998</v>
      </c>
      <c r="K129" s="185">
        <v>-8.9729212676583625</v>
      </c>
    </row>
    <row r="130" spans="1:11" ht="12" customHeight="1" x14ac:dyDescent="0.2">
      <c r="A130" s="374">
        <v>41974</v>
      </c>
      <c r="B130" s="134">
        <v>237887.99999999892</v>
      </c>
      <c r="C130" s="375">
        <v>-4959.0000000038999</v>
      </c>
      <c r="D130" s="185">
        <v>-2.0420264611067225</v>
      </c>
      <c r="E130" s="375">
        <v>-23683.999999998807</v>
      </c>
      <c r="F130" s="376">
        <v>-9.054485954153737</v>
      </c>
      <c r="G130" s="134">
        <v>2112508</v>
      </c>
      <c r="H130" s="134">
        <v>-7702</v>
      </c>
      <c r="I130" s="185">
        <v>-0.36326590290584421</v>
      </c>
      <c r="J130" s="134">
        <v>-182204</v>
      </c>
      <c r="K130" s="185">
        <v>-7.9401685265950581</v>
      </c>
    </row>
    <row r="131" spans="1:11" ht="12" customHeight="1" x14ac:dyDescent="0.2">
      <c r="A131" s="374">
        <v>42005</v>
      </c>
      <c r="B131" s="134">
        <v>240471.99999999994</v>
      </c>
      <c r="C131" s="375">
        <v>2584.0000000010186</v>
      </c>
      <c r="D131" s="185">
        <v>1.0862254506326634</v>
      </c>
      <c r="E131" s="375">
        <v>-26154.000000000291</v>
      </c>
      <c r="F131" s="376">
        <v>-9.8092459100013745</v>
      </c>
      <c r="G131" s="134">
        <v>2137837</v>
      </c>
      <c r="H131" s="134">
        <v>25329</v>
      </c>
      <c r="I131" s="185">
        <v>1.1990013765628342</v>
      </c>
      <c r="J131" s="134">
        <v>-199573</v>
      </c>
      <c r="K131" s="185">
        <v>-8.5382110968978484</v>
      </c>
    </row>
    <row r="132" spans="1:11" ht="12" customHeight="1" x14ac:dyDescent="0.2">
      <c r="A132" s="374">
        <v>42036</v>
      </c>
      <c r="B132" s="134">
        <v>240417.00000000009</v>
      </c>
      <c r="C132" s="375">
        <v>-54.999999999854481</v>
      </c>
      <c r="D132" s="185">
        <v>-2.2871685684759346E-2</v>
      </c>
      <c r="E132" s="375">
        <v>-27268.000000000786</v>
      </c>
      <c r="F132" s="376">
        <v>-10.186599921549844</v>
      </c>
      <c r="G132" s="134">
        <v>2117980</v>
      </c>
      <c r="H132" s="134">
        <v>-19857</v>
      </c>
      <c r="I132" s="185">
        <v>-0.92883601509376068</v>
      </c>
      <c r="J132" s="134">
        <v>-216642</v>
      </c>
      <c r="K132" s="185">
        <v>-9.2795321897934659</v>
      </c>
    </row>
    <row r="133" spans="1:11" ht="12" customHeight="1" x14ac:dyDescent="0.2">
      <c r="A133" s="374">
        <v>42064</v>
      </c>
      <c r="B133" s="134">
        <v>236690.99999999852</v>
      </c>
      <c r="C133" s="375">
        <v>-3726.0000000015716</v>
      </c>
      <c r="D133" s="185">
        <v>-1.5498072099733256</v>
      </c>
      <c r="E133" s="375">
        <v>-29171.000000003114</v>
      </c>
      <c r="F133" s="376">
        <v>-10.972233715236829</v>
      </c>
      <c r="G133" s="134">
        <v>2080784</v>
      </c>
      <c r="H133" s="134">
        <v>-37196</v>
      </c>
      <c r="I133" s="185">
        <v>-1.756201663849517</v>
      </c>
      <c r="J133" s="134">
        <v>-239903</v>
      </c>
      <c r="K133" s="185">
        <v>-10.337585378812395</v>
      </c>
    </row>
    <row r="134" spans="1:11" ht="12" customHeight="1" x14ac:dyDescent="0.2">
      <c r="A134" s="374">
        <v>42095</v>
      </c>
      <c r="B134" s="134">
        <v>229872.00000000099</v>
      </c>
      <c r="C134" s="375">
        <v>-6818.9999999975262</v>
      </c>
      <c r="D134" s="185">
        <v>-2.8809713930810927</v>
      </c>
      <c r="E134" s="375">
        <v>-30482.999999999069</v>
      </c>
      <c r="F134" s="376">
        <v>-11.708244512300153</v>
      </c>
      <c r="G134" s="134">
        <v>2004404</v>
      </c>
      <c r="H134" s="134">
        <v>-76380</v>
      </c>
      <c r="I134" s="185">
        <v>-3.6707318010903585</v>
      </c>
      <c r="J134" s="134">
        <v>-258208</v>
      </c>
      <c r="K134" s="185">
        <v>-11.411943364571567</v>
      </c>
    </row>
    <row r="135" spans="1:11" ht="12" customHeight="1" x14ac:dyDescent="0.2">
      <c r="A135" s="374">
        <v>42125</v>
      </c>
      <c r="B135" s="134">
        <v>220397.99999999983</v>
      </c>
      <c r="C135" s="375">
        <v>-9474.0000000011642</v>
      </c>
      <c r="D135" s="185">
        <v>-4.121424096889192</v>
      </c>
      <c r="E135" s="375">
        <v>-31147.000000000873</v>
      </c>
      <c r="F135" s="376">
        <v>-12.382277524896455</v>
      </c>
      <c r="G135" s="134">
        <v>1931160</v>
      </c>
      <c r="H135" s="134">
        <v>-73244</v>
      </c>
      <c r="I135" s="185">
        <v>-3.6541535538743686</v>
      </c>
      <c r="J135" s="134">
        <v>-257182</v>
      </c>
      <c r="K135" s="185">
        <v>-11.752367774324123</v>
      </c>
    </row>
    <row r="136" spans="1:11" ht="12" customHeight="1" x14ac:dyDescent="0.2">
      <c r="A136" s="374">
        <v>42156</v>
      </c>
      <c r="B136" s="134">
        <v>210359.00000000242</v>
      </c>
      <c r="C136" s="375">
        <v>-10038.99999999741</v>
      </c>
      <c r="D136" s="185">
        <v>-4.5549415148946082</v>
      </c>
      <c r="E136" s="375">
        <v>-30907.999999997613</v>
      </c>
      <c r="F136" s="376">
        <v>-12.810703494467793</v>
      </c>
      <c r="G136" s="134">
        <v>1877698</v>
      </c>
      <c r="H136" s="134">
        <v>-53462</v>
      </c>
      <c r="I136" s="185">
        <v>-2.7683879119285817</v>
      </c>
      <c r="J136" s="134">
        <v>-239347</v>
      </c>
      <c r="K136" s="185">
        <v>-11.305711498810842</v>
      </c>
    </row>
    <row r="137" spans="1:11" ht="12" customHeight="1" x14ac:dyDescent="0.2">
      <c r="A137" s="374">
        <v>42186</v>
      </c>
      <c r="B137" s="134">
        <v>203199.9999999982</v>
      </c>
      <c r="C137" s="375">
        <v>-7159.0000000042201</v>
      </c>
      <c r="D137" s="185">
        <v>-3.4032297168194079</v>
      </c>
      <c r="E137" s="375">
        <v>-34546.000000000146</v>
      </c>
      <c r="F137" s="376">
        <v>-14.530633533266757</v>
      </c>
      <c r="G137" s="134">
        <v>1834143</v>
      </c>
      <c r="H137" s="134">
        <v>-43555</v>
      </c>
      <c r="I137" s="185">
        <v>-2.3195955899191456</v>
      </c>
      <c r="J137" s="134">
        <v>-260179</v>
      </c>
      <c r="K137" s="185">
        <v>-12.423065794085151</v>
      </c>
    </row>
    <row r="138" spans="1:11" ht="12" customHeight="1" x14ac:dyDescent="0.2">
      <c r="A138" s="374">
        <v>42217</v>
      </c>
      <c r="B138" s="134">
        <v>204010.00000000119</v>
      </c>
      <c r="C138" s="375">
        <v>810.00000000299769</v>
      </c>
      <c r="D138" s="185">
        <v>0.39862204724557326</v>
      </c>
      <c r="E138" s="375">
        <v>-33704.000000002037</v>
      </c>
      <c r="F138" s="376">
        <v>-14.178382425941081</v>
      </c>
      <c r="G138" s="134">
        <v>1845268</v>
      </c>
      <c r="H138" s="134">
        <v>11125</v>
      </c>
      <c r="I138" s="185">
        <v>0.60655030714617131</v>
      </c>
      <c r="J138" s="134">
        <v>-254567</v>
      </c>
      <c r="K138" s="185">
        <v>-12.123190631644867</v>
      </c>
    </row>
    <row r="139" spans="1:11" ht="12" customHeight="1" x14ac:dyDescent="0.2">
      <c r="A139" s="374">
        <v>42248</v>
      </c>
      <c r="B139" s="134">
        <v>207887.0000000016</v>
      </c>
      <c r="C139" s="375">
        <v>3877.0000000004075</v>
      </c>
      <c r="D139" s="185">
        <v>1.9003970393610043</v>
      </c>
      <c r="E139" s="375">
        <v>-33324.000000001339</v>
      </c>
      <c r="F139" s="376">
        <v>-13.81529034745552</v>
      </c>
      <c r="G139" s="134">
        <v>1849241</v>
      </c>
      <c r="H139" s="134">
        <v>3973</v>
      </c>
      <c r="I139" s="185">
        <v>0.21530747837170536</v>
      </c>
      <c r="J139" s="134">
        <v>-246527</v>
      </c>
      <c r="K139" s="185">
        <v>-11.763086372155696</v>
      </c>
    </row>
    <row r="140" spans="1:11" ht="12" customHeight="1" x14ac:dyDescent="0.2">
      <c r="A140" s="374">
        <v>42278</v>
      </c>
      <c r="B140" s="134">
        <v>211460.99999999945</v>
      </c>
      <c r="C140" s="375">
        <v>3573.9999999978463</v>
      </c>
      <c r="D140" s="185">
        <v>1.7192032209795798</v>
      </c>
      <c r="E140" s="375">
        <v>-33120.999999999476</v>
      </c>
      <c r="F140" s="376">
        <v>-13.541879615016487</v>
      </c>
      <c r="G140" s="134">
        <v>1895506</v>
      </c>
      <c r="H140" s="134">
        <v>46265</v>
      </c>
      <c r="I140" s="185">
        <v>2.501837240251541</v>
      </c>
      <c r="J140" s="134">
        <v>-240721</v>
      </c>
      <c r="K140" s="185">
        <v>-11.268512194631001</v>
      </c>
    </row>
    <row r="141" spans="1:11" ht="12" customHeight="1" x14ac:dyDescent="0.2">
      <c r="A141" s="374">
        <v>42309</v>
      </c>
      <c r="B141" s="375">
        <v>209492.00000000079</v>
      </c>
      <c r="C141" s="375">
        <v>-1968.9999999986612</v>
      </c>
      <c r="D141" s="185">
        <v>-0.93114096689160952</v>
      </c>
      <c r="E141" s="375">
        <v>-33355.000000002037</v>
      </c>
      <c r="F141" s="376">
        <v>-13.734985402332189</v>
      </c>
      <c r="G141" s="134">
        <v>1872500</v>
      </c>
      <c r="H141" s="375">
        <v>-23006</v>
      </c>
      <c r="I141" s="185">
        <v>-1.2137128555646883</v>
      </c>
      <c r="J141" s="134">
        <v>-247710</v>
      </c>
      <c r="K141" s="185">
        <v>-11.683276656557606</v>
      </c>
    </row>
    <row r="142" spans="1:11" ht="12" customHeight="1" x14ac:dyDescent="0.2">
      <c r="A142" s="374">
        <v>42339</v>
      </c>
      <c r="B142" s="134">
        <v>207376.9999999984</v>
      </c>
      <c r="C142" s="375">
        <v>-2115.0000000023865</v>
      </c>
      <c r="D142" s="185">
        <v>-1.0095850915559441</v>
      </c>
      <c r="E142" s="375">
        <v>-30511.000000000524</v>
      </c>
      <c r="F142" s="376">
        <v>-12.825783562012653</v>
      </c>
      <c r="G142" s="134">
        <v>1875235</v>
      </c>
      <c r="H142" s="134">
        <v>2735</v>
      </c>
      <c r="I142" s="185">
        <v>0.14606141522029373</v>
      </c>
      <c r="J142" s="134">
        <v>-237273</v>
      </c>
      <c r="K142" s="185">
        <v>-11.231815453479939</v>
      </c>
    </row>
    <row r="143" spans="1:11" ht="12" customHeight="1" x14ac:dyDescent="0.2">
      <c r="A143" s="374">
        <v>42370</v>
      </c>
      <c r="B143" s="375">
        <v>210969.00000000102</v>
      </c>
      <c r="C143" s="375">
        <v>3592.0000000026193</v>
      </c>
      <c r="D143" s="185">
        <v>1.7321110827153672</v>
      </c>
      <c r="E143" s="375">
        <v>-29502.999999998923</v>
      </c>
      <c r="F143" s="376">
        <v>-12.268788050167558</v>
      </c>
      <c r="G143" s="134">
        <v>1891673</v>
      </c>
      <c r="H143" s="375">
        <v>16438</v>
      </c>
      <c r="I143" s="185">
        <v>0.87658346820531829</v>
      </c>
      <c r="J143" s="134">
        <v>-246164</v>
      </c>
      <c r="K143" s="185">
        <v>-11.514629038603037</v>
      </c>
    </row>
    <row r="144" spans="1:11" ht="12" customHeight="1" x14ac:dyDescent="0.2">
      <c r="A144" s="374">
        <v>42401</v>
      </c>
      <c r="B144" s="134">
        <v>211982.00000000032</v>
      </c>
      <c r="C144" s="375">
        <v>1012.9999999993015</v>
      </c>
      <c r="D144" s="185">
        <v>0.48016533234707309</v>
      </c>
      <c r="E144" s="375">
        <v>-28434.999999999767</v>
      </c>
      <c r="F144" s="376">
        <v>-11.827366617169234</v>
      </c>
      <c r="G144" s="134">
        <v>1891473</v>
      </c>
      <c r="H144" s="134">
        <v>-200</v>
      </c>
      <c r="I144" s="185">
        <v>-1.0572651827244983E-2</v>
      </c>
      <c r="J144" s="134">
        <v>-226507</v>
      </c>
      <c r="K144" s="185">
        <v>-10.694482478588089</v>
      </c>
    </row>
    <row r="145" spans="1:11" s="85" customFormat="1" ht="12" customHeight="1" x14ac:dyDescent="0.2">
      <c r="A145" s="374">
        <v>42430</v>
      </c>
      <c r="B145" s="375">
        <v>209639.9999999984</v>
      </c>
      <c r="C145" s="375">
        <v>-2342.0000000019209</v>
      </c>
      <c r="D145" s="185">
        <v>-1.1048107858223422</v>
      </c>
      <c r="E145" s="375">
        <v>-27051.000000000116</v>
      </c>
      <c r="F145" s="376">
        <v>-11.428824923634734</v>
      </c>
      <c r="G145" s="134">
        <v>1864474</v>
      </c>
      <c r="H145" s="375">
        <v>-26999</v>
      </c>
      <c r="I145" s="185">
        <v>-1.4274060480905622</v>
      </c>
      <c r="J145" s="134">
        <v>-216310</v>
      </c>
      <c r="K145" s="185">
        <v>-10.395600888895723</v>
      </c>
    </row>
    <row r="146" spans="1:11" s="85" customFormat="1" ht="12" customHeight="1" x14ac:dyDescent="0.2">
      <c r="A146" s="374">
        <v>42461</v>
      </c>
      <c r="B146" s="134">
        <v>204375.99999999962</v>
      </c>
      <c r="C146" s="375">
        <v>-5263.9999999987776</v>
      </c>
      <c r="D146" s="185">
        <v>-2.5109711887038819</v>
      </c>
      <c r="E146" s="375">
        <v>-25496.000000001368</v>
      </c>
      <c r="F146" s="376">
        <v>-11.091389990952035</v>
      </c>
      <c r="G146" s="134">
        <v>1807816</v>
      </c>
      <c r="H146" s="134">
        <v>-56658</v>
      </c>
      <c r="I146" s="185">
        <v>-3.0388195276523029</v>
      </c>
      <c r="J146" s="134">
        <v>-196588</v>
      </c>
      <c r="K146" s="185">
        <v>-9.8078032173154721</v>
      </c>
    </row>
    <row r="147" spans="1:11" ht="12" customHeight="1" x14ac:dyDescent="0.2">
      <c r="A147" s="374">
        <v>42491</v>
      </c>
      <c r="B147" s="375">
        <v>196853.9999999993</v>
      </c>
      <c r="C147" s="375">
        <v>-7522.0000000003201</v>
      </c>
      <c r="D147" s="185">
        <v>-3.6804712882140436</v>
      </c>
      <c r="E147" s="375">
        <v>-23544.000000000524</v>
      </c>
      <c r="F147" s="376">
        <v>-10.682492581602618</v>
      </c>
      <c r="G147" s="134">
        <v>1736578</v>
      </c>
      <c r="H147" s="375">
        <v>-71238</v>
      </c>
      <c r="I147" s="185">
        <v>-3.9405558972815817</v>
      </c>
      <c r="J147" s="134">
        <v>-194582</v>
      </c>
      <c r="K147" s="185">
        <v>-10.075912922802875</v>
      </c>
    </row>
    <row r="148" spans="1:11" ht="12" customHeight="1" x14ac:dyDescent="0.2">
      <c r="A148" s="374">
        <v>42522</v>
      </c>
      <c r="B148" s="134">
        <v>187823.00000000052</v>
      </c>
      <c r="C148" s="375">
        <v>-9030.9999999987776</v>
      </c>
      <c r="D148" s="185">
        <v>-4.587663953995758</v>
      </c>
      <c r="E148" s="375">
        <v>-22536.000000001892</v>
      </c>
      <c r="F148" s="376">
        <v>-10.713114247549015</v>
      </c>
      <c r="G148" s="134">
        <v>1665686</v>
      </c>
      <c r="H148" s="134">
        <v>-70892</v>
      </c>
      <c r="I148" s="185">
        <v>-4.0822813602383539</v>
      </c>
      <c r="J148" s="134">
        <v>-212012</v>
      </c>
      <c r="K148" s="185">
        <v>-11.291059584661644</v>
      </c>
    </row>
    <row r="149" spans="1:11" ht="12" customHeight="1" x14ac:dyDescent="0.2">
      <c r="A149" s="374">
        <v>42552</v>
      </c>
      <c r="B149" s="375">
        <v>181093.99999999974</v>
      </c>
      <c r="C149" s="375">
        <v>-6729.0000000007858</v>
      </c>
      <c r="D149" s="185">
        <v>-3.5826283256048339</v>
      </c>
      <c r="E149" s="375">
        <v>-22105.999999998457</v>
      </c>
      <c r="F149" s="376">
        <v>-10.878937007873354</v>
      </c>
      <c r="G149" s="134">
        <v>1616721</v>
      </c>
      <c r="H149" s="375">
        <v>-48965</v>
      </c>
      <c r="I149" s="185">
        <v>-2.9396296781025955</v>
      </c>
      <c r="J149" s="134">
        <v>-217422</v>
      </c>
      <c r="K149" s="185">
        <v>-11.854146595985155</v>
      </c>
    </row>
    <row r="150" spans="1:11" ht="12" customHeight="1" x14ac:dyDescent="0.2">
      <c r="A150" s="374">
        <v>42583</v>
      </c>
      <c r="B150" s="134">
        <v>181236.00000000032</v>
      </c>
      <c r="C150" s="375">
        <v>142.00000000058208</v>
      </c>
      <c r="D150" s="185">
        <v>7.8412316255967771E-2</v>
      </c>
      <c r="E150" s="375">
        <v>-22774.000000000873</v>
      </c>
      <c r="F150" s="376">
        <v>-11.16317827557509</v>
      </c>
      <c r="G150" s="134">
        <v>1624313</v>
      </c>
      <c r="H150" s="134">
        <v>7592</v>
      </c>
      <c r="I150" s="185">
        <v>0.4695924652429207</v>
      </c>
      <c r="J150" s="134">
        <v>-220955</v>
      </c>
      <c r="K150" s="185">
        <v>-11.97414142552735</v>
      </c>
    </row>
    <row r="151" spans="1:11" ht="12" customHeight="1" x14ac:dyDescent="0.2">
      <c r="A151" s="374">
        <v>42614</v>
      </c>
      <c r="B151" s="375">
        <v>183191.00000000058</v>
      </c>
      <c r="C151" s="375">
        <v>1955.0000000002619</v>
      </c>
      <c r="D151" s="185">
        <v>1.0787040102409335</v>
      </c>
      <c r="E151" s="375">
        <v>-24696.000000001019</v>
      </c>
      <c r="F151" s="376">
        <v>-11.879530706586188</v>
      </c>
      <c r="G151" s="134">
        <v>1628447</v>
      </c>
      <c r="H151" s="375">
        <v>4134</v>
      </c>
      <c r="I151" s="185">
        <v>0.25450759798142353</v>
      </c>
      <c r="J151" s="134">
        <v>-220794</v>
      </c>
      <c r="K151" s="185">
        <v>-11.939709318579894</v>
      </c>
    </row>
    <row r="152" spans="1:11" ht="12" customHeight="1" x14ac:dyDescent="0.2">
      <c r="A152" s="374">
        <v>42644</v>
      </c>
      <c r="B152" s="134">
        <v>184444.00000000114</v>
      </c>
      <c r="C152" s="375">
        <v>1253.000000000553</v>
      </c>
      <c r="D152" s="185">
        <v>0.68398556697684332</v>
      </c>
      <c r="E152" s="375">
        <v>-27016.999999998312</v>
      </c>
      <c r="F152" s="376">
        <v>-12.776351194782199</v>
      </c>
      <c r="G152" s="134">
        <v>1651788</v>
      </c>
      <c r="H152" s="134">
        <v>23341</v>
      </c>
      <c r="I152" s="185">
        <v>1.4333288095958912</v>
      </c>
      <c r="J152" s="134">
        <v>-243718</v>
      </c>
      <c r="K152" s="185">
        <v>-12.85767494273297</v>
      </c>
    </row>
    <row r="153" spans="1:11" ht="12" customHeight="1" x14ac:dyDescent="0.2">
      <c r="A153" s="374">
        <v>42675</v>
      </c>
      <c r="B153" s="375">
        <v>183237.00000000006</v>
      </c>
      <c r="C153" s="375">
        <v>-1207.0000000010768</v>
      </c>
      <c r="D153" s="185">
        <v>-0.65439916722748881</v>
      </c>
      <c r="E153" s="375">
        <v>-26255.000000000728</v>
      </c>
      <c r="F153" s="376">
        <v>-12.532698145991555</v>
      </c>
      <c r="G153" s="134">
        <v>1663870</v>
      </c>
      <c r="H153" s="375">
        <v>12082</v>
      </c>
      <c r="I153" s="185">
        <v>0.73144979864244075</v>
      </c>
      <c r="J153" s="134">
        <v>-208630</v>
      </c>
      <c r="K153" s="185">
        <v>-11.141789052069425</v>
      </c>
    </row>
    <row r="154" spans="1:11" ht="12" customHeight="1" x14ac:dyDescent="0.2">
      <c r="A154" s="374">
        <v>42705</v>
      </c>
      <c r="B154" s="134">
        <v>179759.99999999875</v>
      </c>
      <c r="C154" s="375">
        <v>-3477.0000000013097</v>
      </c>
      <c r="D154" s="185">
        <v>-1.8975425268921171</v>
      </c>
      <c r="E154" s="375">
        <v>-27616.999999999651</v>
      </c>
      <c r="F154" s="376">
        <v>-13.317291695800337</v>
      </c>
      <c r="G154" s="134">
        <v>1642302</v>
      </c>
      <c r="H154" s="134">
        <v>-21568</v>
      </c>
      <c r="I154" s="185">
        <v>-1.2962551160847904</v>
      </c>
      <c r="J154" s="134">
        <v>-232933</v>
      </c>
      <c r="K154" s="185">
        <v>-12.421536500758572</v>
      </c>
    </row>
    <row r="155" spans="1:11" ht="12" customHeight="1" x14ac:dyDescent="0.2">
      <c r="A155" s="374">
        <v>42736</v>
      </c>
      <c r="B155" s="375">
        <v>184618.00000000073</v>
      </c>
      <c r="C155" s="375">
        <v>4858.0000000019791</v>
      </c>
      <c r="D155" s="185">
        <v>2.7024922118391261</v>
      </c>
      <c r="E155" s="375">
        <v>-26351.000000000291</v>
      </c>
      <c r="F155" s="376">
        <v>-12.490460683797222</v>
      </c>
      <c r="G155" s="134">
        <v>1655366</v>
      </c>
      <c r="H155" s="375">
        <v>13064</v>
      </c>
      <c r="I155" s="185">
        <v>0.79546879928295766</v>
      </c>
      <c r="J155" s="134">
        <v>-236307</v>
      </c>
      <c r="K155" s="185">
        <v>-12.491958176703902</v>
      </c>
    </row>
    <row r="156" spans="1:11" ht="12" customHeight="1" x14ac:dyDescent="0.2">
      <c r="A156" s="374">
        <v>42767</v>
      </c>
      <c r="B156" s="134">
        <v>184667.99999999927</v>
      </c>
      <c r="C156" s="375">
        <v>49.999999998544808</v>
      </c>
      <c r="D156" s="185">
        <v>2.7082949657424853E-2</v>
      </c>
      <c r="E156" s="375">
        <v>-27314.000000001048</v>
      </c>
      <c r="F156" s="376">
        <v>-12.885056278363733</v>
      </c>
      <c r="G156" s="134">
        <v>1646954</v>
      </c>
      <c r="H156" s="134">
        <v>-8412</v>
      </c>
      <c r="I156" s="185">
        <v>-0.50816556580236638</v>
      </c>
      <c r="J156" s="134">
        <v>-244519</v>
      </c>
      <c r="K156" s="185">
        <v>-12.927438033744071</v>
      </c>
    </row>
    <row r="157" spans="1:11" ht="12" customHeight="1" x14ac:dyDescent="0.2">
      <c r="A157" s="374">
        <v>42795</v>
      </c>
      <c r="B157" s="375">
        <v>180808.00000000064</v>
      </c>
      <c r="C157" s="375">
        <v>-3859.9999999986321</v>
      </c>
      <c r="D157" s="185">
        <v>-2.0902376156121512</v>
      </c>
      <c r="E157" s="375">
        <v>-28831.999999997759</v>
      </c>
      <c r="F157" s="376">
        <v>-13.753100553328554</v>
      </c>
      <c r="G157" s="134">
        <v>1615938</v>
      </c>
      <c r="H157" s="375">
        <v>-31016</v>
      </c>
      <c r="I157" s="185">
        <v>-1.8832341401156316</v>
      </c>
      <c r="J157" s="134">
        <v>-248536</v>
      </c>
      <c r="K157" s="185">
        <v>-13.330086662511786</v>
      </c>
    </row>
    <row r="158" spans="1:11" ht="12" customHeight="1" x14ac:dyDescent="0.2">
      <c r="A158" s="374">
        <v>42826</v>
      </c>
      <c r="B158" s="134">
        <v>174081.99999999881</v>
      </c>
      <c r="C158" s="375">
        <v>-6726.0000000018335</v>
      </c>
      <c r="D158" s="185">
        <v>-3.719968143003523</v>
      </c>
      <c r="E158" s="375">
        <v>-30294.000000000815</v>
      </c>
      <c r="F158" s="376">
        <v>-14.822679766704931</v>
      </c>
      <c r="G158" s="134">
        <v>1546780</v>
      </c>
      <c r="H158" s="134">
        <v>-69158</v>
      </c>
      <c r="I158" s="185">
        <v>-4.2797434059970119</v>
      </c>
      <c r="J158" s="134">
        <v>-261036</v>
      </c>
      <c r="K158" s="185">
        <v>-14.439301344827129</v>
      </c>
    </row>
    <row r="159" spans="1:11" ht="12" customHeight="1" x14ac:dyDescent="0.2">
      <c r="A159" s="374">
        <v>42856</v>
      </c>
      <c r="B159" s="375">
        <v>168236.00000000029</v>
      </c>
      <c r="C159" s="375">
        <v>-5845.9999999985157</v>
      </c>
      <c r="D159" s="185">
        <v>-3.3581875208226903</v>
      </c>
      <c r="E159" s="375">
        <v>-28617.99999999901</v>
      </c>
      <c r="F159" s="376">
        <v>-14.537677669744641</v>
      </c>
      <c r="G159" s="134">
        <v>1478677</v>
      </c>
      <c r="H159" s="375">
        <v>-68103</v>
      </c>
      <c r="I159" s="185">
        <v>-4.4028885814401528</v>
      </c>
      <c r="J159" s="134">
        <v>-257901</v>
      </c>
      <c r="K159" s="185">
        <v>-14.851103722378149</v>
      </c>
    </row>
    <row r="160" spans="1:11" ht="12" customHeight="1" x14ac:dyDescent="0.2">
      <c r="A160" s="374">
        <v>42887</v>
      </c>
      <c r="B160" s="134">
        <v>161474.99999999983</v>
      </c>
      <c r="C160" s="375">
        <v>-6761.0000000004657</v>
      </c>
      <c r="D160" s="185">
        <v>-4.0187593618491011</v>
      </c>
      <c r="E160" s="375">
        <v>-26348.000000000698</v>
      </c>
      <c r="F160" s="376">
        <v>-14.028100924807198</v>
      </c>
      <c r="G160" s="134">
        <v>1423734</v>
      </c>
      <c r="H160" s="134">
        <v>-54943</v>
      </c>
      <c r="I160" s="185">
        <v>-3.7156863872231733</v>
      </c>
      <c r="J160" s="134">
        <v>-241952</v>
      </c>
      <c r="K160" s="185">
        <v>-14.525666902405375</v>
      </c>
    </row>
    <row r="161" spans="1:11" ht="12" customHeight="1" x14ac:dyDescent="0.2">
      <c r="A161" s="374">
        <v>42917</v>
      </c>
      <c r="B161" s="375">
        <v>159055.9999999993</v>
      </c>
      <c r="C161" s="375">
        <v>-2419.0000000005239</v>
      </c>
      <c r="D161" s="185">
        <v>-1.4980647159006202</v>
      </c>
      <c r="E161" s="375">
        <v>-22038.000000000437</v>
      </c>
      <c r="F161" s="376">
        <v>-12.169370603112455</v>
      </c>
      <c r="G161" s="134">
        <v>1407638</v>
      </c>
      <c r="H161" s="375">
        <v>-16096</v>
      </c>
      <c r="I161" s="185">
        <v>-1.1305482625265675</v>
      </c>
      <c r="J161" s="134">
        <v>-209083</v>
      </c>
      <c r="K161" s="185">
        <v>-12.932534432347945</v>
      </c>
    </row>
    <row r="162" spans="1:11" ht="12" customHeight="1" x14ac:dyDescent="0.2">
      <c r="A162" s="374">
        <v>42948</v>
      </c>
      <c r="B162" s="134">
        <v>160340.99999999942</v>
      </c>
      <c r="C162" s="375">
        <v>1285.0000000001164</v>
      </c>
      <c r="D162" s="185">
        <v>0.80789156020528752</v>
      </c>
      <c r="E162" s="375">
        <v>-20895.000000000902</v>
      </c>
      <c r="F162" s="376">
        <v>-11.529166390783766</v>
      </c>
      <c r="G162" s="134">
        <v>1431435</v>
      </c>
      <c r="H162" s="134">
        <v>23797</v>
      </c>
      <c r="I162" s="185">
        <v>1.6905624883670376</v>
      </c>
      <c r="J162" s="134">
        <v>-192878</v>
      </c>
      <c r="K162" s="185">
        <v>-11.874435530590471</v>
      </c>
    </row>
    <row r="163" spans="1:11" ht="12" customHeight="1" x14ac:dyDescent="0.2">
      <c r="A163" s="374">
        <v>42979</v>
      </c>
      <c r="B163" s="375">
        <v>162947.00000000099</v>
      </c>
      <c r="C163" s="375">
        <v>2606.0000000015716</v>
      </c>
      <c r="D163" s="185">
        <v>1.6252861089812218</v>
      </c>
      <c r="E163" s="375">
        <v>-20243.999999999593</v>
      </c>
      <c r="F163" s="376">
        <v>-11.050761227352615</v>
      </c>
      <c r="G163" s="134">
        <v>1439465</v>
      </c>
      <c r="H163" s="375">
        <v>8030</v>
      </c>
      <c r="I163" s="185">
        <v>0.5609755245610174</v>
      </c>
      <c r="J163" s="134">
        <v>-188982</v>
      </c>
      <c r="K163" s="185">
        <v>-11.605044560860746</v>
      </c>
    </row>
    <row r="164" spans="1:11" ht="12" customHeight="1" x14ac:dyDescent="0.2">
      <c r="A164" s="374">
        <v>43009</v>
      </c>
      <c r="B164" s="134">
        <v>164057.00000000049</v>
      </c>
      <c r="C164" s="375">
        <v>1109.9999999995052</v>
      </c>
      <c r="D164" s="185">
        <v>0.68120309057515538</v>
      </c>
      <c r="E164" s="375">
        <v>-20387.00000000064</v>
      </c>
      <c r="F164" s="376">
        <v>-11.053219405348244</v>
      </c>
      <c r="G164" s="134">
        <v>1465377</v>
      </c>
      <c r="H164" s="134">
        <v>25912</v>
      </c>
      <c r="I164" s="185">
        <v>1.8001132365149553</v>
      </c>
      <c r="J164" s="134">
        <v>-186411</v>
      </c>
      <c r="K164" s="185">
        <v>-11.285407086139383</v>
      </c>
    </row>
    <row r="165" spans="1:11" ht="12" customHeight="1" x14ac:dyDescent="0.2">
      <c r="A165" s="374">
        <v>43040</v>
      </c>
      <c r="B165" s="375">
        <v>160540.0000000007</v>
      </c>
      <c r="C165" s="375">
        <v>-3516.9999999997963</v>
      </c>
      <c r="D165" s="185">
        <v>-2.1437671053352103</v>
      </c>
      <c r="E165" s="375">
        <v>-22696.99999999936</v>
      </c>
      <c r="F165" s="376">
        <v>-12.386690460987328</v>
      </c>
      <c r="G165" s="134">
        <v>1465663</v>
      </c>
      <c r="H165" s="375">
        <v>286</v>
      </c>
      <c r="I165" s="185">
        <v>1.9517161795224027E-2</v>
      </c>
      <c r="J165" s="134">
        <v>-198207</v>
      </c>
      <c r="K165" s="185">
        <v>-11.912409022339485</v>
      </c>
    </row>
    <row r="166" spans="1:11" ht="12" customHeight="1" x14ac:dyDescent="0.2">
      <c r="A166" s="374">
        <v>43070</v>
      </c>
      <c r="B166" s="134">
        <v>159217.00000000111</v>
      </c>
      <c r="C166" s="375">
        <v>-1322.9999999995925</v>
      </c>
      <c r="D166" s="185">
        <v>-0.82409368381685988</v>
      </c>
      <c r="E166" s="375">
        <v>-20542.999999997643</v>
      </c>
      <c r="F166" s="376">
        <v>-11.428015131284928</v>
      </c>
      <c r="G166" s="134">
        <v>1459726</v>
      </c>
      <c r="H166" s="134">
        <v>-5937</v>
      </c>
      <c r="I166" s="185">
        <v>-0.40507265312694662</v>
      </c>
      <c r="J166" s="134">
        <v>-182576</v>
      </c>
      <c r="K166" s="185">
        <v>-11.117078344908549</v>
      </c>
    </row>
    <row r="167" spans="1:11" ht="12" customHeight="1" x14ac:dyDescent="0.2">
      <c r="A167" s="374">
        <v>43101</v>
      </c>
      <c r="B167" s="375">
        <v>164777.99999999895</v>
      </c>
      <c r="C167" s="375">
        <v>5560.9999999978463</v>
      </c>
      <c r="D167" s="185">
        <v>3.492717486196705</v>
      </c>
      <c r="E167" s="375">
        <v>-19840.000000001775</v>
      </c>
      <c r="F167" s="376">
        <v>-10.746514424379907</v>
      </c>
      <c r="G167" s="134">
        <v>1475479</v>
      </c>
      <c r="H167" s="375">
        <v>15753</v>
      </c>
      <c r="I167" s="185">
        <v>1.0791751328674011</v>
      </c>
      <c r="J167" s="134">
        <v>-179887</v>
      </c>
      <c r="K167" s="185">
        <v>-10.866901941927042</v>
      </c>
    </row>
    <row r="168" spans="1:11" ht="12" customHeight="1" x14ac:dyDescent="0.2">
      <c r="A168" s="374">
        <v>43132</v>
      </c>
      <c r="B168" s="134">
        <v>165322.00000000015</v>
      </c>
      <c r="C168" s="375">
        <v>544.00000000119326</v>
      </c>
      <c r="D168" s="185">
        <v>0.33014115962154944</v>
      </c>
      <c r="E168" s="375">
        <v>-19345.999999999127</v>
      </c>
      <c r="F168" s="376">
        <v>-10.476097645503932</v>
      </c>
      <c r="G168" s="134">
        <v>1472370</v>
      </c>
      <c r="H168" s="134">
        <v>-3109</v>
      </c>
      <c r="I168" s="185">
        <v>-0.21071123343673479</v>
      </c>
      <c r="J168" s="134">
        <v>-174584</v>
      </c>
      <c r="K168" s="185">
        <v>-10.600417497999336</v>
      </c>
    </row>
    <row r="169" spans="1:11" ht="12" customHeight="1" x14ac:dyDescent="0.2">
      <c r="A169" s="374">
        <v>43160</v>
      </c>
      <c r="B169" s="375">
        <v>163716.99999999974</v>
      </c>
      <c r="C169" s="375">
        <v>-1605.0000000004075</v>
      </c>
      <c r="D169" s="185">
        <v>-0.97083267804672457</v>
      </c>
      <c r="E169" s="375">
        <v>-17091.000000000902</v>
      </c>
      <c r="F169" s="376">
        <v>-9.4525684704221291</v>
      </c>
      <c r="G169" s="134">
        <v>1454120</v>
      </c>
      <c r="H169" s="375">
        <v>-18250</v>
      </c>
      <c r="I169" s="185">
        <v>-1.2394982239518599</v>
      </c>
      <c r="J169" s="134">
        <v>-161818</v>
      </c>
      <c r="K169" s="185">
        <v>-10.013874294682099</v>
      </c>
    </row>
    <row r="170" spans="1:11" ht="12" customHeight="1" x14ac:dyDescent="0.2">
      <c r="A170" s="374">
        <v>43191</v>
      </c>
      <c r="B170" s="134">
        <v>157987.00000000131</v>
      </c>
      <c r="C170" s="375">
        <v>-5729.9999999984284</v>
      </c>
      <c r="D170" s="185">
        <v>-3.4999419730378869</v>
      </c>
      <c r="E170" s="375">
        <v>-16094.999999997497</v>
      </c>
      <c r="F170" s="376">
        <v>-9.2456428579621139</v>
      </c>
      <c r="G170" s="134">
        <v>1398960</v>
      </c>
      <c r="H170" s="134">
        <v>-55160</v>
      </c>
      <c r="I170" s="185">
        <v>-3.7933595576706187</v>
      </c>
      <c r="J170" s="134">
        <v>-147820</v>
      </c>
      <c r="K170" s="185">
        <v>-9.5566273161018369</v>
      </c>
    </row>
    <row r="171" spans="1:11" ht="12" customHeight="1" x14ac:dyDescent="0.2">
      <c r="A171" s="374">
        <v>43221</v>
      </c>
      <c r="B171" s="375">
        <v>151946.99999999991</v>
      </c>
      <c r="C171" s="375">
        <v>-6040.000000001397</v>
      </c>
      <c r="D171" s="185">
        <v>-3.8230993689362713</v>
      </c>
      <c r="E171" s="375">
        <v>-16289.000000000378</v>
      </c>
      <c r="F171" s="376">
        <v>-9.682232102522855</v>
      </c>
      <c r="G171" s="134">
        <v>1347140</v>
      </c>
      <c r="H171" s="375">
        <v>-51820</v>
      </c>
      <c r="I171" s="185">
        <v>-3.7041802481843655</v>
      </c>
      <c r="J171" s="134">
        <v>-131537</v>
      </c>
      <c r="K171" s="185">
        <v>-8.8955870687107463</v>
      </c>
    </row>
    <row r="172" spans="1:11" ht="12" customHeight="1" x14ac:dyDescent="0.2">
      <c r="A172" s="374">
        <v>43252</v>
      </c>
      <c r="B172" s="134">
        <v>145549.99999999994</v>
      </c>
      <c r="C172" s="375">
        <v>-6396.9999999999709</v>
      </c>
      <c r="D172" s="185">
        <v>-4.2100205992878932</v>
      </c>
      <c r="E172" s="375">
        <v>-15924.999999999884</v>
      </c>
      <c r="F172" s="376">
        <v>-9.8622077721008825</v>
      </c>
      <c r="G172" s="134">
        <v>1295352</v>
      </c>
      <c r="H172" s="134">
        <v>-51788</v>
      </c>
      <c r="I172" s="185">
        <v>-3.8442923526879165</v>
      </c>
      <c r="J172" s="134">
        <v>-128382</v>
      </c>
      <c r="K172" s="185">
        <v>-9.0172742942150705</v>
      </c>
    </row>
    <row r="173" spans="1:11" ht="12" customHeight="1" x14ac:dyDescent="0.2">
      <c r="A173" s="374">
        <v>43282</v>
      </c>
      <c r="B173" s="375">
        <v>143069.00000000154</v>
      </c>
      <c r="C173" s="375">
        <v>-2480.9999999983993</v>
      </c>
      <c r="D173" s="185">
        <v>-1.7045688766735831</v>
      </c>
      <c r="E173" s="375">
        <v>-15986.999999997759</v>
      </c>
      <c r="F173" s="376">
        <v>-10.051176943968056</v>
      </c>
      <c r="G173" s="134">
        <v>1279579</v>
      </c>
      <c r="H173" s="375">
        <v>-15773</v>
      </c>
      <c r="I173" s="185">
        <v>-1.2176612997856953</v>
      </c>
      <c r="J173" s="134">
        <v>-128059</v>
      </c>
      <c r="K173" s="185">
        <v>-9.0974384039078231</v>
      </c>
    </row>
    <row r="174" spans="1:11" ht="12" customHeight="1" x14ac:dyDescent="0.2">
      <c r="A174" s="374">
        <v>43313</v>
      </c>
      <c r="B174" s="134">
        <v>144663.9999999991</v>
      </c>
      <c r="C174" s="375">
        <v>1594.9999999975553</v>
      </c>
      <c r="D174" s="185">
        <v>1.1148466823683245</v>
      </c>
      <c r="E174" s="375">
        <v>-15677.00000000032</v>
      </c>
      <c r="F174" s="376">
        <v>-9.777287156747418</v>
      </c>
      <c r="G174" s="134">
        <v>1306994</v>
      </c>
      <c r="H174" s="134">
        <v>27415</v>
      </c>
      <c r="I174" s="185">
        <v>2.1425015571527823</v>
      </c>
      <c r="J174" s="134">
        <v>-124441</v>
      </c>
      <c r="K174" s="185">
        <v>-8.6934439915190005</v>
      </c>
    </row>
    <row r="175" spans="1:11" ht="12" customHeight="1" x14ac:dyDescent="0.2">
      <c r="A175" s="374">
        <v>43344</v>
      </c>
      <c r="B175" s="375">
        <v>145739.99999999997</v>
      </c>
      <c r="C175" s="375">
        <v>1076.0000000008731</v>
      </c>
      <c r="D175" s="185">
        <v>0.74379251230498244</v>
      </c>
      <c r="E175" s="375">
        <v>-17207.000000001019</v>
      </c>
      <c r="F175" s="376">
        <v>-10.559875296876234</v>
      </c>
      <c r="G175" s="134">
        <v>1313151</v>
      </c>
      <c r="H175" s="375">
        <v>6157</v>
      </c>
      <c r="I175" s="185">
        <v>0.47108096900215302</v>
      </c>
      <c r="J175" s="134">
        <v>-126314</v>
      </c>
      <c r="K175" s="185">
        <v>-8.7750657362283899</v>
      </c>
    </row>
    <row r="176" spans="1:11" ht="12" customHeight="1" x14ac:dyDescent="0.2">
      <c r="A176" s="374">
        <v>43374</v>
      </c>
      <c r="B176" s="134">
        <v>145631.9999999998</v>
      </c>
      <c r="C176" s="375">
        <v>-108.00000000017462</v>
      </c>
      <c r="D176" s="185">
        <v>-7.4104569781923049E-2</v>
      </c>
      <c r="E176" s="375">
        <v>-18425.000000000698</v>
      </c>
      <c r="F176" s="376">
        <v>-11.230852691443001</v>
      </c>
      <c r="G176" s="134">
        <v>1340190</v>
      </c>
      <c r="H176" s="134">
        <v>27039</v>
      </c>
      <c r="I176" s="185">
        <v>2.0590929755983889</v>
      </c>
      <c r="J176" s="134">
        <v>-125187</v>
      </c>
      <c r="K176" s="185">
        <v>-8.5429892785269601</v>
      </c>
    </row>
    <row r="177" spans="1:11" ht="12" customHeight="1" x14ac:dyDescent="0.2">
      <c r="A177" s="374">
        <v>43405</v>
      </c>
      <c r="B177" s="375">
        <v>143740.99999999892</v>
      </c>
      <c r="C177" s="375">
        <v>-1891.0000000008731</v>
      </c>
      <c r="D177" s="185">
        <v>-1.2984783564057871</v>
      </c>
      <c r="E177" s="375">
        <v>-16799.000000001775</v>
      </c>
      <c r="F177" s="376">
        <v>-10.464058801545846</v>
      </c>
      <c r="G177" s="134">
        <v>1342941</v>
      </c>
      <c r="H177" s="375">
        <v>2751</v>
      </c>
      <c r="I177" s="185">
        <v>0.20526940209970229</v>
      </c>
      <c r="J177" s="134">
        <v>-122722</v>
      </c>
      <c r="K177" s="185">
        <v>-8.3731389821534687</v>
      </c>
    </row>
    <row r="178" spans="1:11" ht="12" customHeight="1" x14ac:dyDescent="0.2">
      <c r="A178" s="374">
        <v>43435</v>
      </c>
      <c r="B178" s="134">
        <v>142394.99999999945</v>
      </c>
      <c r="C178" s="375">
        <v>-1345.9999999994761</v>
      </c>
      <c r="D178" s="185">
        <v>-0.93640645327323879</v>
      </c>
      <c r="E178" s="375">
        <v>-16822.000000001659</v>
      </c>
      <c r="F178" s="376">
        <v>-10.565454693909281</v>
      </c>
      <c r="G178" s="134">
        <v>1337244</v>
      </c>
      <c r="H178" s="134">
        <v>-5697</v>
      </c>
      <c r="I178" s="185">
        <v>-0.42421818977899994</v>
      </c>
      <c r="J178" s="134">
        <v>-122482</v>
      </c>
      <c r="K178" s="185">
        <v>-8.3907527851117258</v>
      </c>
    </row>
    <row r="179" spans="1:11" ht="12" customHeight="1" x14ac:dyDescent="0.2">
      <c r="A179" s="374">
        <v>43466</v>
      </c>
      <c r="B179" s="375">
        <v>146946.99999999977</v>
      </c>
      <c r="C179" s="375">
        <v>4552.0000000003201</v>
      </c>
      <c r="D179" s="185">
        <v>3.1967414586188685</v>
      </c>
      <c r="E179" s="375">
        <v>-17830.999999999185</v>
      </c>
      <c r="F179" s="376">
        <v>-10.821226134556373</v>
      </c>
      <c r="G179" s="134">
        <v>1360448</v>
      </c>
      <c r="H179" s="375">
        <v>23204</v>
      </c>
      <c r="I179" s="185">
        <v>1.7352106272303334</v>
      </c>
      <c r="J179" s="134">
        <v>-115031</v>
      </c>
      <c r="K179" s="185">
        <v>-7.7961800879578771</v>
      </c>
    </row>
    <row r="180" spans="1:11" ht="12" customHeight="1" x14ac:dyDescent="0.2">
      <c r="A180" s="374">
        <v>43497</v>
      </c>
      <c r="B180" s="134">
        <v>148357.0000000002</v>
      </c>
      <c r="C180" s="375">
        <v>1410.0000000004366</v>
      </c>
      <c r="D180" s="185">
        <v>0.9595296263281583</v>
      </c>
      <c r="E180" s="375">
        <v>-16964.999999999942</v>
      </c>
      <c r="F180" s="376">
        <v>-10.261792138977224</v>
      </c>
      <c r="G180" s="134">
        <v>1360225</v>
      </c>
      <c r="H180" s="134">
        <v>-223</v>
      </c>
      <c r="I180" s="185">
        <v>-1.6391659218139908E-2</v>
      </c>
      <c r="J180" s="134">
        <v>-112145</v>
      </c>
      <c r="K180" s="185">
        <v>-7.6166316890455521</v>
      </c>
    </row>
    <row r="181" spans="1:11" ht="12" customHeight="1" x14ac:dyDescent="0.2">
      <c r="A181" s="374">
        <v>43525</v>
      </c>
      <c r="B181" s="375">
        <v>147896.00000000035</v>
      </c>
      <c r="C181" s="375">
        <v>-460.99999999985448</v>
      </c>
      <c r="D181" s="185">
        <v>-0.310736938600709</v>
      </c>
      <c r="E181" s="375">
        <v>-15820.999999999389</v>
      </c>
      <c r="F181" s="376">
        <v>-9.6636268683150899</v>
      </c>
      <c r="G181" s="134">
        <v>1338897</v>
      </c>
      <c r="H181" s="375">
        <v>-21328</v>
      </c>
      <c r="I181" s="185">
        <v>-1.567975886342333</v>
      </c>
      <c r="J181" s="134">
        <v>-115223</v>
      </c>
      <c r="K181" s="185">
        <v>-7.9238989904547079</v>
      </c>
    </row>
    <row r="182" spans="1:11" ht="12" customHeight="1" x14ac:dyDescent="0.2">
      <c r="A182" s="374">
        <v>43556</v>
      </c>
      <c r="B182" s="134">
        <v>145568.00000000049</v>
      </c>
      <c r="C182" s="375">
        <v>-2327.9999999998545</v>
      </c>
      <c r="D182" s="185">
        <v>-1.5740790825984807</v>
      </c>
      <c r="E182" s="375">
        <v>-12419.000000000815</v>
      </c>
      <c r="F182" s="376">
        <v>-7.8607733547701466</v>
      </c>
      <c r="G182" s="134">
        <v>1298708</v>
      </c>
      <c r="H182" s="134">
        <v>-40189</v>
      </c>
      <c r="I182" s="185">
        <v>-3.0016498655236363</v>
      </c>
      <c r="J182" s="134">
        <v>-100252</v>
      </c>
      <c r="K182" s="185">
        <v>-7.1661805912963912</v>
      </c>
    </row>
    <row r="183" spans="1:11" ht="12" customHeight="1" x14ac:dyDescent="0.2">
      <c r="A183" s="374">
        <v>43586</v>
      </c>
      <c r="B183" s="375">
        <v>141793.99999999939</v>
      </c>
      <c r="C183" s="375">
        <v>-3774.0000000011059</v>
      </c>
      <c r="D183" s="185">
        <v>-2.5926027698402763</v>
      </c>
      <c r="E183" s="375">
        <v>-10153.000000000524</v>
      </c>
      <c r="F183" s="376">
        <v>-6.6819351484402656</v>
      </c>
      <c r="G183" s="134">
        <v>1250812</v>
      </c>
      <c r="H183" s="375">
        <v>-47896</v>
      </c>
      <c r="I183" s="185">
        <v>-3.6879729700594743</v>
      </c>
      <c r="J183" s="134">
        <v>-96328</v>
      </c>
      <c r="K183" s="185">
        <v>-7.1505559926956366</v>
      </c>
    </row>
    <row r="184" spans="1:11" ht="12" customHeight="1" x14ac:dyDescent="0.2">
      <c r="A184" s="374">
        <v>43617</v>
      </c>
      <c r="B184" s="134">
        <v>136914.99999999956</v>
      </c>
      <c r="C184" s="375">
        <v>-4878.9999999998254</v>
      </c>
      <c r="D184" s="185">
        <v>-3.4409072316175906</v>
      </c>
      <c r="E184" s="375">
        <v>-8635.0000000003783</v>
      </c>
      <c r="F184" s="376">
        <v>-5.9326691858470504</v>
      </c>
      <c r="G184" s="134">
        <v>1218056</v>
      </c>
      <c r="H184" s="134">
        <v>-32756</v>
      </c>
      <c r="I184" s="185">
        <v>-2.6187788412647146</v>
      </c>
      <c r="J184" s="134">
        <v>-77296</v>
      </c>
      <c r="K184" s="185">
        <v>-5.9671811214249102</v>
      </c>
    </row>
    <row r="185" spans="1:11" ht="12" customHeight="1" x14ac:dyDescent="0.2">
      <c r="A185" s="374">
        <v>43647</v>
      </c>
      <c r="B185" s="375">
        <v>135925.00000000111</v>
      </c>
      <c r="C185" s="375">
        <v>-989.9999999984575</v>
      </c>
      <c r="D185" s="185">
        <v>-0.72307636124490426</v>
      </c>
      <c r="E185" s="375">
        <v>-7144.0000000004366</v>
      </c>
      <c r="F185" s="376">
        <v>-4.9933947955184976</v>
      </c>
      <c r="G185" s="134">
        <v>1216487</v>
      </c>
      <c r="H185" s="375">
        <v>-1569</v>
      </c>
      <c r="I185" s="185">
        <v>-0.12881181160800489</v>
      </c>
      <c r="J185" s="134">
        <v>-63092</v>
      </c>
      <c r="K185" s="185">
        <v>-4.9306842328609646</v>
      </c>
    </row>
    <row r="186" spans="1:11" ht="12" customHeight="1" x14ac:dyDescent="0.2">
      <c r="A186" s="374">
        <v>43678</v>
      </c>
      <c r="B186" s="134">
        <v>139160.00000000125</v>
      </c>
      <c r="C186" s="375">
        <v>3235.0000000001455</v>
      </c>
      <c r="D186" s="185">
        <v>2.3799889645025707</v>
      </c>
      <c r="E186" s="375">
        <v>-5503.9999999978463</v>
      </c>
      <c r="F186" s="376">
        <v>-3.8046784272506504</v>
      </c>
      <c r="G186" s="134">
        <v>1247538</v>
      </c>
      <c r="H186" s="134">
        <v>31051</v>
      </c>
      <c r="I186" s="185">
        <v>2.5525139191787498</v>
      </c>
      <c r="J186" s="134">
        <v>-59456</v>
      </c>
      <c r="K186" s="185">
        <v>-4.549064494557741</v>
      </c>
    </row>
    <row r="187" spans="1:11" ht="12" customHeight="1" x14ac:dyDescent="0.2">
      <c r="A187" s="374">
        <v>43709</v>
      </c>
      <c r="B187" s="375">
        <v>140287.00000000015</v>
      </c>
      <c r="C187" s="375">
        <v>1126.9999999988941</v>
      </c>
      <c r="D187" s="185">
        <v>0.80985915492877547</v>
      </c>
      <c r="E187" s="375">
        <v>-5452.9999999998254</v>
      </c>
      <c r="F187" s="376">
        <v>-3.7415946205570374</v>
      </c>
      <c r="G187" s="134">
        <v>1250720</v>
      </c>
      <c r="H187" s="375">
        <v>3182</v>
      </c>
      <c r="I187" s="185">
        <v>0.2550623708456175</v>
      </c>
      <c r="J187" s="134">
        <v>-62431</v>
      </c>
      <c r="K187" s="185">
        <v>-4.754289491459855</v>
      </c>
    </row>
    <row r="188" spans="1:11" ht="12" customHeight="1" x14ac:dyDescent="0.2">
      <c r="A188" s="374">
        <v>43739</v>
      </c>
      <c r="B188" s="134">
        <v>142977.99999999811</v>
      </c>
      <c r="C188" s="375">
        <v>2690.9999999979627</v>
      </c>
      <c r="D188" s="185">
        <v>1.9182105255639939</v>
      </c>
      <c r="E188" s="375">
        <v>-2654.000000001688</v>
      </c>
      <c r="F188" s="376">
        <v>-1.8224016699638073</v>
      </c>
      <c r="G188" s="134">
        <v>1304137</v>
      </c>
      <c r="H188" s="134">
        <v>53417</v>
      </c>
      <c r="I188" s="185">
        <v>4.2708999616221055</v>
      </c>
      <c r="J188" s="134">
        <v>-36053</v>
      </c>
      <c r="K188" s="185">
        <v>-2.6901409501637827</v>
      </c>
    </row>
    <row r="189" spans="1:11" ht="12" customHeight="1" x14ac:dyDescent="0.2">
      <c r="A189" s="374">
        <v>43770</v>
      </c>
      <c r="B189" s="375">
        <v>142628.99999999991</v>
      </c>
      <c r="C189" s="375">
        <v>-348.99999999819556</v>
      </c>
      <c r="D189" s="185">
        <v>-0.24409349690036242</v>
      </c>
      <c r="E189" s="375">
        <v>-1111.9999999990105</v>
      </c>
      <c r="F189" s="376">
        <v>-0.77361365233233303</v>
      </c>
      <c r="G189" s="134">
        <v>1317686</v>
      </c>
      <c r="H189" s="375">
        <v>13549</v>
      </c>
      <c r="I189" s="185">
        <v>1.0389245915114746</v>
      </c>
      <c r="J189" s="134">
        <v>-25255</v>
      </c>
      <c r="K189" s="185">
        <v>-1.8805740535138922</v>
      </c>
    </row>
    <row r="190" spans="1:11" ht="12" customHeight="1" x14ac:dyDescent="0.2">
      <c r="A190" s="374">
        <v>43800</v>
      </c>
      <c r="B190" s="134">
        <v>143566.00000000073</v>
      </c>
      <c r="C190" s="375">
        <v>937.00000000081491</v>
      </c>
      <c r="D190" s="185">
        <v>0.65694914778959079</v>
      </c>
      <c r="E190" s="375">
        <v>1171.0000000012806</v>
      </c>
      <c r="F190" s="376">
        <v>0.82236033568684652</v>
      </c>
      <c r="G190" s="134">
        <v>1328396</v>
      </c>
      <c r="H190" s="134">
        <v>10710</v>
      </c>
      <c r="I190" s="185">
        <v>0.81278847919762376</v>
      </c>
      <c r="J190" s="134">
        <v>-8848</v>
      </c>
      <c r="K190" s="185">
        <v>-0.66165935311730695</v>
      </c>
    </row>
    <row r="191" spans="1:11" ht="12" customHeight="1" x14ac:dyDescent="0.2">
      <c r="A191" s="374">
        <v>43831</v>
      </c>
      <c r="B191" s="375">
        <v>147877.00000000067</v>
      </c>
      <c r="C191" s="375">
        <v>4310.9999999999418</v>
      </c>
      <c r="D191" s="185">
        <v>3.0028001058745941</v>
      </c>
      <c r="E191" s="375">
        <v>930.00000000090222</v>
      </c>
      <c r="F191" s="376">
        <v>0.63288124289771397</v>
      </c>
      <c r="G191" s="134">
        <v>1356980</v>
      </c>
      <c r="H191" s="375">
        <v>28584</v>
      </c>
      <c r="I191" s="185">
        <v>2.151767996892493</v>
      </c>
      <c r="J191" s="134">
        <v>-3468</v>
      </c>
      <c r="K191" s="185">
        <v>-0.2549160276614762</v>
      </c>
    </row>
    <row r="192" spans="1:11" ht="12" customHeight="1" x14ac:dyDescent="0.2">
      <c r="A192" s="374">
        <v>43862</v>
      </c>
      <c r="B192" s="134">
        <v>148876.00000000017</v>
      </c>
      <c r="C192" s="375">
        <v>998.99999999950523</v>
      </c>
      <c r="D192" s="185">
        <v>0.67556144633682091</v>
      </c>
      <c r="E192" s="375">
        <v>518.9999999999709</v>
      </c>
      <c r="F192" s="376">
        <v>0.34983182458527079</v>
      </c>
      <c r="G192" s="134">
        <v>1349975</v>
      </c>
      <c r="H192" s="134">
        <v>-7005</v>
      </c>
      <c r="I192" s="185">
        <v>-0.51621984111777619</v>
      </c>
      <c r="J192" s="134">
        <v>-10250</v>
      </c>
      <c r="K192" s="185">
        <v>-0.75355180209156569</v>
      </c>
    </row>
    <row r="193" spans="1:11" ht="12" customHeight="1" x14ac:dyDescent="0.2">
      <c r="A193" s="374">
        <v>43891</v>
      </c>
      <c r="B193" s="375">
        <v>155035.00000000265</v>
      </c>
      <c r="C193" s="375">
        <v>6159.0000000024738</v>
      </c>
      <c r="D193" s="185">
        <v>4.1369999193976641</v>
      </c>
      <c r="E193" s="375">
        <v>7139.0000000022992</v>
      </c>
      <c r="F193" s="376">
        <v>4.8270406231421283</v>
      </c>
      <c r="G193" s="134">
        <v>1528942</v>
      </c>
      <c r="H193" s="375">
        <v>178967</v>
      </c>
      <c r="I193" s="185">
        <v>13.257060315931776</v>
      </c>
      <c r="J193" s="134">
        <v>190045</v>
      </c>
      <c r="K193" s="185">
        <v>14.194146375710753</v>
      </c>
    </row>
    <row r="194" spans="1:11" ht="12" customHeight="1" x14ac:dyDescent="0.2">
      <c r="A194" s="374">
        <v>43922</v>
      </c>
      <c r="B194" s="375">
        <v>177187</v>
      </c>
      <c r="C194" s="375">
        <f t="shared" ref="C194" si="0">B194-B193</f>
        <v>22151.999999997352</v>
      </c>
      <c r="D194" s="185">
        <f t="shared" ref="D194" si="1">100*C194/B193</f>
        <v>14.288386493370512</v>
      </c>
      <c r="E194" s="375">
        <f t="shared" ref="E194" si="2">B194-B182</f>
        <v>31618.999999999505</v>
      </c>
      <c r="F194" s="376">
        <f t="shared" ref="F194" si="3">100*E194/B182</f>
        <v>21.721120026379012</v>
      </c>
      <c r="G194" s="134">
        <v>1679403</v>
      </c>
      <c r="H194" s="134">
        <v>150461</v>
      </c>
      <c r="I194" s="185">
        <v>9.8408572725453283</v>
      </c>
      <c r="J194" s="134">
        <v>380695</v>
      </c>
      <c r="K194" s="185">
        <v>29.313363743043087</v>
      </c>
    </row>
    <row r="195" spans="1:11" ht="12" customHeight="1" x14ac:dyDescent="0.2">
      <c r="A195" s="374">
        <v>43952</v>
      </c>
      <c r="B195" s="375">
        <v>181986</v>
      </c>
      <c r="C195" s="375">
        <v>4799</v>
      </c>
      <c r="D195" s="185">
        <v>2.7084379779554935</v>
      </c>
      <c r="E195" s="375">
        <v>40192.000000000611</v>
      </c>
      <c r="F195" s="376">
        <v>28.345346065419399</v>
      </c>
      <c r="G195" s="134">
        <v>1666098</v>
      </c>
      <c r="H195" s="134">
        <v>-13305</v>
      </c>
      <c r="I195" s="185">
        <v>-0.792245815923873</v>
      </c>
      <c r="J195" s="134">
        <v>415286</v>
      </c>
      <c r="K195" s="185">
        <v>33.201312427447128</v>
      </c>
    </row>
    <row r="196" spans="1:11" ht="12" customHeight="1" x14ac:dyDescent="0.2">
      <c r="A196" s="374">
        <v>43983</v>
      </c>
      <c r="B196" s="375">
        <v>177515</v>
      </c>
      <c r="C196" s="375">
        <v>-4471</v>
      </c>
      <c r="D196" s="185">
        <v>-2.4567823898541645</v>
      </c>
      <c r="E196" s="375">
        <v>40600.000000000437</v>
      </c>
      <c r="F196" s="376">
        <v>29.653434612716332</v>
      </c>
      <c r="G196" s="134">
        <v>1646965</v>
      </c>
      <c r="H196" s="134">
        <v>-19133</v>
      </c>
      <c r="I196" s="185">
        <v>-1.148371824466508</v>
      </c>
      <c r="J196" s="134">
        <v>428909</v>
      </c>
      <c r="K196" s="185">
        <v>35.212584643070599</v>
      </c>
    </row>
    <row r="197" spans="1:11" ht="12" customHeight="1" x14ac:dyDescent="0.2">
      <c r="A197" s="374">
        <v>44013</v>
      </c>
      <c r="B197" s="375">
        <v>177784</v>
      </c>
      <c r="C197" s="375">
        <v>269</v>
      </c>
      <c r="D197" s="185">
        <v>0.15153648987409515</v>
      </c>
      <c r="E197" s="375">
        <v>41858.999999998894</v>
      </c>
      <c r="F197" s="376">
        <v>30.795659370975574</v>
      </c>
      <c r="G197" s="134">
        <v>1595448</v>
      </c>
      <c r="H197" s="134">
        <v>-51517</v>
      </c>
      <c r="I197" s="185">
        <v>-3.1279960412030614</v>
      </c>
      <c r="J197" s="134">
        <v>378961</v>
      </c>
      <c r="K197" s="185">
        <v>31.152079718073438</v>
      </c>
    </row>
    <row r="198" spans="1:11" ht="12" customHeight="1" x14ac:dyDescent="0.2">
      <c r="A198" s="377">
        <v>44044</v>
      </c>
      <c r="B198" s="375">
        <v>179984</v>
      </c>
      <c r="C198" s="375">
        <v>2200</v>
      </c>
      <c r="D198" s="376">
        <v>1.2374566890158845</v>
      </c>
      <c r="E198" s="375">
        <v>40823.999999998749</v>
      </c>
      <c r="F198" s="376">
        <v>29.336016096578312</v>
      </c>
      <c r="G198" s="375">
        <v>1604901</v>
      </c>
      <c r="H198" s="375">
        <v>9453</v>
      </c>
      <c r="I198" s="376">
        <v>0.5924981572573973</v>
      </c>
      <c r="J198" s="375">
        <v>357363</v>
      </c>
      <c r="K198" s="376">
        <v>28.645460098209433</v>
      </c>
    </row>
    <row r="199" spans="1:11" ht="12" customHeight="1" x14ac:dyDescent="0.2">
      <c r="A199" s="377">
        <v>44075</v>
      </c>
      <c r="B199" s="375">
        <v>178685</v>
      </c>
      <c r="C199" s="375">
        <v>-1299</v>
      </c>
      <c r="D199" s="376">
        <v>-0.72173082051737936</v>
      </c>
      <c r="E199" s="375">
        <v>38397.999999999854</v>
      </c>
      <c r="F199" s="376">
        <v>27.371032241048574</v>
      </c>
      <c r="G199" s="375">
        <v>1594691</v>
      </c>
      <c r="H199" s="375">
        <v>-10210</v>
      </c>
      <c r="I199" s="376">
        <v>-0.63617631243297879</v>
      </c>
      <c r="J199" s="375">
        <v>343971</v>
      </c>
      <c r="K199" s="376">
        <v>27.501838940770117</v>
      </c>
    </row>
    <row r="200" spans="1:11" ht="12" customHeight="1" x14ac:dyDescent="0.2">
      <c r="A200" s="378">
        <v>44105</v>
      </c>
      <c r="B200" s="141">
        <v>181917</v>
      </c>
      <c r="C200" s="141">
        <v>3232</v>
      </c>
      <c r="D200" s="379">
        <v>1.8087696225200773</v>
      </c>
      <c r="E200" s="141">
        <v>38939.000000001892</v>
      </c>
      <c r="F200" s="379">
        <v>27.234259816197181</v>
      </c>
      <c r="G200" s="141">
        <v>1622758</v>
      </c>
      <c r="H200" s="141">
        <v>28067</v>
      </c>
      <c r="I200" s="379">
        <v>1.7600274912193021</v>
      </c>
      <c r="J200" s="141">
        <v>318621</v>
      </c>
      <c r="K200" s="379">
        <v>24.431558954312315</v>
      </c>
    </row>
    <row r="201" spans="1:11" ht="12" customHeight="1" x14ac:dyDescent="0.2">
      <c r="A201" s="378">
        <v>44136</v>
      </c>
      <c r="B201" s="141">
        <v>181912</v>
      </c>
      <c r="C201" s="141">
        <v>-5</v>
      </c>
      <c r="D201" s="379">
        <v>-2.7485061868874265E-3</v>
      </c>
      <c r="E201" s="141">
        <v>39283.000000000087</v>
      </c>
      <c r="F201" s="379">
        <v>27.5420847092808</v>
      </c>
      <c r="G201" s="141">
        <v>1629058</v>
      </c>
      <c r="H201" s="141">
        <v>6300</v>
      </c>
      <c r="I201" s="379">
        <v>0.38822794279861816</v>
      </c>
      <c r="J201" s="141">
        <v>311372</v>
      </c>
      <c r="K201" s="379">
        <v>23.630212357116946</v>
      </c>
    </row>
    <row r="202" spans="1:11" ht="12" customHeight="1" x14ac:dyDescent="0.2">
      <c r="A202" s="378">
        <v>44166</v>
      </c>
      <c r="B202" s="141">
        <v>184826</v>
      </c>
      <c r="C202" s="141">
        <v>2914</v>
      </c>
      <c r="D202" s="379">
        <v>1.6018734333084128</v>
      </c>
      <c r="E202" s="141">
        <v>41259.999999999272</v>
      </c>
      <c r="F202" s="379">
        <v>28.739395121406925</v>
      </c>
      <c r="G202" s="141">
        <v>1663016</v>
      </c>
      <c r="H202" s="141">
        <v>33958</v>
      </c>
      <c r="I202" s="379">
        <v>2.08451755554437</v>
      </c>
      <c r="J202" s="141">
        <v>334620</v>
      </c>
      <c r="K202" s="379">
        <v>25.18977774699713</v>
      </c>
    </row>
    <row r="203" spans="1:11" ht="12" customHeight="1" x14ac:dyDescent="0.2">
      <c r="A203" s="378">
        <v>44197</v>
      </c>
      <c r="B203" s="141">
        <v>188047</v>
      </c>
      <c r="C203" s="141">
        <v>3221</v>
      </c>
      <c r="D203" s="379">
        <v>1.7427201800612468</v>
      </c>
      <c r="E203" s="141">
        <v>40169.999999999331</v>
      </c>
      <c r="F203" s="379">
        <v>27.164467767130215</v>
      </c>
      <c r="G203" s="141">
        <v>1690978</v>
      </c>
      <c r="H203" s="141">
        <v>27962</v>
      </c>
      <c r="I203" s="379">
        <v>1.6814029450107515</v>
      </c>
      <c r="J203" s="141">
        <v>333998</v>
      </c>
      <c r="K203" s="379">
        <v>24.613332547274094</v>
      </c>
    </row>
    <row r="204" spans="1:11" ht="12" customHeight="1" x14ac:dyDescent="0.2">
      <c r="A204" s="378">
        <v>44228</v>
      </c>
      <c r="B204" s="141">
        <v>190919</v>
      </c>
      <c r="C204" s="141">
        <v>2872</v>
      </c>
      <c r="D204" s="379">
        <v>1.5272777550293277</v>
      </c>
      <c r="E204" s="141">
        <v>42042.999999999825</v>
      </c>
      <c r="F204" s="379">
        <v>28.240280501894041</v>
      </c>
      <c r="G204" s="141">
        <v>1704010</v>
      </c>
      <c r="H204" s="141">
        <v>13032</v>
      </c>
      <c r="I204" s="379">
        <v>0.77067827020812807</v>
      </c>
      <c r="J204" s="141">
        <v>354035</v>
      </c>
      <c r="K204" s="379">
        <v>26.225300468527195</v>
      </c>
    </row>
    <row r="205" spans="1:11" ht="12" customHeight="1" x14ac:dyDescent="0.2">
      <c r="A205" s="378">
        <v>44256</v>
      </c>
      <c r="B205" s="141">
        <v>187414</v>
      </c>
      <c r="C205" s="141">
        <v>-3505</v>
      </c>
      <c r="D205" s="379">
        <v>-1.8358570912271697</v>
      </c>
      <c r="E205" s="141">
        <v>32378.999999997352</v>
      </c>
      <c r="F205" s="379">
        <v>20.884961460313345</v>
      </c>
      <c r="G205" s="141">
        <v>1671541</v>
      </c>
      <c r="H205" s="141">
        <v>-32469</v>
      </c>
      <c r="I205" s="379">
        <v>-1.9054465642807261</v>
      </c>
      <c r="J205" s="141">
        <v>142599</v>
      </c>
      <c r="K205" s="379">
        <v>9.3266454842629738</v>
      </c>
    </row>
    <row r="206" spans="1:11" ht="12" customHeight="1" x14ac:dyDescent="0.2">
      <c r="A206" s="378">
        <v>44287</v>
      </c>
      <c r="B206" s="141">
        <v>185800</v>
      </c>
      <c r="C206" s="141">
        <v>-1614</v>
      </c>
      <c r="D206" s="379">
        <v>-0.86119500144066075</v>
      </c>
      <c r="E206" s="141">
        <v>8613</v>
      </c>
      <c r="F206" s="379">
        <v>4.8609660979642975</v>
      </c>
      <c r="G206" s="141">
        <v>1647503</v>
      </c>
      <c r="H206" s="141">
        <v>-24038</v>
      </c>
      <c r="I206" s="379">
        <v>-1.4380742081707838</v>
      </c>
      <c r="J206" s="141">
        <v>-31900</v>
      </c>
      <c r="K206" s="379">
        <v>-1.8994845192011685</v>
      </c>
    </row>
    <row r="207" spans="1:11" ht="12" customHeight="1" x14ac:dyDescent="0.2">
      <c r="A207" s="378">
        <v>44317</v>
      </c>
      <c r="B207" s="141">
        <v>180082</v>
      </c>
      <c r="C207" s="141">
        <v>-5718</v>
      </c>
      <c r="D207" s="379">
        <v>-3.077502691065662</v>
      </c>
      <c r="E207" s="141">
        <v>-1904</v>
      </c>
      <c r="F207" s="379">
        <v>-1.046234325717363</v>
      </c>
      <c r="G207" s="141">
        <v>1579779</v>
      </c>
      <c r="H207" s="141">
        <v>-67724</v>
      </c>
      <c r="I207" s="379">
        <v>-4.1107057164691048</v>
      </c>
      <c r="J207" s="141">
        <v>-86319</v>
      </c>
      <c r="K207" s="379">
        <v>-5.1809077257160139</v>
      </c>
    </row>
    <row r="208" spans="1:11" ht="12" customHeight="1" x14ac:dyDescent="0.2">
      <c r="A208" s="378">
        <v>44348</v>
      </c>
      <c r="B208" s="141">
        <v>174386</v>
      </c>
      <c r="C208" s="141">
        <v>-5696</v>
      </c>
      <c r="D208" s="379">
        <v>-3.1630035206183851</v>
      </c>
      <c r="E208" s="141">
        <v>-3129</v>
      </c>
      <c r="F208" s="379">
        <v>-1.7626679435540658</v>
      </c>
      <c r="G208" s="141">
        <v>1491729</v>
      </c>
      <c r="H208" s="141">
        <v>-88050</v>
      </c>
      <c r="I208" s="379">
        <v>-5.5735644036286089</v>
      </c>
      <c r="J208" s="141">
        <v>-155236</v>
      </c>
      <c r="K208" s="379">
        <v>-9.4255797785623852</v>
      </c>
    </row>
    <row r="209" spans="1:12" ht="12" customHeight="1" x14ac:dyDescent="0.2">
      <c r="A209" s="378">
        <v>44378</v>
      </c>
      <c r="B209" s="141">
        <v>170936</v>
      </c>
      <c r="C209" s="141">
        <v>-3450</v>
      </c>
      <c r="D209" s="379">
        <v>-1.978369823265629</v>
      </c>
      <c r="E209" s="141">
        <v>-6848</v>
      </c>
      <c r="F209" s="379">
        <v>-3.8518651847185348</v>
      </c>
      <c r="G209" s="141">
        <v>1398779</v>
      </c>
      <c r="H209" s="141">
        <v>-92950</v>
      </c>
      <c r="I209" s="379">
        <v>-6.231024535957939</v>
      </c>
      <c r="J209" s="141">
        <v>-196669</v>
      </c>
      <c r="K209" s="379">
        <v>-12.326882480657471</v>
      </c>
    </row>
    <row r="210" spans="1:12" ht="12" customHeight="1" x14ac:dyDescent="0.2">
      <c r="A210" s="378">
        <v>44409</v>
      </c>
      <c r="B210" s="141">
        <v>172357</v>
      </c>
      <c r="C210" s="141">
        <v>1421</v>
      </c>
      <c r="D210" s="379">
        <v>0.83130528384892588</v>
      </c>
      <c r="E210" s="141">
        <v>-7627</v>
      </c>
      <c r="F210" s="379">
        <v>-4.2375988976797938</v>
      </c>
      <c r="G210" s="141">
        <v>1361699</v>
      </c>
      <c r="H210" s="141">
        <v>-37080</v>
      </c>
      <c r="I210" s="379">
        <v>-2.6508833775742988</v>
      </c>
      <c r="J210" s="141">
        <v>-243202</v>
      </c>
      <c r="K210" s="379">
        <v>-15.15370730032569</v>
      </c>
    </row>
    <row r="211" spans="1:12" ht="12" customHeight="1" x14ac:dyDescent="0.2">
      <c r="A211" s="378">
        <v>44440</v>
      </c>
      <c r="B211" s="141">
        <v>170162</v>
      </c>
      <c r="C211" s="141">
        <v>-2195</v>
      </c>
      <c r="D211" s="379">
        <v>-1.273519497322418</v>
      </c>
      <c r="E211" s="141">
        <v>-8523</v>
      </c>
      <c r="F211" s="379">
        <v>-4.7698463777037805</v>
      </c>
      <c r="G211" s="141">
        <v>1325563</v>
      </c>
      <c r="H211" s="141">
        <v>-36136</v>
      </c>
      <c r="I211" s="379">
        <v>-2.6537435953173203</v>
      </c>
      <c r="J211" s="141">
        <v>-269128</v>
      </c>
      <c r="K211" s="379">
        <v>-16.876498331024631</v>
      </c>
    </row>
    <row r="212" spans="1:12" ht="12" customHeight="1" x14ac:dyDescent="0.2">
      <c r="A212" s="378">
        <v>44470</v>
      </c>
      <c r="B212" s="141">
        <v>165457</v>
      </c>
      <c r="C212" s="141">
        <v>-4705</v>
      </c>
      <c r="D212" s="379">
        <v>-2.7650121648781747</v>
      </c>
      <c r="E212" s="141">
        <v>-16460</v>
      </c>
      <c r="F212" s="379">
        <v>-9.048082367233409</v>
      </c>
      <c r="G212" s="141">
        <v>1328489</v>
      </c>
      <c r="H212" s="141">
        <v>2926</v>
      </c>
      <c r="I212" s="379">
        <v>0.22073639653490629</v>
      </c>
      <c r="J212" s="141">
        <v>-294269</v>
      </c>
      <c r="K212" s="379">
        <v>-18.13388071419152</v>
      </c>
    </row>
    <row r="213" spans="1:12" ht="12" customHeight="1" x14ac:dyDescent="0.2">
      <c r="A213" s="378">
        <v>44501</v>
      </c>
      <c r="B213" s="141">
        <v>160993</v>
      </c>
      <c r="C213" s="141">
        <v>-4464</v>
      </c>
      <c r="D213" s="379">
        <v>-2.6979819530149829</v>
      </c>
      <c r="E213" s="141">
        <v>-20919</v>
      </c>
      <c r="F213" s="379">
        <v>-11.499516249615198</v>
      </c>
      <c r="G213" s="141">
        <v>1294430</v>
      </c>
      <c r="H213" s="141">
        <v>-34059</v>
      </c>
      <c r="I213" s="379">
        <v>-2.5637397072915169</v>
      </c>
      <c r="J213" s="141">
        <v>-334628</v>
      </c>
      <c r="K213" s="379">
        <v>-20.541196200503602</v>
      </c>
    </row>
    <row r="214" spans="1:12" ht="12" customHeight="1" x14ac:dyDescent="0.2">
      <c r="A214" s="378">
        <v>44531</v>
      </c>
      <c r="B214" s="141">
        <v>151370</v>
      </c>
      <c r="C214" s="141">
        <v>-9623</v>
      </c>
      <c r="D214" s="379">
        <v>-5.9772785152149472</v>
      </c>
      <c r="E214" s="141">
        <v>-33456</v>
      </c>
      <c r="F214" s="379">
        <v>-18.101349377252117</v>
      </c>
      <c r="G214" s="141">
        <v>1281873</v>
      </c>
      <c r="H214" s="141">
        <v>-12557</v>
      </c>
      <c r="I214" s="379">
        <v>-0.97007949444929431</v>
      </c>
      <c r="J214" s="141">
        <v>-381143</v>
      </c>
      <c r="K214" s="379">
        <v>-22.918781298556357</v>
      </c>
    </row>
    <row r="215" spans="1:12" ht="12" customHeight="1" x14ac:dyDescent="0.2">
      <c r="A215" s="378">
        <v>44562</v>
      </c>
      <c r="B215" s="141">
        <v>146486</v>
      </c>
      <c r="C215" s="141">
        <v>-4884</v>
      </c>
      <c r="D215" s="379">
        <v>-3.226531016714012</v>
      </c>
      <c r="E215" s="141">
        <v>-41561</v>
      </c>
      <c r="F215" s="379">
        <v>-22.101389546230465</v>
      </c>
      <c r="G215" s="141">
        <v>1281615</v>
      </c>
      <c r="H215" s="141">
        <v>-258</v>
      </c>
      <c r="I215" s="379">
        <v>-2.0126798832645669E-2</v>
      </c>
      <c r="J215" s="141">
        <v>-409363</v>
      </c>
      <c r="K215" s="379">
        <v>-24.20865321725061</v>
      </c>
    </row>
    <row r="216" spans="1:12" ht="12" customHeight="1" x14ac:dyDescent="0.2">
      <c r="A216" s="378">
        <v>44593</v>
      </c>
      <c r="B216" s="141">
        <v>138360</v>
      </c>
      <c r="C216" s="141">
        <f t="shared" ref="C216" si="4">B216-B215</f>
        <v>-8126</v>
      </c>
      <c r="D216" s="379">
        <f t="shared" ref="D216" si="5">100*C216/B215</f>
        <v>-5.5472877954207229</v>
      </c>
      <c r="E216" s="141">
        <f t="shared" ref="E216" si="6">B216-B204</f>
        <v>-52559</v>
      </c>
      <c r="F216" s="379">
        <f t="shared" ref="F216" si="7">100*E216/B204</f>
        <v>-27.529475851015352</v>
      </c>
      <c r="G216" s="141">
        <v>1271037</v>
      </c>
      <c r="H216" s="141">
        <f t="shared" ref="H216" si="8">G216-G215</f>
        <v>-10578</v>
      </c>
      <c r="I216" s="379">
        <f t="shared" ref="I216" si="9">100*H216/G215</f>
        <v>-0.82536487166582784</v>
      </c>
      <c r="J216" s="141">
        <f t="shared" ref="J216" si="10">G216-G204</f>
        <v>-432973</v>
      </c>
      <c r="K216" s="379">
        <f t="shared" ref="K216" si="11">100*J216/G204</f>
        <v>-25.409064500795182</v>
      </c>
      <c r="L216" s="380"/>
    </row>
    <row r="217" spans="1:12" ht="12" customHeight="1" x14ac:dyDescent="0.2">
      <c r="A217" s="378">
        <v>44621</v>
      </c>
      <c r="B217" s="141">
        <v>138370</v>
      </c>
      <c r="C217" s="141">
        <v>10</v>
      </c>
      <c r="D217" s="379">
        <v>7.2275224053194561E-3</v>
      </c>
      <c r="E217" s="141">
        <v>-49044</v>
      </c>
      <c r="F217" s="379">
        <v>-26.168802757531456</v>
      </c>
      <c r="G217" s="141">
        <v>1277335</v>
      </c>
      <c r="H217" s="141">
        <v>6298</v>
      </c>
      <c r="I217" s="379">
        <v>0.4955009177545579</v>
      </c>
      <c r="J217" s="141">
        <v>-394206</v>
      </c>
      <c r="K217" s="379">
        <v>-23.583388023386803</v>
      </c>
    </row>
    <row r="218" spans="1:12" ht="12" customHeight="1" x14ac:dyDescent="0.2">
      <c r="A218" s="378">
        <v>44652</v>
      </c>
      <c r="B218" s="141">
        <v>133078</v>
      </c>
      <c r="C218" s="141">
        <v>-5292</v>
      </c>
      <c r="D218" s="379">
        <v>-3.8245284382452844</v>
      </c>
      <c r="E218" s="141">
        <v>-52722</v>
      </c>
      <c r="F218" s="379">
        <v>-28.375672766415502</v>
      </c>
      <c r="G218" s="141">
        <v>1234118</v>
      </c>
      <c r="H218" s="141">
        <v>-43217</v>
      </c>
      <c r="I218" s="379">
        <v>-3.3833724120923643</v>
      </c>
      <c r="J218" s="141">
        <v>-413385</v>
      </c>
      <c r="K218" s="379">
        <v>-25.091608330910475</v>
      </c>
    </row>
    <row r="219" spans="1:12" ht="12" customHeight="1" x14ac:dyDescent="0.2">
      <c r="A219" s="378">
        <v>44682</v>
      </c>
      <c r="B219" s="141">
        <v>127464</v>
      </c>
      <c r="C219" s="141">
        <v>-5614</v>
      </c>
      <c r="D219" s="379">
        <v>-4.2185785779768254</v>
      </c>
      <c r="E219" s="141">
        <v>-52618</v>
      </c>
      <c r="F219" s="379">
        <v>-29.218911384813584</v>
      </c>
      <c r="G219" s="141">
        <v>1182009</v>
      </c>
      <c r="H219" s="141">
        <v>-52109</v>
      </c>
      <c r="I219" s="379">
        <v>-4.2223677152427888</v>
      </c>
      <c r="J219" s="141">
        <v>-397770</v>
      </c>
      <c r="K219" s="379">
        <v>-25.1788383058643</v>
      </c>
    </row>
    <row r="220" spans="1:12" ht="12" customHeight="1" x14ac:dyDescent="0.2">
      <c r="A220" s="378">
        <v>44713</v>
      </c>
      <c r="B220" s="141">
        <v>122772</v>
      </c>
      <c r="C220" s="141">
        <v>-4692</v>
      </c>
      <c r="D220" s="379">
        <v>-3.681039352287705</v>
      </c>
      <c r="E220" s="141">
        <v>-51614</v>
      </c>
      <c r="F220" s="379">
        <v>-29.597559437110778</v>
      </c>
      <c r="G220" s="141">
        <v>1156767</v>
      </c>
      <c r="H220" s="141">
        <v>-25242</v>
      </c>
      <c r="I220" s="379">
        <v>-2.1355167346441526</v>
      </c>
      <c r="J220" s="141">
        <v>-334962</v>
      </c>
      <c r="K220" s="379">
        <v>-22.454614745707833</v>
      </c>
    </row>
    <row r="221" spans="1:12" ht="12" customHeight="1" x14ac:dyDescent="0.2">
      <c r="A221" s="378">
        <v>44743</v>
      </c>
      <c r="B221" s="141">
        <v>123234</v>
      </c>
      <c r="C221" s="141">
        <v>462</v>
      </c>
      <c r="D221" s="379">
        <v>0.37630730133906753</v>
      </c>
      <c r="E221" s="141">
        <v>-47702</v>
      </c>
      <c r="F221" s="379">
        <v>-27.906350914962324</v>
      </c>
      <c r="G221" s="141">
        <v>1155424</v>
      </c>
      <c r="H221" s="141">
        <v>-1343</v>
      </c>
      <c r="I221" s="379">
        <v>-0.11609943921290977</v>
      </c>
      <c r="J221" s="141">
        <v>-243355</v>
      </c>
      <c r="K221" s="379">
        <v>-17.397673256461527</v>
      </c>
    </row>
    <row r="222" spans="1:12" ht="12" customHeight="1" x14ac:dyDescent="0.2">
      <c r="A222" s="378">
        <v>44774</v>
      </c>
      <c r="B222" s="141">
        <v>124790</v>
      </c>
      <c r="C222" s="141">
        <v>1556</v>
      </c>
      <c r="D222" s="379">
        <v>1.2626385575409385</v>
      </c>
      <c r="E222" s="141">
        <v>-47567</v>
      </c>
      <c r="F222" s="379">
        <v>-27.597950764981984</v>
      </c>
      <c r="G222" s="141">
        <v>1173239</v>
      </c>
      <c r="H222" s="141">
        <v>17815</v>
      </c>
      <c r="I222" s="379">
        <v>1.541858226936605</v>
      </c>
      <c r="J222" s="141">
        <v>-188460</v>
      </c>
      <c r="K222" s="379">
        <v>-13.840063038894792</v>
      </c>
    </row>
    <row r="223" spans="1:12" ht="12" customHeight="1" x14ac:dyDescent="0.2">
      <c r="A223" s="378">
        <v>44805</v>
      </c>
      <c r="B223" s="141">
        <v>126123</v>
      </c>
      <c r="C223" s="141">
        <v>1333</v>
      </c>
      <c r="D223" s="379">
        <v>1.0681945668723456</v>
      </c>
      <c r="E223" s="141">
        <v>-44039</v>
      </c>
      <c r="F223" s="379">
        <v>-25.880631398314549</v>
      </c>
      <c r="G223" s="141">
        <v>1183033</v>
      </c>
      <c r="H223" s="141">
        <v>9794</v>
      </c>
      <c r="I223" s="379">
        <v>0.83478302374878433</v>
      </c>
      <c r="J223" s="141">
        <v>-142530</v>
      </c>
      <c r="K223" s="379">
        <v>-10.75241237119624</v>
      </c>
    </row>
    <row r="224" spans="1:12" ht="12" customHeight="1" x14ac:dyDescent="0.2">
      <c r="A224" s="378">
        <v>44835</v>
      </c>
      <c r="B224" s="141">
        <v>125532</v>
      </c>
      <c r="C224" s="141">
        <v>-591</v>
      </c>
      <c r="D224" s="379">
        <v>-0.46859018577103306</v>
      </c>
      <c r="E224" s="141">
        <v>-39925</v>
      </c>
      <c r="F224" s="379">
        <v>-24.130136530941574</v>
      </c>
      <c r="G224" s="141">
        <v>1168134</v>
      </c>
      <c r="H224" s="141">
        <v>-14899</v>
      </c>
      <c r="I224" s="379">
        <v>-1.2593900592798342</v>
      </c>
      <c r="J224" s="141">
        <v>-160355</v>
      </c>
      <c r="K224" s="379">
        <v>-12.07048007172058</v>
      </c>
    </row>
    <row r="225" spans="1:11" ht="12" customHeight="1" x14ac:dyDescent="0.2">
      <c r="A225" s="378">
        <v>44866</v>
      </c>
      <c r="B225" s="141">
        <v>122808</v>
      </c>
      <c r="C225" s="141">
        <v>-2724</v>
      </c>
      <c r="D225" s="379">
        <v>-2.169964630532454</v>
      </c>
      <c r="E225" s="141">
        <v>-38185</v>
      </c>
      <c r="F225" s="379">
        <v>-23.718422540110438</v>
      </c>
      <c r="G225" s="141">
        <v>1153821</v>
      </c>
      <c r="H225" s="141">
        <v>-14313</v>
      </c>
      <c r="I225" s="379">
        <v>-1.2252875098233593</v>
      </c>
      <c r="J225" s="141">
        <v>-140609</v>
      </c>
      <c r="K225" s="379">
        <v>-10.862619067852259</v>
      </c>
    </row>
    <row r="226" spans="1:11" ht="12" customHeight="1" x14ac:dyDescent="0.2">
      <c r="A226" s="378">
        <v>44896</v>
      </c>
      <c r="B226" s="141">
        <v>121149</v>
      </c>
      <c r="C226" s="141">
        <v>-1659</v>
      </c>
      <c r="D226" s="379">
        <v>-1.3508891928864568</v>
      </c>
      <c r="E226" s="141">
        <v>-30221</v>
      </c>
      <c r="F226" s="379">
        <v>-19.96498645702583</v>
      </c>
      <c r="G226" s="141">
        <v>1147505</v>
      </c>
      <c r="H226" s="141">
        <v>-6316</v>
      </c>
      <c r="I226" s="379">
        <v>-0.5473985999561457</v>
      </c>
      <c r="J226" s="141">
        <v>-134368</v>
      </c>
      <c r="K226" s="379">
        <v>-10.482161649398966</v>
      </c>
    </row>
    <row r="227" spans="1:11" ht="12" customHeight="1" x14ac:dyDescent="0.2">
      <c r="A227" s="378">
        <v>44927</v>
      </c>
      <c r="B227" s="141">
        <v>125905</v>
      </c>
      <c r="C227" s="141">
        <v>4756</v>
      </c>
      <c r="D227" s="379">
        <v>3.9257443313605562</v>
      </c>
      <c r="E227" s="141">
        <v>-20581</v>
      </c>
      <c r="F227" s="379">
        <v>-14.049806807476482</v>
      </c>
      <c r="G227" s="141">
        <v>1168312</v>
      </c>
      <c r="H227" s="141">
        <v>20807</v>
      </c>
      <c r="I227" s="379">
        <v>1.8132382865434138</v>
      </c>
      <c r="J227" s="141">
        <v>-113303</v>
      </c>
      <c r="K227" s="379">
        <v>-8.8406424706327567</v>
      </c>
    </row>
    <row r="228" spans="1:11" ht="12" customHeight="1" x14ac:dyDescent="0.2">
      <c r="A228" s="378">
        <v>44958</v>
      </c>
      <c r="B228" s="141">
        <v>127934</v>
      </c>
      <c r="C228" s="141">
        <v>2029</v>
      </c>
      <c r="D228" s="379">
        <v>1.6115325046662166</v>
      </c>
      <c r="E228" s="141">
        <v>-10426</v>
      </c>
      <c r="F228" s="379">
        <v>-7.5354148597860657</v>
      </c>
      <c r="G228" s="141">
        <v>1166795</v>
      </c>
      <c r="H228" s="141">
        <v>-1517</v>
      </c>
      <c r="I228" s="379">
        <v>-0.12984545224220928</v>
      </c>
      <c r="J228" s="141">
        <v>-104242</v>
      </c>
      <c r="K228" s="379">
        <v>-8.2013348155875878</v>
      </c>
    </row>
    <row r="229" spans="1:11" ht="12" customHeight="1" x14ac:dyDescent="0.2">
      <c r="A229" s="378">
        <v>44986</v>
      </c>
      <c r="B229" s="141">
        <v>128162</v>
      </c>
      <c r="C229" s="141">
        <v>228</v>
      </c>
      <c r="D229" s="379">
        <v>0.17821689308549721</v>
      </c>
      <c r="E229" s="141">
        <v>-10208</v>
      </c>
      <c r="F229" s="379">
        <v>-7.377321673773217</v>
      </c>
      <c r="G229" s="141">
        <v>1143937</v>
      </c>
      <c r="H229" s="141">
        <v>-22858</v>
      </c>
      <c r="I229" s="379">
        <v>-1.9590416482758326</v>
      </c>
      <c r="J229" s="141">
        <v>-133398</v>
      </c>
      <c r="K229" s="379">
        <v>-10.443462365002134</v>
      </c>
    </row>
    <row r="230" spans="1:11" ht="12" customHeight="1" x14ac:dyDescent="0.2">
      <c r="A230" s="378">
        <v>45017</v>
      </c>
      <c r="B230" s="141">
        <v>125211</v>
      </c>
      <c r="C230" s="141">
        <v>-2951</v>
      </c>
      <c r="D230" s="379">
        <v>-2.3025545793604967</v>
      </c>
      <c r="E230" s="141">
        <v>-7867</v>
      </c>
      <c r="F230" s="379">
        <v>-5.9115706578097056</v>
      </c>
      <c r="G230" s="141">
        <v>1108803</v>
      </c>
      <c r="H230" s="141">
        <v>-35134</v>
      </c>
      <c r="I230" s="379">
        <v>-3.0713229836957803</v>
      </c>
      <c r="J230" s="141">
        <v>-125315</v>
      </c>
      <c r="K230" s="379">
        <v>-10.154215399175767</v>
      </c>
    </row>
    <row r="231" spans="1:11" ht="12" customHeight="1" x14ac:dyDescent="0.2">
      <c r="A231" s="378">
        <v>45047</v>
      </c>
      <c r="B231" s="141">
        <v>122380</v>
      </c>
      <c r="C231" s="141">
        <v>-2831</v>
      </c>
      <c r="D231" s="379">
        <v>-2.2609834599196557</v>
      </c>
      <c r="E231" s="141">
        <v>-5084</v>
      </c>
      <c r="F231" s="379">
        <v>-3.9885771668863366</v>
      </c>
      <c r="G231" s="141">
        <v>1084083</v>
      </c>
      <c r="H231" s="141">
        <v>-24720</v>
      </c>
      <c r="I231" s="379">
        <v>-2.2294311974264138</v>
      </c>
      <c r="J231" s="141">
        <v>-97926</v>
      </c>
      <c r="K231" s="379">
        <v>-8.2847084920673186</v>
      </c>
    </row>
    <row r="232" spans="1:11" ht="12" customHeight="1" x14ac:dyDescent="0.2">
      <c r="A232" s="378">
        <v>45078</v>
      </c>
      <c r="B232" s="141">
        <v>120984</v>
      </c>
      <c r="C232" s="141">
        <v>-1396</v>
      </c>
      <c r="D232" s="379">
        <v>-1.1407092662199705</v>
      </c>
      <c r="E232" s="141">
        <v>-1788</v>
      </c>
      <c r="F232" s="379">
        <v>-1.4563581272602875</v>
      </c>
      <c r="G232" s="141">
        <v>1064525</v>
      </c>
      <c r="H232" s="141">
        <v>-19558</v>
      </c>
      <c r="I232" s="379">
        <v>-1.8041054052134384</v>
      </c>
      <c r="J232" s="141">
        <v>-92242</v>
      </c>
      <c r="K232" s="379">
        <v>-7.9741209768259296</v>
      </c>
    </row>
    <row r="233" spans="1:11" ht="12" customHeight="1" x14ac:dyDescent="0.2">
      <c r="A233" s="378">
        <v>45108</v>
      </c>
      <c r="B233" s="141">
        <v>119788</v>
      </c>
      <c r="C233" s="141">
        <v>-1196</v>
      </c>
      <c r="D233" s="379">
        <v>-0.98856047080605702</v>
      </c>
      <c r="E233" s="141">
        <v>-3446</v>
      </c>
      <c r="F233" s="379">
        <v>-2.7963062141941348</v>
      </c>
      <c r="G233" s="141">
        <v>1059390</v>
      </c>
      <c r="H233" s="141">
        <v>-5135</v>
      </c>
      <c r="I233" s="379">
        <v>-0.48237476808905383</v>
      </c>
      <c r="J233" s="141">
        <v>-96034</v>
      </c>
      <c r="K233" s="379">
        <v>-8.3115808568975549</v>
      </c>
    </row>
    <row r="234" spans="1:11" ht="12" customHeight="1" x14ac:dyDescent="0.2">
      <c r="A234" s="378">
        <v>45139</v>
      </c>
      <c r="B234" s="141">
        <v>121369</v>
      </c>
      <c r="C234" s="141">
        <v>1581</v>
      </c>
      <c r="D234" s="379">
        <v>1.3198317026747253</v>
      </c>
      <c r="E234" s="141">
        <v>-3421</v>
      </c>
      <c r="F234" s="379">
        <v>-2.7414055613430564</v>
      </c>
      <c r="G234" s="141">
        <v>1073259</v>
      </c>
      <c r="H234" s="141">
        <v>13869</v>
      </c>
      <c r="I234" s="379">
        <v>1.3091496049613456</v>
      </c>
      <c r="J234" s="141">
        <v>-99980</v>
      </c>
      <c r="K234" s="379">
        <v>-8.5217078532166077</v>
      </c>
    </row>
    <row r="235" spans="1:11" ht="12" customHeight="1" x14ac:dyDescent="0.2">
      <c r="A235" s="378">
        <v>45170</v>
      </c>
      <c r="B235" s="141">
        <v>122800</v>
      </c>
      <c r="C235" s="141">
        <v>1431</v>
      </c>
      <c r="D235" s="379">
        <v>1.1790490158112863</v>
      </c>
      <c r="E235" s="141">
        <v>-3323</v>
      </c>
      <c r="F235" s="379">
        <v>-2.6347295893691078</v>
      </c>
      <c r="G235" s="141">
        <v>1081605</v>
      </c>
      <c r="H235" s="141">
        <v>22215</v>
      </c>
      <c r="I235" s="379">
        <v>2.0969614589527934</v>
      </c>
      <c r="J235" s="141">
        <v>-101428</v>
      </c>
      <c r="K235" s="379">
        <v>-8.5735562744234528</v>
      </c>
    </row>
    <row r="236" spans="1:11" ht="12" customHeight="1" x14ac:dyDescent="0.2">
      <c r="A236" s="378">
        <v>45200</v>
      </c>
      <c r="B236" s="141">
        <v>123343</v>
      </c>
      <c r="C236" s="141">
        <v>543</v>
      </c>
      <c r="D236" s="379">
        <v>0.44218241042345274</v>
      </c>
      <c r="E236" s="141">
        <v>-2189</v>
      </c>
      <c r="F236" s="379">
        <v>-1.7437784787942516</v>
      </c>
      <c r="G236" s="141">
        <v>1098349</v>
      </c>
      <c r="H236" s="141">
        <v>16744</v>
      </c>
      <c r="I236" s="379">
        <v>1.5480697666893182</v>
      </c>
      <c r="J236" s="141">
        <v>-69785</v>
      </c>
      <c r="K236" s="379">
        <v>-5.9740577707694493</v>
      </c>
    </row>
    <row r="237" spans="1:11" ht="12" customHeight="1" x14ac:dyDescent="0.2">
      <c r="A237" s="378">
        <v>45231</v>
      </c>
      <c r="B237" s="141">
        <v>120905</v>
      </c>
      <c r="C237" s="141">
        <v>-2438</v>
      </c>
      <c r="D237" s="379">
        <v>-1.9766018339103151</v>
      </c>
      <c r="E237" s="141">
        <v>-1903</v>
      </c>
      <c r="F237" s="379">
        <v>-1.5495733176991726</v>
      </c>
      <c r="G237" s="141">
        <v>1089738</v>
      </c>
      <c r="H237" s="141">
        <v>-8611</v>
      </c>
      <c r="I237" s="379">
        <v>-0.78399488687111296</v>
      </c>
      <c r="J237" s="141">
        <v>-64083</v>
      </c>
      <c r="K237" s="379">
        <v>-5.5539810767874735</v>
      </c>
    </row>
    <row r="238" spans="1:11" ht="12" customHeight="1" x14ac:dyDescent="0.2">
      <c r="A238" s="378">
        <v>45261</v>
      </c>
      <c r="B238" s="141">
        <v>120788</v>
      </c>
      <c r="C238" s="141">
        <v>-117</v>
      </c>
      <c r="D238" s="379">
        <v>-9.6770191472643804E-2</v>
      </c>
      <c r="E238" s="141">
        <v>-361</v>
      </c>
      <c r="F238" s="379">
        <v>-0.297980173175181</v>
      </c>
      <c r="G238" s="141">
        <v>1090483</v>
      </c>
      <c r="H238" s="141">
        <v>745</v>
      </c>
      <c r="I238" s="379">
        <v>6.8365056554878331E-2</v>
      </c>
      <c r="J238" s="141">
        <v>-57022</v>
      </c>
      <c r="K238" s="379">
        <v>-4.9692158204103682</v>
      </c>
    </row>
    <row r="239" spans="1:11" ht="12" customHeight="1" x14ac:dyDescent="0.2">
      <c r="A239" s="378">
        <v>45292</v>
      </c>
      <c r="B239" s="141">
        <v>124355</v>
      </c>
      <c r="C239" s="141">
        <v>3567</v>
      </c>
      <c r="D239" s="379">
        <v>2.9531079246282745</v>
      </c>
      <c r="E239" s="141">
        <v>-1550</v>
      </c>
      <c r="F239" s="379">
        <v>-1.2310869306222947</v>
      </c>
      <c r="G239" s="141">
        <v>1108983</v>
      </c>
      <c r="H239" s="141">
        <v>18500</v>
      </c>
      <c r="I239" s="379">
        <v>1.6964959563789623</v>
      </c>
      <c r="J239" s="141">
        <v>-59329</v>
      </c>
      <c r="K239" s="379">
        <v>-5.0781811707831466</v>
      </c>
    </row>
    <row r="240" spans="1:11" ht="12" customHeight="1" x14ac:dyDescent="0.2">
      <c r="A240" s="378">
        <v>45323</v>
      </c>
      <c r="B240" s="141">
        <v>124617</v>
      </c>
      <c r="C240" s="141">
        <v>262</v>
      </c>
      <c r="D240" s="379">
        <v>0.2106871456716658</v>
      </c>
      <c r="E240" s="141">
        <v>-3317</v>
      </c>
      <c r="F240" s="379">
        <v>-2.5927431331780451</v>
      </c>
      <c r="G240" s="141">
        <v>1104842</v>
      </c>
      <c r="H240" s="141">
        <v>-4141</v>
      </c>
      <c r="I240" s="379">
        <v>-0.37340518294689817</v>
      </c>
      <c r="J240" s="141">
        <v>-61953</v>
      </c>
      <c r="K240" s="379">
        <v>-5.3096730788184727</v>
      </c>
    </row>
    <row r="241" spans="1:11" ht="12" customHeight="1" x14ac:dyDescent="0.2">
      <c r="A241" s="378">
        <v>45352</v>
      </c>
      <c r="B241" s="141">
        <v>125342</v>
      </c>
      <c r="C241" s="141">
        <v>725</v>
      </c>
      <c r="D241" s="379">
        <v>0.5817825818307294</v>
      </c>
      <c r="E241" s="141">
        <v>-2820</v>
      </c>
      <c r="F241" s="379">
        <v>-2.2003401944414103</v>
      </c>
      <c r="G241" s="141">
        <v>1094446</v>
      </c>
      <c r="H241" s="141">
        <v>-10396</v>
      </c>
      <c r="I241" s="379">
        <v>-0.94094902257517365</v>
      </c>
      <c r="J241" s="141">
        <v>-49491</v>
      </c>
      <c r="K241" s="379">
        <v>-4.3263746167839665</v>
      </c>
    </row>
    <row r="242" spans="1:11" ht="12" customHeight="1" x14ac:dyDescent="0.2">
      <c r="A242" s="378">
        <v>45383</v>
      </c>
      <c r="B242" s="141">
        <v>121745</v>
      </c>
      <c r="C242" s="141">
        <v>-3597</v>
      </c>
      <c r="D242" s="379">
        <v>-2.8697483684638829</v>
      </c>
      <c r="E242" s="141">
        <v>-3466</v>
      </c>
      <c r="F242" s="379">
        <v>-2.768127400947201</v>
      </c>
      <c r="G242" s="141">
        <v>1063662</v>
      </c>
      <c r="H242" s="141">
        <v>-30784</v>
      </c>
      <c r="I242" s="379">
        <v>-2.8127472712221526</v>
      </c>
      <c r="J242" s="141">
        <v>-45141</v>
      </c>
      <c r="K242" s="379">
        <v>-4.0711469936499087</v>
      </c>
    </row>
    <row r="243" spans="1:11" ht="12" customHeight="1" x14ac:dyDescent="0.2">
      <c r="A243" s="378">
        <v>45413</v>
      </c>
      <c r="B243" s="141">
        <v>119109</v>
      </c>
      <c r="C243" s="141">
        <v>-2636</v>
      </c>
      <c r="D243" s="379">
        <v>-2.1651813216148508</v>
      </c>
      <c r="E243" s="141">
        <v>-3271</v>
      </c>
      <c r="F243" s="379">
        <v>-2.6728223565942146</v>
      </c>
      <c r="G243" s="141">
        <v>1036966</v>
      </c>
      <c r="H243" s="141">
        <v>-26696</v>
      </c>
      <c r="I243" s="379">
        <v>-2.5098198487865506</v>
      </c>
      <c r="J243" s="141">
        <v>-47117</v>
      </c>
      <c r="K243" s="379">
        <v>-4.3462539307414652</v>
      </c>
    </row>
    <row r="244" spans="1:11" ht="12" customHeight="1" x14ac:dyDescent="0.2">
      <c r="A244" s="378">
        <v>45444</v>
      </c>
      <c r="B244" s="141">
        <v>116374</v>
      </c>
      <c r="C244" s="141">
        <v>-2735</v>
      </c>
      <c r="D244" s="379">
        <v>-2.2962160709937955</v>
      </c>
      <c r="E244" s="141">
        <v>-4610</v>
      </c>
      <c r="F244" s="379">
        <v>-3.8104212127223436</v>
      </c>
      <c r="G244" s="141">
        <v>1014863</v>
      </c>
      <c r="H244" s="141">
        <v>-22103</v>
      </c>
      <c r="I244" s="379">
        <v>-2.1315067224962054</v>
      </c>
      <c r="J244" s="141">
        <v>-49662</v>
      </c>
      <c r="K244" s="379">
        <v>-4.6651793053239707</v>
      </c>
    </row>
    <row r="245" spans="1:11" ht="12" customHeight="1" x14ac:dyDescent="0.2">
      <c r="A245" s="378">
        <v>45474</v>
      </c>
      <c r="B245" s="141">
        <v>116415</v>
      </c>
      <c r="C245" s="141">
        <v>41</v>
      </c>
      <c r="D245" s="379">
        <v>3.523123721793528E-2</v>
      </c>
      <c r="E245" s="141">
        <v>-3373</v>
      </c>
      <c r="F245" s="379">
        <v>-2.8158079273382977</v>
      </c>
      <c r="G245" s="141">
        <v>1010492</v>
      </c>
      <c r="H245" s="141">
        <v>-4371</v>
      </c>
      <c r="I245" s="379">
        <v>-0.43069852778158235</v>
      </c>
      <c r="J245" s="141">
        <v>-48898</v>
      </c>
      <c r="K245" s="379">
        <v>-4.61567505828826</v>
      </c>
    </row>
    <row r="246" spans="1:11" ht="12" customHeight="1" x14ac:dyDescent="0.2">
      <c r="A246" s="378">
        <v>45505</v>
      </c>
      <c r="B246" s="141">
        <v>117248</v>
      </c>
      <c r="C246" s="141">
        <v>833</v>
      </c>
      <c r="D246" s="379">
        <v>0.71554352961388135</v>
      </c>
      <c r="E246" s="141">
        <v>-4121</v>
      </c>
      <c r="F246" s="379">
        <v>-3.3954304641218105</v>
      </c>
      <c r="G246" s="141">
        <v>1021463</v>
      </c>
      <c r="H246" s="141">
        <v>10971</v>
      </c>
      <c r="I246" s="379">
        <v>1.0857087438594268</v>
      </c>
      <c r="J246" s="141">
        <v>-51796</v>
      </c>
      <c r="K246" s="379">
        <v>-4.8260485120553378</v>
      </c>
    </row>
    <row r="247" spans="1:11" ht="12" customHeight="1" x14ac:dyDescent="0.2">
      <c r="A247" s="378">
        <v>45536</v>
      </c>
      <c r="B247" s="141">
        <v>117782</v>
      </c>
      <c r="C247" s="141">
        <v>534</v>
      </c>
      <c r="D247" s="379">
        <v>0.45544486899563319</v>
      </c>
      <c r="E247" s="141">
        <v>-5018</v>
      </c>
      <c r="F247" s="379">
        <v>-4.0863192182410426</v>
      </c>
      <c r="G247" s="141">
        <v>1021547</v>
      </c>
      <c r="H247" s="141">
        <v>84</v>
      </c>
      <c r="I247" s="379">
        <v>8.2234990401022848E-3</v>
      </c>
      <c r="J247" s="141">
        <v>-60058</v>
      </c>
      <c r="K247" s="379">
        <v>-5.5526740353456203</v>
      </c>
    </row>
    <row r="248" spans="1:11" ht="12" customHeight="1" x14ac:dyDescent="0.2">
      <c r="A248" s="378">
        <v>45566</v>
      </c>
      <c r="B248" s="141">
        <v>118328</v>
      </c>
      <c r="C248" s="141">
        <v>546</v>
      </c>
      <c r="D248" s="379">
        <v>0.46356828717461074</v>
      </c>
      <c r="E248" s="141">
        <v>-5015</v>
      </c>
      <c r="F248" s="379">
        <v>-4.065897537760554</v>
      </c>
      <c r="G248" s="141">
        <v>1034443</v>
      </c>
      <c r="H248" s="141">
        <v>12896</v>
      </c>
      <c r="I248" s="379">
        <v>1.2623990868751023</v>
      </c>
      <c r="J248" s="141">
        <v>-63906</v>
      </c>
      <c r="K248" s="379">
        <v>-5.8183692068732249</v>
      </c>
    </row>
    <row r="249" spans="1:11" ht="12" customHeight="1" x14ac:dyDescent="0.2">
      <c r="A249" s="378">
        <v>45597</v>
      </c>
      <c r="B249" s="141">
        <v>117017</v>
      </c>
      <c r="C249" s="141">
        <v>-1311</v>
      </c>
      <c r="D249" s="379">
        <v>-1.1079372591440741</v>
      </c>
      <c r="E249" s="141">
        <v>-3888</v>
      </c>
      <c r="F249" s="379">
        <v>-3.2157479012447792</v>
      </c>
      <c r="G249" s="141">
        <v>1029218</v>
      </c>
      <c r="H249" s="141">
        <v>-5225</v>
      </c>
      <c r="I249" s="379">
        <v>-0.5051027461155424</v>
      </c>
      <c r="J249" s="141">
        <v>-60520</v>
      </c>
      <c r="K249" s="379">
        <v>-5.5536284868472974</v>
      </c>
    </row>
    <row r="250" spans="1:11" ht="12" customHeight="1" x14ac:dyDescent="0.2">
      <c r="A250" s="378">
        <v>45627</v>
      </c>
      <c r="B250" s="141">
        <v>116314</v>
      </c>
      <c r="C250" s="141">
        <v>-703</v>
      </c>
      <c r="D250" s="379">
        <v>-0.60076740986352406</v>
      </c>
      <c r="E250" s="141">
        <v>-4474</v>
      </c>
      <c r="F250" s="379">
        <v>-3.7040103321522007</v>
      </c>
      <c r="G250" s="141">
        <v>1029156</v>
      </c>
      <c r="H250" s="141">
        <v>-62</v>
      </c>
      <c r="I250" s="379">
        <v>-6.0239910300830335E-3</v>
      </c>
      <c r="J250" s="141">
        <v>-61327</v>
      </c>
      <c r="K250" s="379">
        <v>-5.6238382441541956</v>
      </c>
    </row>
    <row r="251" spans="1:11" ht="12" customHeight="1" x14ac:dyDescent="0.2">
      <c r="A251" s="378">
        <v>45658</v>
      </c>
      <c r="B251" s="141">
        <v>117036</v>
      </c>
      <c r="C251" s="141">
        <v>722</v>
      </c>
      <c r="D251" s="379">
        <v>0.62073353164709322</v>
      </c>
      <c r="E251" s="141">
        <v>-7319</v>
      </c>
      <c r="F251" s="379">
        <v>-5.8855695388203131</v>
      </c>
      <c r="G251" s="141">
        <v>1036012</v>
      </c>
      <c r="H251" s="141">
        <v>6856</v>
      </c>
      <c r="I251" s="379">
        <v>0.66617694499181856</v>
      </c>
      <c r="J251" s="141">
        <v>-72971</v>
      </c>
      <c r="K251" s="379">
        <v>-6.5799926599415866</v>
      </c>
    </row>
    <row r="252" spans="1:11" ht="12" customHeight="1" x14ac:dyDescent="0.2">
      <c r="A252" s="378">
        <v>45689</v>
      </c>
      <c r="B252" s="141">
        <v>118786</v>
      </c>
      <c r="C252" s="141">
        <v>1750</v>
      </c>
      <c r="D252" s="379">
        <v>1.4952664137530332</v>
      </c>
      <c r="E252" s="141">
        <v>-5831</v>
      </c>
      <c r="F252" s="379">
        <v>-4.6791368753861828</v>
      </c>
      <c r="G252" s="141">
        <v>1030495</v>
      </c>
      <c r="H252" s="141">
        <v>-5517</v>
      </c>
      <c r="I252" s="379">
        <v>-0.53252278931132069</v>
      </c>
      <c r="J252" s="141">
        <v>-74347</v>
      </c>
      <c r="K252" s="379">
        <v>-6.7291974780104304</v>
      </c>
    </row>
    <row r="253" spans="1:11" ht="12" customHeight="1" x14ac:dyDescent="0.2">
      <c r="A253" s="378">
        <v>45717</v>
      </c>
      <c r="B253" s="141">
        <v>119716</v>
      </c>
      <c r="C253" s="141">
        <v>930</v>
      </c>
      <c r="D253" s="379">
        <v>0.78292054619231222</v>
      </c>
      <c r="E253" s="141">
        <v>-5626</v>
      </c>
      <c r="F253" s="379">
        <v>-4.4885194108917998</v>
      </c>
      <c r="G253" s="141">
        <v>1026360</v>
      </c>
      <c r="H253" s="141">
        <v>-4135</v>
      </c>
      <c r="I253" s="379">
        <v>-0.40126347046807603</v>
      </c>
      <c r="J253" s="141">
        <v>-68086</v>
      </c>
      <c r="K253" s="379">
        <v>-6.2210469954661995</v>
      </c>
    </row>
    <row r="254" spans="1:11" ht="12" customHeight="1" x14ac:dyDescent="0.2">
      <c r="A254" s="378">
        <v>45748</v>
      </c>
      <c r="B254" s="141">
        <v>117931</v>
      </c>
      <c r="C254" s="141">
        <v>-1785</v>
      </c>
      <c r="D254" s="379">
        <v>-1.4910287680844665</v>
      </c>
      <c r="E254" s="141">
        <v>-3814</v>
      </c>
      <c r="F254" s="379">
        <v>-3.1327775267978151</v>
      </c>
      <c r="G254" s="141">
        <v>997231</v>
      </c>
      <c r="H254" s="141">
        <v>-29129</v>
      </c>
      <c r="I254" s="379">
        <v>-2.8380880003117817</v>
      </c>
      <c r="J254" s="141">
        <v>-66431</v>
      </c>
      <c r="K254" s="379">
        <v>-6.2454990401086059</v>
      </c>
    </row>
    <row r="255" spans="1:11" ht="12" customHeight="1" x14ac:dyDescent="0.2">
      <c r="A255" s="378">
        <v>45778</v>
      </c>
      <c r="B255" s="141">
        <v>113825</v>
      </c>
      <c r="C255" s="141">
        <v>-4106</v>
      </c>
      <c r="D255" s="379">
        <v>-3.4816969244727849</v>
      </c>
      <c r="E255" s="141">
        <v>-5284</v>
      </c>
      <c r="F255" s="379">
        <v>-4.4362726578176295</v>
      </c>
      <c r="G255" s="141">
        <v>968462</v>
      </c>
      <c r="H255" s="141">
        <v>-28769</v>
      </c>
      <c r="I255" s="379">
        <v>-2.8848882555797002</v>
      </c>
      <c r="J255" s="141">
        <v>-68504</v>
      </c>
      <c r="K255" s="379">
        <v>-6.6061953815264918</v>
      </c>
    </row>
    <row r="256" spans="1:11" ht="12" customHeight="1" x14ac:dyDescent="0.2">
      <c r="A256" s="378">
        <v>45809</v>
      </c>
      <c r="B256" s="141">
        <v>110294</v>
      </c>
      <c r="C256" s="141">
        <v>-3531</v>
      </c>
      <c r="D256" s="379">
        <v>-3.1021304634307052</v>
      </c>
      <c r="E256" s="141">
        <v>-6080</v>
      </c>
      <c r="F256" s="379">
        <v>-5.2245346898791825</v>
      </c>
      <c r="G256" s="141">
        <v>945079</v>
      </c>
      <c r="H256" s="141">
        <v>-23383</v>
      </c>
      <c r="I256" s="379">
        <v>-2.4144468239332055</v>
      </c>
      <c r="J256" s="141">
        <v>-69784</v>
      </c>
      <c r="K256" s="379">
        <v>-6.8761990534683006</v>
      </c>
    </row>
    <row r="257" spans="1:11" ht="12" customHeight="1" x14ac:dyDescent="0.2">
      <c r="A257" s="378">
        <v>45839</v>
      </c>
      <c r="B257" s="141">
        <v>110259</v>
      </c>
      <c r="C257" s="141">
        <v>-35</v>
      </c>
      <c r="D257" s="379">
        <v>-3.1733367182258325E-2</v>
      </c>
      <c r="E257" s="141">
        <v>-6156</v>
      </c>
      <c r="F257" s="379">
        <v>-5.2879783533049869</v>
      </c>
      <c r="G257" s="141">
        <v>944623</v>
      </c>
      <c r="H257" s="141">
        <v>-456</v>
      </c>
      <c r="I257" s="379">
        <v>-4.8249934661546812E-2</v>
      </c>
      <c r="J257" s="141">
        <v>-65869</v>
      </c>
      <c r="K257" s="379">
        <v>-6.5185078159945844</v>
      </c>
    </row>
    <row r="258" spans="1:11" ht="12" customHeight="1" x14ac:dyDescent="0.2">
      <c r="A258" s="378">
        <v>45870</v>
      </c>
      <c r="B258" s="141">
        <v>111993</v>
      </c>
      <c r="C258" s="141">
        <v>1734</v>
      </c>
      <c r="D258" s="379">
        <v>1.5726607351780808</v>
      </c>
      <c r="E258" s="141">
        <v>-5255</v>
      </c>
      <c r="F258" s="379">
        <v>-4.4819527838427948</v>
      </c>
      <c r="G258" s="141">
        <v>954780</v>
      </c>
      <c r="H258" s="141">
        <v>10157</v>
      </c>
      <c r="I258" s="379">
        <v>1.075243774500515</v>
      </c>
      <c r="J258" s="141">
        <v>-66683</v>
      </c>
      <c r="K258" s="379">
        <v>-6.5281855534659599</v>
      </c>
    </row>
    <row r="259" spans="1:11" ht="12" customHeight="1" x14ac:dyDescent="0.2">
      <c r="A259" s="381">
        <v>45901</v>
      </c>
      <c r="B259" s="382">
        <v>111203</v>
      </c>
      <c r="C259" s="382">
        <f>B259-B258</f>
        <v>-790</v>
      </c>
      <c r="D259" s="383">
        <f>100*C259/B258</f>
        <v>-0.70540123043404501</v>
      </c>
      <c r="E259" s="382">
        <f>B259-B247</f>
        <v>-6579</v>
      </c>
      <c r="F259" s="383">
        <f>100*E259/B247</f>
        <v>-5.5857431526039631</v>
      </c>
      <c r="G259" s="382">
        <v>952761</v>
      </c>
      <c r="H259" s="382">
        <f>G259-G258</f>
        <v>-2019</v>
      </c>
      <c r="I259" s="383">
        <f>100*H259/G258</f>
        <v>-0.21146232639979889</v>
      </c>
      <c r="J259" s="382">
        <f>G259-G247</f>
        <v>-68786</v>
      </c>
      <c r="K259" s="383">
        <f>100*J259/G247</f>
        <v>-6.733512995486258</v>
      </c>
    </row>
    <row r="260" spans="1:11" ht="12" customHeight="1" x14ac:dyDescent="0.2">
      <c r="A260" s="384"/>
      <c r="B260" s="348"/>
      <c r="C260" s="348"/>
      <c r="D260" s="385"/>
      <c r="E260" s="348"/>
      <c r="F260" s="385"/>
      <c r="G260" s="348"/>
      <c r="H260" s="348"/>
      <c r="I260" s="385"/>
      <c r="J260" s="348"/>
      <c r="K260" s="385"/>
    </row>
    <row r="261" spans="1:11" x14ac:dyDescent="0.2">
      <c r="A261" s="66" t="s">
        <v>135</v>
      </c>
    </row>
    <row r="262" spans="1:11" ht="7.5" customHeight="1" x14ac:dyDescent="0.2"/>
    <row r="263" spans="1:11" x14ac:dyDescent="0.2">
      <c r="A263" s="386" t="s">
        <v>619</v>
      </c>
    </row>
    <row r="265" spans="1:11" x14ac:dyDescent="0.2">
      <c r="F265" s="102"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8618E2F9-016F-4A79-BDF8-0B7E0843F03C}"/>
    <hyperlink ref="A263" location="'ADVERTENCIA EFECTO COVID-19'!A1" display="(*) Ver nota &quot;Advertencia Efecto COVID-19&quot;" xr:uid="{A7FF8A9B-94C8-4EB0-935D-E0A8F8BCFAF6}"/>
  </hyperlinks>
  <pageMargins left="0.70866141732283472" right="0.70866141732283472" top="0.74803149606299213" bottom="0.74803149606299213"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DDE3B-6736-46B9-8246-21C8D7F9B40E}">
  <sheetPr codeName="Hoja41"/>
  <dimension ref="A2:N268"/>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52</v>
      </c>
      <c r="B5" s="373"/>
      <c r="C5" s="373"/>
      <c r="D5" s="373"/>
      <c r="E5" s="373"/>
      <c r="F5" s="373"/>
      <c r="G5" s="373"/>
      <c r="H5" s="373"/>
      <c r="I5" s="373"/>
      <c r="J5" s="373"/>
      <c r="K5" s="373"/>
    </row>
    <row r="6" spans="1:11" s="32" customFormat="1" ht="16.5" customHeight="1" x14ac:dyDescent="0.2">
      <c r="A6" s="232"/>
      <c r="B6" s="267" t="s">
        <v>621</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0">
        <v>38353</v>
      </c>
      <c r="B11" s="391">
        <v>174323</v>
      </c>
      <c r="C11" s="392">
        <v>9233.8399999999965</v>
      </c>
      <c r="D11" s="393">
        <v>5.593244280847995</v>
      </c>
      <c r="E11" s="392">
        <v>-12131.73000000001</v>
      </c>
      <c r="F11" s="394">
        <v>-6.5065284211347221</v>
      </c>
      <c r="G11" s="391">
        <v>1333246</v>
      </c>
      <c r="H11" s="391">
        <v>68461</v>
      </c>
      <c r="I11" s="393">
        <v>5.4128567305905744</v>
      </c>
      <c r="J11" s="391">
        <v>-8078</v>
      </c>
      <c r="K11" s="393">
        <v>-0.60224077105904317</v>
      </c>
    </row>
    <row r="12" spans="1:11" ht="12" customHeight="1" x14ac:dyDescent="0.2">
      <c r="A12" s="390">
        <v>38384</v>
      </c>
      <c r="B12" s="391">
        <v>173595</v>
      </c>
      <c r="C12" s="392">
        <v>-728</v>
      </c>
      <c r="D12" s="393">
        <v>-0.41761557568421837</v>
      </c>
      <c r="E12" s="392">
        <v>-15316.059999999998</v>
      </c>
      <c r="F12" s="394">
        <v>-8.1075507172528685</v>
      </c>
      <c r="G12" s="391">
        <v>1333490</v>
      </c>
      <c r="H12" s="391">
        <v>244</v>
      </c>
      <c r="I12" s="393">
        <v>1.8301198728516717E-2</v>
      </c>
      <c r="J12" s="391">
        <v>-3725</v>
      </c>
      <c r="K12" s="393">
        <v>-0.27856403046630496</v>
      </c>
    </row>
    <row r="13" spans="1:11" ht="12" customHeight="1" x14ac:dyDescent="0.2">
      <c r="A13" s="390">
        <v>38412</v>
      </c>
      <c r="B13" s="391">
        <v>174377</v>
      </c>
      <c r="C13" s="392">
        <v>782</v>
      </c>
      <c r="D13" s="393">
        <v>0.45047380396900832</v>
      </c>
      <c r="E13" s="392">
        <v>-11642.76999999999</v>
      </c>
      <c r="F13" s="394">
        <v>-6.2588885041627522</v>
      </c>
      <c r="G13" s="391">
        <v>1308167</v>
      </c>
      <c r="H13" s="391">
        <v>-25323</v>
      </c>
      <c r="I13" s="393">
        <v>-1.8990018672805946</v>
      </c>
      <c r="J13" s="391">
        <v>1790</v>
      </c>
      <c r="K13" s="393">
        <v>0.13702017105322584</v>
      </c>
    </row>
    <row r="14" spans="1:11" ht="12" customHeight="1" x14ac:dyDescent="0.2">
      <c r="A14" s="390">
        <v>38443</v>
      </c>
      <c r="B14" s="391">
        <v>174110</v>
      </c>
      <c r="C14" s="392">
        <v>-267</v>
      </c>
      <c r="D14" s="393">
        <v>-0.15311652339471377</v>
      </c>
      <c r="E14" s="392">
        <v>-14117.209999999992</v>
      </c>
      <c r="F14" s="394">
        <v>-7.5000899179241891</v>
      </c>
      <c r="G14" s="391">
        <v>1276372</v>
      </c>
      <c r="H14" s="391">
        <v>-31795</v>
      </c>
      <c r="I14" s="393">
        <v>-2.430500081411624</v>
      </c>
      <c r="J14" s="391">
        <v>-11537</v>
      </c>
      <c r="K14" s="393">
        <v>-0.8957931033947274</v>
      </c>
    </row>
    <row r="15" spans="1:11" ht="12" customHeight="1" x14ac:dyDescent="0.2">
      <c r="A15" s="390">
        <v>38473</v>
      </c>
      <c r="B15" s="391">
        <v>166253</v>
      </c>
      <c r="C15" s="392">
        <v>-7857</v>
      </c>
      <c r="D15" s="393">
        <v>-4.5126644075584403</v>
      </c>
      <c r="E15" s="392">
        <v>-16719.700000000012</v>
      </c>
      <c r="F15" s="394">
        <v>-9.137811269112829</v>
      </c>
      <c r="G15" s="391">
        <v>1207691</v>
      </c>
      <c r="H15" s="391">
        <v>-68681</v>
      </c>
      <c r="I15" s="393">
        <v>-5.3809547686724564</v>
      </c>
      <c r="J15" s="391">
        <v>-34178</v>
      </c>
      <c r="K15" s="393">
        <v>-2.7521421341542465</v>
      </c>
    </row>
    <row r="16" spans="1:11" ht="12" customHeight="1" x14ac:dyDescent="0.2">
      <c r="A16" s="390">
        <v>38504</v>
      </c>
      <c r="B16" s="391">
        <v>167137</v>
      </c>
      <c r="C16" s="392">
        <v>884</v>
      </c>
      <c r="D16" s="393">
        <v>0.53171972836580395</v>
      </c>
      <c r="E16" s="392">
        <v>-11307.049999999988</v>
      </c>
      <c r="F16" s="394">
        <v>-6.3364679293033248</v>
      </c>
      <c r="G16" s="391">
        <v>1185697</v>
      </c>
      <c r="H16" s="391">
        <v>-21994</v>
      </c>
      <c r="I16" s="393">
        <v>-1.8211612076267853</v>
      </c>
      <c r="J16" s="391">
        <v>-32668</v>
      </c>
      <c r="K16" s="393">
        <v>-2.681298297308278</v>
      </c>
    </row>
    <row r="17" spans="1:11" ht="12" customHeight="1" x14ac:dyDescent="0.2">
      <c r="A17" s="390">
        <v>38534</v>
      </c>
      <c r="B17" s="391">
        <v>170724</v>
      </c>
      <c r="C17" s="392">
        <v>3587</v>
      </c>
      <c r="D17" s="393">
        <v>2.1461435828093123</v>
      </c>
      <c r="E17" s="392">
        <v>-5424.3999999999942</v>
      </c>
      <c r="F17" s="394">
        <v>-3.0794489192067567</v>
      </c>
      <c r="G17" s="391">
        <v>1198440</v>
      </c>
      <c r="H17" s="391">
        <v>12743</v>
      </c>
      <c r="I17" s="393">
        <v>1.0747265110732338</v>
      </c>
      <c r="J17" s="391">
        <v>154</v>
      </c>
      <c r="K17" s="393">
        <v>1.2851689830307622E-2</v>
      </c>
    </row>
    <row r="18" spans="1:11" ht="12" customHeight="1" x14ac:dyDescent="0.2">
      <c r="A18" s="390">
        <v>38565</v>
      </c>
      <c r="B18" s="391">
        <v>173523</v>
      </c>
      <c r="C18" s="392">
        <v>2799</v>
      </c>
      <c r="D18" s="393">
        <v>1.63948829690026</v>
      </c>
      <c r="E18" s="392">
        <v>-4446.8399999999965</v>
      </c>
      <c r="F18" s="394">
        <v>-2.498648085540784</v>
      </c>
      <c r="G18" s="391">
        <v>1208039</v>
      </c>
      <c r="H18" s="391">
        <v>9599</v>
      </c>
      <c r="I18" s="393">
        <v>0.80095791195220456</v>
      </c>
      <c r="J18" s="391">
        <v>-5535</v>
      </c>
      <c r="K18" s="393">
        <v>-0.45609085230896507</v>
      </c>
    </row>
    <row r="19" spans="1:11" ht="12" customHeight="1" x14ac:dyDescent="0.2">
      <c r="A19" s="390">
        <v>38596</v>
      </c>
      <c r="B19" s="391">
        <v>168813</v>
      </c>
      <c r="C19" s="392">
        <v>-4710</v>
      </c>
      <c r="D19" s="393">
        <v>-2.7143375806089107</v>
      </c>
      <c r="E19" s="392">
        <v>-6504.8500000000058</v>
      </c>
      <c r="F19" s="394">
        <v>-3.7103181450149005</v>
      </c>
      <c r="G19" s="391">
        <v>1207863</v>
      </c>
      <c r="H19" s="391">
        <v>-176</v>
      </c>
      <c r="I19" s="393">
        <v>-1.4569066064920089E-2</v>
      </c>
      <c r="J19" s="391">
        <v>-16302</v>
      </c>
      <c r="K19" s="393">
        <v>-1.3316832289764859</v>
      </c>
    </row>
    <row r="20" spans="1:11" ht="12" customHeight="1" x14ac:dyDescent="0.2">
      <c r="A20" s="390">
        <v>38626</v>
      </c>
      <c r="B20" s="391">
        <v>169514</v>
      </c>
      <c r="C20" s="392">
        <v>701</v>
      </c>
      <c r="D20" s="393">
        <v>0.41525237985226254</v>
      </c>
      <c r="E20" s="392">
        <v>-6618.0499999999884</v>
      </c>
      <c r="F20" s="394">
        <v>-3.7574365369618925</v>
      </c>
      <c r="G20" s="391">
        <v>1249976</v>
      </c>
      <c r="H20" s="391">
        <v>42113</v>
      </c>
      <c r="I20" s="393">
        <v>3.4865709107738212</v>
      </c>
      <c r="J20" s="391">
        <v>-1270</v>
      </c>
      <c r="K20" s="393">
        <v>-0.10149882597027284</v>
      </c>
    </row>
    <row r="21" spans="1:11" ht="12" customHeight="1" x14ac:dyDescent="0.2">
      <c r="A21" s="390">
        <v>38657</v>
      </c>
      <c r="B21" s="391">
        <v>168187</v>
      </c>
      <c r="C21" s="392">
        <v>-1327</v>
      </c>
      <c r="D21" s="393">
        <v>-0.78282619724624514</v>
      </c>
      <c r="E21" s="392">
        <v>-5355.3099999999977</v>
      </c>
      <c r="F21" s="394">
        <v>-3.085881477548615</v>
      </c>
      <c r="G21" s="391">
        <v>1282800</v>
      </c>
      <c r="H21" s="391">
        <v>32824</v>
      </c>
      <c r="I21" s="393">
        <v>2.6259704186320376</v>
      </c>
      <c r="J21" s="391">
        <v>-5997</v>
      </c>
      <c r="K21" s="393">
        <v>-0.46531765669845598</v>
      </c>
    </row>
    <row r="22" spans="1:11" ht="12" customHeight="1" x14ac:dyDescent="0.2">
      <c r="A22" s="390">
        <v>38687</v>
      </c>
      <c r="B22" s="391">
        <v>163097</v>
      </c>
      <c r="C22" s="392">
        <v>-5090</v>
      </c>
      <c r="D22" s="393">
        <v>-3.0263932408569034</v>
      </c>
      <c r="E22" s="392">
        <v>-1992.1600000000035</v>
      </c>
      <c r="F22" s="394">
        <v>-1.2067176306427407</v>
      </c>
      <c r="G22" s="391">
        <v>1266389</v>
      </c>
      <c r="H22" s="391">
        <v>-16411</v>
      </c>
      <c r="I22" s="393">
        <v>-1.2793108824446524</v>
      </c>
      <c r="J22" s="391">
        <v>1604</v>
      </c>
      <c r="K22" s="393">
        <v>0.12681997335515521</v>
      </c>
    </row>
    <row r="23" spans="1:11" ht="12" customHeight="1" x14ac:dyDescent="0.2">
      <c r="A23" s="390">
        <v>38718</v>
      </c>
      <c r="B23" s="391">
        <v>171717</v>
      </c>
      <c r="C23" s="392">
        <v>8620</v>
      </c>
      <c r="D23" s="393">
        <v>5.2851983788788264</v>
      </c>
      <c r="E23" s="392">
        <v>-2606</v>
      </c>
      <c r="F23" s="394">
        <v>-1.4949260854849904</v>
      </c>
      <c r="G23" s="391">
        <v>1329141</v>
      </c>
      <c r="H23" s="391">
        <v>62752</v>
      </c>
      <c r="I23" s="393">
        <v>4.9551914932931354</v>
      </c>
      <c r="J23" s="391">
        <v>-4105</v>
      </c>
      <c r="K23" s="393">
        <v>-0.30789516713344722</v>
      </c>
    </row>
    <row r="24" spans="1:11" ht="12" customHeight="1" x14ac:dyDescent="0.2">
      <c r="A24" s="390">
        <v>38749</v>
      </c>
      <c r="B24" s="391">
        <v>171898</v>
      </c>
      <c r="C24" s="392">
        <v>181</v>
      </c>
      <c r="D24" s="393">
        <v>0.10540598775892894</v>
      </c>
      <c r="E24" s="392">
        <v>-1697</v>
      </c>
      <c r="F24" s="394">
        <v>-0.97756271782021376</v>
      </c>
      <c r="G24" s="391">
        <v>1329703</v>
      </c>
      <c r="H24" s="391">
        <v>562</v>
      </c>
      <c r="I24" s="393">
        <v>4.2282948159751296E-2</v>
      </c>
      <c r="J24" s="391">
        <v>-3787</v>
      </c>
      <c r="K24" s="393">
        <v>-0.28399163098335944</v>
      </c>
    </row>
    <row r="25" spans="1:11" ht="12" customHeight="1" x14ac:dyDescent="0.2">
      <c r="A25" s="390">
        <v>38777</v>
      </c>
      <c r="B25" s="391">
        <v>171475</v>
      </c>
      <c r="C25" s="392">
        <v>-423</v>
      </c>
      <c r="D25" s="393">
        <v>-0.24607616144457758</v>
      </c>
      <c r="E25" s="392">
        <v>-2902</v>
      </c>
      <c r="F25" s="394">
        <v>-1.664210302964267</v>
      </c>
      <c r="G25" s="391">
        <v>1316339</v>
      </c>
      <c r="H25" s="391">
        <v>-13364</v>
      </c>
      <c r="I25" s="393">
        <v>-1.0050364630297142</v>
      </c>
      <c r="J25" s="391">
        <v>8172</v>
      </c>
      <c r="K25" s="393">
        <v>0.62469088426783426</v>
      </c>
    </row>
    <row r="26" spans="1:11" ht="12" customHeight="1" x14ac:dyDescent="0.2">
      <c r="A26" s="390">
        <v>38808</v>
      </c>
      <c r="B26" s="391">
        <v>168862</v>
      </c>
      <c r="C26" s="392">
        <v>-2613</v>
      </c>
      <c r="D26" s="393">
        <v>-1.5238372940661904</v>
      </c>
      <c r="E26" s="392">
        <v>-5248</v>
      </c>
      <c r="F26" s="394">
        <v>-3.0141864338636495</v>
      </c>
      <c r="G26" s="391">
        <v>1265554</v>
      </c>
      <c r="H26" s="391">
        <v>-50785</v>
      </c>
      <c r="I26" s="393">
        <v>-3.8580487245306871</v>
      </c>
      <c r="J26" s="391">
        <v>-10818</v>
      </c>
      <c r="K26" s="393">
        <v>-0.84755854876164627</v>
      </c>
    </row>
    <row r="27" spans="1:11" ht="12" customHeight="1" x14ac:dyDescent="0.2">
      <c r="A27" s="390">
        <v>38838</v>
      </c>
      <c r="B27" s="391">
        <v>165409</v>
      </c>
      <c r="C27" s="392">
        <v>-3453</v>
      </c>
      <c r="D27" s="393">
        <v>-2.044865037723111</v>
      </c>
      <c r="E27" s="392">
        <v>-844</v>
      </c>
      <c r="F27" s="394">
        <v>-0.50766001215015666</v>
      </c>
      <c r="G27" s="391">
        <v>1222927</v>
      </c>
      <c r="H27" s="391">
        <v>-42627</v>
      </c>
      <c r="I27" s="393">
        <v>-3.3682482138257237</v>
      </c>
      <c r="J27" s="391">
        <v>15236</v>
      </c>
      <c r="K27" s="393">
        <v>1.2615809838774985</v>
      </c>
    </row>
    <row r="28" spans="1:11" ht="12" customHeight="1" x14ac:dyDescent="0.2">
      <c r="A28" s="390">
        <v>38869</v>
      </c>
      <c r="B28" s="391">
        <v>158949</v>
      </c>
      <c r="C28" s="392">
        <v>-6460</v>
      </c>
      <c r="D28" s="393">
        <v>-3.9054706817645957</v>
      </c>
      <c r="E28" s="392">
        <v>-8188</v>
      </c>
      <c r="F28" s="394">
        <v>-4.8989750922895592</v>
      </c>
      <c r="G28" s="391">
        <v>1189691</v>
      </c>
      <c r="H28" s="391">
        <v>-33236</v>
      </c>
      <c r="I28" s="393">
        <v>-2.7177419420783089</v>
      </c>
      <c r="J28" s="391">
        <v>3994</v>
      </c>
      <c r="K28" s="393">
        <v>0.33684828417378132</v>
      </c>
    </row>
    <row r="29" spans="1:11" ht="12" customHeight="1" x14ac:dyDescent="0.2">
      <c r="A29" s="390">
        <v>38899</v>
      </c>
      <c r="B29" s="391">
        <v>163613</v>
      </c>
      <c r="C29" s="392">
        <v>4664</v>
      </c>
      <c r="D29" s="393">
        <v>2.9342745157251695</v>
      </c>
      <c r="E29" s="392">
        <v>-7111</v>
      </c>
      <c r="F29" s="394">
        <v>-4.165202314847356</v>
      </c>
      <c r="G29" s="391">
        <v>1186054</v>
      </c>
      <c r="H29" s="391">
        <v>-3637</v>
      </c>
      <c r="I29" s="393">
        <v>-0.30570963384609956</v>
      </c>
      <c r="J29" s="391">
        <v>-12386</v>
      </c>
      <c r="K29" s="393">
        <v>-1.033510229965622</v>
      </c>
    </row>
    <row r="30" spans="1:11" ht="12" customHeight="1" x14ac:dyDescent="0.2">
      <c r="A30" s="390">
        <v>38930</v>
      </c>
      <c r="B30" s="391">
        <v>166792</v>
      </c>
      <c r="C30" s="392">
        <v>3179</v>
      </c>
      <c r="D30" s="393">
        <v>1.9429996393929578</v>
      </c>
      <c r="E30" s="392">
        <v>-6731</v>
      </c>
      <c r="F30" s="394">
        <v>-3.8790246826069166</v>
      </c>
      <c r="G30" s="391">
        <v>1196743</v>
      </c>
      <c r="H30" s="391">
        <v>10689</v>
      </c>
      <c r="I30" s="393">
        <v>0.90122372168552189</v>
      </c>
      <c r="J30" s="391">
        <v>-11296</v>
      </c>
      <c r="K30" s="393">
        <v>-0.93506914925759843</v>
      </c>
    </row>
    <row r="31" spans="1:11" ht="12" customHeight="1" x14ac:dyDescent="0.2">
      <c r="A31" s="390">
        <v>38961</v>
      </c>
      <c r="B31" s="391">
        <v>163480</v>
      </c>
      <c r="C31" s="392">
        <v>-3312</v>
      </c>
      <c r="D31" s="393">
        <v>-1.9857067485251092</v>
      </c>
      <c r="E31" s="392">
        <v>-5333</v>
      </c>
      <c r="F31" s="394">
        <v>-3.1591168926563711</v>
      </c>
      <c r="G31" s="391">
        <v>1193302</v>
      </c>
      <c r="H31" s="391">
        <v>-3441</v>
      </c>
      <c r="I31" s="393">
        <v>-0.28753040544210412</v>
      </c>
      <c r="J31" s="391">
        <v>-14561</v>
      </c>
      <c r="K31" s="393">
        <v>-1.2055175131616749</v>
      </c>
    </row>
    <row r="32" spans="1:11" ht="12" customHeight="1" x14ac:dyDescent="0.2">
      <c r="A32" s="390">
        <v>38991</v>
      </c>
      <c r="B32" s="391">
        <v>163187</v>
      </c>
      <c r="C32" s="392">
        <v>-293</v>
      </c>
      <c r="D32" s="393">
        <v>-0.17922681673599217</v>
      </c>
      <c r="E32" s="392">
        <v>-6327</v>
      </c>
      <c r="F32" s="394">
        <v>-3.7324350791085101</v>
      </c>
      <c r="G32" s="391">
        <v>1215596</v>
      </c>
      <c r="H32" s="391">
        <v>22294</v>
      </c>
      <c r="I32" s="393">
        <v>1.8682613454096282</v>
      </c>
      <c r="J32" s="391">
        <v>-34380</v>
      </c>
      <c r="K32" s="393">
        <v>-2.7504528086939271</v>
      </c>
    </row>
    <row r="33" spans="1:11" ht="12" customHeight="1" x14ac:dyDescent="0.2">
      <c r="A33" s="390">
        <v>39022</v>
      </c>
      <c r="B33" s="391">
        <v>161653</v>
      </c>
      <c r="C33" s="392">
        <v>-1534</v>
      </c>
      <c r="D33" s="393">
        <v>-0.94002585990305598</v>
      </c>
      <c r="E33" s="392">
        <v>-6534</v>
      </c>
      <c r="F33" s="394">
        <v>-3.8849613822709248</v>
      </c>
      <c r="G33" s="391">
        <v>1238456</v>
      </c>
      <c r="H33" s="391">
        <v>22860</v>
      </c>
      <c r="I33" s="393">
        <v>1.8805590015103701</v>
      </c>
      <c r="J33" s="391">
        <v>-44344</v>
      </c>
      <c r="K33" s="393">
        <v>-3.4568132210788898</v>
      </c>
    </row>
    <row r="34" spans="1:11" ht="12" customHeight="1" x14ac:dyDescent="0.2">
      <c r="A34" s="390">
        <v>39052</v>
      </c>
      <c r="B34" s="391">
        <v>158938</v>
      </c>
      <c r="C34" s="392">
        <v>-2715</v>
      </c>
      <c r="D34" s="393">
        <v>-1.6795234236296264</v>
      </c>
      <c r="E34" s="392">
        <v>-4159</v>
      </c>
      <c r="F34" s="394">
        <v>-2.5500162479996566</v>
      </c>
      <c r="G34" s="391">
        <v>1224869</v>
      </c>
      <c r="H34" s="391">
        <v>-13587</v>
      </c>
      <c r="I34" s="393">
        <v>-1.0970918627710633</v>
      </c>
      <c r="J34" s="391">
        <v>-41520</v>
      </c>
      <c r="K34" s="393">
        <v>-3.2786134434206233</v>
      </c>
    </row>
    <row r="35" spans="1:11" ht="12" customHeight="1" x14ac:dyDescent="0.2">
      <c r="A35" s="390">
        <v>39083</v>
      </c>
      <c r="B35" s="391">
        <v>166339</v>
      </c>
      <c r="C35" s="392">
        <v>7401</v>
      </c>
      <c r="D35" s="393">
        <v>4.6565327360354356</v>
      </c>
      <c r="E35" s="392">
        <v>-5378</v>
      </c>
      <c r="F35" s="394">
        <v>-3.1318972495443083</v>
      </c>
      <c r="G35" s="391">
        <v>1281604</v>
      </c>
      <c r="H35" s="391">
        <v>56735</v>
      </c>
      <c r="I35" s="393">
        <v>4.6319239036990894</v>
      </c>
      <c r="J35" s="391">
        <v>-47537</v>
      </c>
      <c r="K35" s="393">
        <v>-3.5765204745019528</v>
      </c>
    </row>
    <row r="36" spans="1:11" ht="12" customHeight="1" x14ac:dyDescent="0.2">
      <c r="A36" s="390">
        <v>39114</v>
      </c>
      <c r="B36" s="391">
        <v>168941</v>
      </c>
      <c r="C36" s="392">
        <v>2602</v>
      </c>
      <c r="D36" s="393">
        <v>1.5642753653683141</v>
      </c>
      <c r="E36" s="392">
        <v>-2957</v>
      </c>
      <c r="F36" s="394">
        <v>-1.7202061687745058</v>
      </c>
      <c r="G36" s="391">
        <v>1279232</v>
      </c>
      <c r="H36" s="391">
        <v>-2372</v>
      </c>
      <c r="I36" s="393">
        <v>-0.18508057090957894</v>
      </c>
      <c r="J36" s="391">
        <v>-50471</v>
      </c>
      <c r="K36" s="393">
        <v>-3.7956596322637459</v>
      </c>
    </row>
    <row r="37" spans="1:11" ht="12" customHeight="1" x14ac:dyDescent="0.2">
      <c r="A37" s="390">
        <v>39142</v>
      </c>
      <c r="B37" s="391">
        <v>170255</v>
      </c>
      <c r="C37" s="392">
        <v>1314</v>
      </c>
      <c r="D37" s="393">
        <v>0.7777863277712338</v>
      </c>
      <c r="E37" s="392">
        <v>-1220</v>
      </c>
      <c r="F37" s="394">
        <v>-0.71147397579822136</v>
      </c>
      <c r="G37" s="391">
        <v>1264924</v>
      </c>
      <c r="H37" s="391">
        <v>-14308</v>
      </c>
      <c r="I37" s="393">
        <v>-1.1184835901540924</v>
      </c>
      <c r="J37" s="391">
        <v>-51415</v>
      </c>
      <c r="K37" s="393">
        <v>-3.9059087362753822</v>
      </c>
    </row>
    <row r="38" spans="1:11" ht="12" customHeight="1" x14ac:dyDescent="0.2">
      <c r="A38" s="390">
        <v>39173</v>
      </c>
      <c r="B38" s="391">
        <v>169477</v>
      </c>
      <c r="C38" s="392">
        <v>-778</v>
      </c>
      <c r="D38" s="393">
        <v>-0.45696161639893101</v>
      </c>
      <c r="E38" s="392">
        <v>615</v>
      </c>
      <c r="F38" s="394">
        <v>0.36420272174912061</v>
      </c>
      <c r="G38" s="391">
        <v>1234129</v>
      </c>
      <c r="H38" s="391">
        <v>-30795</v>
      </c>
      <c r="I38" s="393">
        <v>-2.4345336162488813</v>
      </c>
      <c r="J38" s="391">
        <v>-31425</v>
      </c>
      <c r="K38" s="393">
        <v>-2.4831022619342993</v>
      </c>
    </row>
    <row r="39" spans="1:11" ht="12" customHeight="1" x14ac:dyDescent="0.2">
      <c r="A39" s="390">
        <v>39203</v>
      </c>
      <c r="B39" s="391">
        <v>166194</v>
      </c>
      <c r="C39" s="392">
        <v>-3283</v>
      </c>
      <c r="D39" s="393">
        <v>-1.937136012556276</v>
      </c>
      <c r="E39" s="392">
        <v>785</v>
      </c>
      <c r="F39" s="394">
        <v>0.4745811896571529</v>
      </c>
      <c r="G39" s="391">
        <v>1201624</v>
      </c>
      <c r="H39" s="391">
        <v>-32505</v>
      </c>
      <c r="I39" s="393">
        <v>-2.6338413569408061</v>
      </c>
      <c r="J39" s="391">
        <v>-21303</v>
      </c>
      <c r="K39" s="393">
        <v>-1.7419682450383382</v>
      </c>
    </row>
    <row r="40" spans="1:11" ht="12" customHeight="1" x14ac:dyDescent="0.2">
      <c r="A40" s="390">
        <v>39234</v>
      </c>
      <c r="B40" s="391">
        <v>165482</v>
      </c>
      <c r="C40" s="392">
        <v>-712</v>
      </c>
      <c r="D40" s="393">
        <v>-0.42841498489716839</v>
      </c>
      <c r="E40" s="392">
        <v>6533</v>
      </c>
      <c r="F40" s="394">
        <v>4.1101233729057745</v>
      </c>
      <c r="G40" s="391">
        <v>1191208</v>
      </c>
      <c r="H40" s="391">
        <v>-10416</v>
      </c>
      <c r="I40" s="393">
        <v>-0.8668268942697549</v>
      </c>
      <c r="J40" s="391">
        <v>1517</v>
      </c>
      <c r="K40" s="393">
        <v>0.12751210188191725</v>
      </c>
    </row>
    <row r="41" spans="1:11" ht="12" customHeight="1" x14ac:dyDescent="0.2">
      <c r="A41" s="390">
        <v>39264</v>
      </c>
      <c r="B41" s="391">
        <v>165111</v>
      </c>
      <c r="C41" s="392">
        <v>-371</v>
      </c>
      <c r="D41" s="393">
        <v>-0.22419356788049455</v>
      </c>
      <c r="E41" s="392">
        <v>1498</v>
      </c>
      <c r="F41" s="394">
        <v>0.91557516823235319</v>
      </c>
      <c r="G41" s="391">
        <v>1190159</v>
      </c>
      <c r="H41" s="391">
        <v>-1049</v>
      </c>
      <c r="I41" s="393">
        <v>-8.80618666093579E-2</v>
      </c>
      <c r="J41" s="391">
        <v>4105</v>
      </c>
      <c r="K41" s="393">
        <v>0.34610565792114018</v>
      </c>
    </row>
    <row r="42" spans="1:11" ht="12" customHeight="1" x14ac:dyDescent="0.2">
      <c r="A42" s="390">
        <v>39295</v>
      </c>
      <c r="B42" s="391">
        <v>170080</v>
      </c>
      <c r="C42" s="392">
        <v>4969</v>
      </c>
      <c r="D42" s="393">
        <v>3.0094905851215241</v>
      </c>
      <c r="E42" s="392">
        <v>3288</v>
      </c>
      <c r="F42" s="394">
        <v>1.9713175691879707</v>
      </c>
      <c r="G42" s="391">
        <v>1218721</v>
      </c>
      <c r="H42" s="391">
        <v>28562</v>
      </c>
      <c r="I42" s="393">
        <v>2.3998474153453446</v>
      </c>
      <c r="J42" s="391">
        <v>21978</v>
      </c>
      <c r="K42" s="393">
        <v>1.8364845250818262</v>
      </c>
    </row>
    <row r="43" spans="1:11" ht="12" customHeight="1" x14ac:dyDescent="0.2">
      <c r="A43" s="390">
        <v>39326</v>
      </c>
      <c r="B43" s="391">
        <v>167674</v>
      </c>
      <c r="C43" s="392">
        <v>-2406</v>
      </c>
      <c r="D43" s="393">
        <v>-1.4146284101599247</v>
      </c>
      <c r="E43" s="392">
        <v>4194</v>
      </c>
      <c r="F43" s="394">
        <v>2.5654514313677512</v>
      </c>
      <c r="G43" s="391">
        <v>1221460</v>
      </c>
      <c r="H43" s="391">
        <v>2739</v>
      </c>
      <c r="I43" s="393">
        <v>0.22474380928859025</v>
      </c>
      <c r="J43" s="391">
        <v>28158</v>
      </c>
      <c r="K43" s="393">
        <v>2.3596708963866648</v>
      </c>
    </row>
    <row r="44" spans="1:11" ht="12" customHeight="1" x14ac:dyDescent="0.2">
      <c r="A44" s="390">
        <v>39356</v>
      </c>
      <c r="B44" s="391">
        <v>171598</v>
      </c>
      <c r="C44" s="392">
        <v>3924</v>
      </c>
      <c r="D44" s="393">
        <v>2.3402554957834845</v>
      </c>
      <c r="E44" s="392">
        <v>8411</v>
      </c>
      <c r="F44" s="394">
        <v>5.1542095877735354</v>
      </c>
      <c r="G44" s="391">
        <v>1253805</v>
      </c>
      <c r="H44" s="391">
        <v>32345</v>
      </c>
      <c r="I44" s="393">
        <v>2.6480605177410639</v>
      </c>
      <c r="J44" s="391">
        <v>38209</v>
      </c>
      <c r="K44" s="393">
        <v>3.1432317974063753</v>
      </c>
    </row>
    <row r="45" spans="1:11" ht="12" customHeight="1" x14ac:dyDescent="0.2">
      <c r="A45" s="390">
        <v>39387</v>
      </c>
      <c r="B45" s="391">
        <v>172013</v>
      </c>
      <c r="C45" s="392">
        <v>415</v>
      </c>
      <c r="D45" s="393">
        <v>0.24184431053974989</v>
      </c>
      <c r="E45" s="392">
        <v>10360</v>
      </c>
      <c r="F45" s="394">
        <v>6.4087891966124975</v>
      </c>
      <c r="G45" s="391">
        <v>1283684</v>
      </c>
      <c r="H45" s="391">
        <v>29879</v>
      </c>
      <c r="I45" s="393">
        <v>2.3830659472565512</v>
      </c>
      <c r="J45" s="391">
        <v>45228</v>
      </c>
      <c r="K45" s="393">
        <v>3.651966642335295</v>
      </c>
    </row>
    <row r="46" spans="1:11" ht="12" customHeight="1" x14ac:dyDescent="0.2">
      <c r="A46" s="390">
        <v>39417</v>
      </c>
      <c r="B46" s="391">
        <v>170088</v>
      </c>
      <c r="C46" s="392">
        <v>-1925</v>
      </c>
      <c r="D46" s="393">
        <v>-1.1191014632614977</v>
      </c>
      <c r="E46" s="392">
        <v>11150</v>
      </c>
      <c r="F46" s="394">
        <v>7.0153141476550607</v>
      </c>
      <c r="G46" s="391">
        <v>1284250</v>
      </c>
      <c r="H46" s="391">
        <v>566</v>
      </c>
      <c r="I46" s="393">
        <v>4.4091848149544595E-2</v>
      </c>
      <c r="J46" s="391">
        <v>59381</v>
      </c>
      <c r="K46" s="393">
        <v>4.8479470049450182</v>
      </c>
    </row>
    <row r="47" spans="1:11" ht="12" customHeight="1" x14ac:dyDescent="0.2">
      <c r="A47" s="390">
        <v>39448</v>
      </c>
      <c r="B47" s="391">
        <v>185086</v>
      </c>
      <c r="C47" s="392">
        <v>14998</v>
      </c>
      <c r="D47" s="393">
        <v>8.8177884389257333</v>
      </c>
      <c r="E47" s="392">
        <v>18747</v>
      </c>
      <c r="F47" s="394">
        <v>11.270357522890002</v>
      </c>
      <c r="G47" s="391">
        <v>1382354</v>
      </c>
      <c r="H47" s="391">
        <v>98104</v>
      </c>
      <c r="I47" s="393">
        <v>7.6390110959704112</v>
      </c>
      <c r="J47" s="391">
        <v>100750</v>
      </c>
      <c r="K47" s="393">
        <v>7.8612426303288689</v>
      </c>
    </row>
    <row r="48" spans="1:11" ht="12" customHeight="1" x14ac:dyDescent="0.2">
      <c r="A48" s="390">
        <v>39479</v>
      </c>
      <c r="B48" s="391">
        <v>191008</v>
      </c>
      <c r="C48" s="392">
        <v>5922</v>
      </c>
      <c r="D48" s="393">
        <v>3.1995937023869985</v>
      </c>
      <c r="E48" s="392">
        <v>22067</v>
      </c>
      <c r="F48" s="394">
        <v>13.061956541040955</v>
      </c>
      <c r="G48" s="391">
        <v>1406114</v>
      </c>
      <c r="H48" s="391">
        <v>23760</v>
      </c>
      <c r="I48" s="393">
        <v>1.7188071941051279</v>
      </c>
      <c r="J48" s="391">
        <v>126882</v>
      </c>
      <c r="K48" s="393">
        <v>9.9186074144486689</v>
      </c>
    </row>
    <row r="49" spans="1:11" ht="12" customHeight="1" x14ac:dyDescent="0.2">
      <c r="A49" s="390">
        <v>39508</v>
      </c>
      <c r="B49" s="391">
        <v>188336</v>
      </c>
      <c r="C49" s="392">
        <v>-2672</v>
      </c>
      <c r="D49" s="393">
        <v>-1.3988942871502765</v>
      </c>
      <c r="E49" s="392">
        <v>18081</v>
      </c>
      <c r="F49" s="394">
        <v>10.619952424304719</v>
      </c>
      <c r="G49" s="391">
        <v>1384009</v>
      </c>
      <c r="H49" s="391">
        <v>-22105</v>
      </c>
      <c r="I49" s="393">
        <v>-1.5720631470848025</v>
      </c>
      <c r="J49" s="391">
        <v>119085</v>
      </c>
      <c r="K49" s="393">
        <v>9.4143996002921906</v>
      </c>
    </row>
    <row r="50" spans="1:11" ht="12" customHeight="1" x14ac:dyDescent="0.2">
      <c r="A50" s="390">
        <v>39539</v>
      </c>
      <c r="B50" s="391">
        <v>191558</v>
      </c>
      <c r="C50" s="392">
        <v>3222</v>
      </c>
      <c r="D50" s="393">
        <v>1.7107722368532834</v>
      </c>
      <c r="E50" s="392">
        <v>22081</v>
      </c>
      <c r="F50" s="394">
        <v>13.028906577293673</v>
      </c>
      <c r="G50" s="391">
        <v>1401464</v>
      </c>
      <c r="H50" s="391">
        <v>17455</v>
      </c>
      <c r="I50" s="393">
        <v>1.2611912205773228</v>
      </c>
      <c r="J50" s="391">
        <v>167335</v>
      </c>
      <c r="K50" s="393">
        <v>13.558955344214422</v>
      </c>
    </row>
    <row r="51" spans="1:11" ht="12" customHeight="1" x14ac:dyDescent="0.2">
      <c r="A51" s="390">
        <v>39569</v>
      </c>
      <c r="B51" s="391">
        <v>192973</v>
      </c>
      <c r="C51" s="392">
        <v>1415</v>
      </c>
      <c r="D51" s="393">
        <v>0.7386796688209315</v>
      </c>
      <c r="E51" s="392">
        <v>26779</v>
      </c>
      <c r="F51" s="394">
        <v>16.113096742361336</v>
      </c>
      <c r="G51" s="391">
        <v>1397851</v>
      </c>
      <c r="H51" s="391">
        <v>-3613</v>
      </c>
      <c r="I51" s="393">
        <v>-0.25780184150288554</v>
      </c>
      <c r="J51" s="391">
        <v>196227</v>
      </c>
      <c r="K51" s="393">
        <v>16.33014986385092</v>
      </c>
    </row>
    <row r="52" spans="1:11" ht="12" customHeight="1" x14ac:dyDescent="0.2">
      <c r="A52" s="390">
        <v>39600</v>
      </c>
      <c r="B52" s="391">
        <v>195550</v>
      </c>
      <c r="C52" s="392">
        <v>2577</v>
      </c>
      <c r="D52" s="393">
        <v>1.335419981033616</v>
      </c>
      <c r="E52" s="392">
        <v>30068</v>
      </c>
      <c r="F52" s="394">
        <v>18.169952018950703</v>
      </c>
      <c r="G52" s="391">
        <v>1402406</v>
      </c>
      <c r="H52" s="391">
        <v>4555</v>
      </c>
      <c r="I52" s="393">
        <v>0.32585733386462507</v>
      </c>
      <c r="J52" s="391">
        <v>211198</v>
      </c>
      <c r="K52" s="393">
        <v>17.72973317842056</v>
      </c>
    </row>
    <row r="53" spans="1:11" ht="12" customHeight="1" x14ac:dyDescent="0.2">
      <c r="A53" s="390">
        <v>39630</v>
      </c>
      <c r="B53" s="391">
        <v>196890</v>
      </c>
      <c r="C53" s="392">
        <v>1340</v>
      </c>
      <c r="D53" s="393">
        <v>0.68524673996420349</v>
      </c>
      <c r="E53" s="392">
        <v>31779</v>
      </c>
      <c r="F53" s="394">
        <v>19.247051983211293</v>
      </c>
      <c r="G53" s="391">
        <v>1414921</v>
      </c>
      <c r="H53" s="391">
        <v>12515</v>
      </c>
      <c r="I53" s="393">
        <v>0.89239492700402023</v>
      </c>
      <c r="J53" s="391">
        <v>224762</v>
      </c>
      <c r="K53" s="393">
        <v>18.885039729985657</v>
      </c>
    </row>
    <row r="54" spans="1:11" ht="12" customHeight="1" x14ac:dyDescent="0.2">
      <c r="A54" s="390">
        <v>39661</v>
      </c>
      <c r="B54" s="391">
        <v>204608</v>
      </c>
      <c r="C54" s="392">
        <v>7718</v>
      </c>
      <c r="D54" s="393">
        <v>3.9199553049926354</v>
      </c>
      <c r="E54" s="392">
        <v>34528</v>
      </c>
      <c r="F54" s="394">
        <v>20.301034807149577</v>
      </c>
      <c r="G54" s="391">
        <v>1461265</v>
      </c>
      <c r="H54" s="391">
        <v>46344</v>
      </c>
      <c r="I54" s="393">
        <v>3.2753772118726063</v>
      </c>
      <c r="J54" s="391">
        <v>242544</v>
      </c>
      <c r="K54" s="393">
        <v>19.901519707956126</v>
      </c>
    </row>
    <row r="55" spans="1:11" ht="12" customHeight="1" x14ac:dyDescent="0.2">
      <c r="A55" s="390">
        <v>39692</v>
      </c>
      <c r="B55" s="391">
        <v>209877</v>
      </c>
      <c r="C55" s="392">
        <v>5269</v>
      </c>
      <c r="D55" s="393">
        <v>2.5751681263684705</v>
      </c>
      <c r="E55" s="392">
        <v>42203</v>
      </c>
      <c r="F55" s="394">
        <v>25.169674487398165</v>
      </c>
      <c r="G55" s="391">
        <v>1518162</v>
      </c>
      <c r="H55" s="391">
        <v>56897</v>
      </c>
      <c r="I55" s="393">
        <v>3.893681159817008</v>
      </c>
      <c r="J55" s="391">
        <v>296702</v>
      </c>
      <c r="K55" s="393">
        <v>24.290766787287346</v>
      </c>
    </row>
    <row r="56" spans="1:11" ht="12" customHeight="1" x14ac:dyDescent="0.2">
      <c r="A56" s="390">
        <v>39722</v>
      </c>
      <c r="B56" s="391">
        <v>227458</v>
      </c>
      <c r="C56" s="392">
        <v>17581</v>
      </c>
      <c r="D56" s="393">
        <v>8.3768111798815497</v>
      </c>
      <c r="E56" s="392">
        <v>55860</v>
      </c>
      <c r="F56" s="394">
        <v>32.552826956025129</v>
      </c>
      <c r="G56" s="391">
        <v>1631882</v>
      </c>
      <c r="H56" s="391">
        <v>113720</v>
      </c>
      <c r="I56" s="393">
        <v>7.4906367041198498</v>
      </c>
      <c r="J56" s="391">
        <v>378077</v>
      </c>
      <c r="K56" s="393">
        <v>30.154370097423442</v>
      </c>
    </row>
    <row r="57" spans="1:11" ht="12" customHeight="1" x14ac:dyDescent="0.2">
      <c r="A57" s="390">
        <v>39753</v>
      </c>
      <c r="B57" s="391">
        <v>236664</v>
      </c>
      <c r="C57" s="392">
        <v>9206</v>
      </c>
      <c r="D57" s="393">
        <v>4.0473406079364098</v>
      </c>
      <c r="E57" s="392">
        <v>64651</v>
      </c>
      <c r="F57" s="394">
        <v>37.584949974711215</v>
      </c>
      <c r="G57" s="391">
        <v>1729579</v>
      </c>
      <c r="H57" s="391">
        <v>97697</v>
      </c>
      <c r="I57" s="393">
        <v>5.9867686511647289</v>
      </c>
      <c r="J57" s="391">
        <v>445895</v>
      </c>
      <c r="K57" s="393">
        <v>34.735573552369587</v>
      </c>
    </row>
    <row r="58" spans="1:11" ht="12" customHeight="1" x14ac:dyDescent="0.2">
      <c r="A58" s="390">
        <v>39783</v>
      </c>
      <c r="B58" s="391">
        <v>242253</v>
      </c>
      <c r="C58" s="392">
        <v>5589</v>
      </c>
      <c r="D58" s="393">
        <v>2.3615759050806204</v>
      </c>
      <c r="E58" s="392">
        <v>72165</v>
      </c>
      <c r="F58" s="394">
        <v>42.428037251305206</v>
      </c>
      <c r="G58" s="391">
        <v>1776050</v>
      </c>
      <c r="H58" s="391">
        <v>46471</v>
      </c>
      <c r="I58" s="393">
        <v>2.6868388203140765</v>
      </c>
      <c r="J58" s="391">
        <v>491800</v>
      </c>
      <c r="K58" s="393">
        <v>38.294724547401209</v>
      </c>
    </row>
    <row r="59" spans="1:11" ht="12" customHeight="1" x14ac:dyDescent="0.2">
      <c r="A59" s="374">
        <v>39814</v>
      </c>
      <c r="B59" s="134">
        <v>250095</v>
      </c>
      <c r="C59" s="375">
        <v>18029.282265655318</v>
      </c>
      <c r="D59" s="185">
        <v>7.7690416497856836</v>
      </c>
      <c r="E59" s="375">
        <v>72836.737168070831</v>
      </c>
      <c r="F59" s="376">
        <v>41.090742967018912</v>
      </c>
      <c r="G59" s="134">
        <v>1936296</v>
      </c>
      <c r="H59" s="134">
        <v>146020.41410177737</v>
      </c>
      <c r="I59" s="185">
        <v>8.1563092996386679</v>
      </c>
      <c r="J59" s="134">
        <v>543658.33465054166</v>
      </c>
      <c r="K59" s="185">
        <v>39.038031799471689</v>
      </c>
    </row>
    <row r="60" spans="1:11" ht="12" customHeight="1" x14ac:dyDescent="0.2">
      <c r="A60" s="374">
        <v>39845</v>
      </c>
      <c r="B60" s="134">
        <v>262581</v>
      </c>
      <c r="C60" s="375">
        <v>12486</v>
      </c>
      <c r="D60" s="185">
        <v>4.992502848917411</v>
      </c>
      <c r="E60" s="375">
        <v>79630.119881394261</v>
      </c>
      <c r="F60" s="376">
        <v>43.525409568825594</v>
      </c>
      <c r="G60" s="134">
        <v>2017144</v>
      </c>
      <c r="H60" s="134">
        <v>80848</v>
      </c>
      <c r="I60" s="185">
        <v>4.1753946710626888</v>
      </c>
      <c r="J60" s="134">
        <v>600503.52844270854</v>
      </c>
      <c r="K60" s="185">
        <v>42.389268166437745</v>
      </c>
    </row>
    <row r="61" spans="1:11" ht="12" customHeight="1" x14ac:dyDescent="0.2">
      <c r="A61" s="374">
        <v>39873</v>
      </c>
      <c r="B61" s="134">
        <v>274717</v>
      </c>
      <c r="C61" s="375">
        <v>12136</v>
      </c>
      <c r="D61" s="185">
        <v>4.6218119361263765</v>
      </c>
      <c r="E61" s="375">
        <v>94349.306486310117</v>
      </c>
      <c r="F61" s="376">
        <v>52.309426731760595</v>
      </c>
      <c r="G61" s="134">
        <v>2075035</v>
      </c>
      <c r="H61" s="134">
        <v>57891</v>
      </c>
      <c r="I61" s="185">
        <v>2.8699487988958645</v>
      </c>
      <c r="J61" s="134">
        <v>680564.79687546263</v>
      </c>
      <c r="K61" s="185">
        <v>48.804542065549093</v>
      </c>
    </row>
    <row r="62" spans="1:11" ht="12" customHeight="1" x14ac:dyDescent="0.2">
      <c r="A62" s="374">
        <v>39904</v>
      </c>
      <c r="B62" s="134">
        <v>282143</v>
      </c>
      <c r="C62" s="375">
        <v>7426</v>
      </c>
      <c r="D62" s="185">
        <v>2.7031454187400126</v>
      </c>
      <c r="E62" s="375">
        <v>98759.617577210302</v>
      </c>
      <c r="F62" s="376">
        <v>53.85418039106748</v>
      </c>
      <c r="G62" s="134">
        <v>2086939</v>
      </c>
      <c r="H62" s="134">
        <v>11904</v>
      </c>
      <c r="I62" s="185">
        <v>0.57367707050724448</v>
      </c>
      <c r="J62" s="134">
        <v>674843.11510460381</v>
      </c>
      <c r="K62" s="185">
        <v>47.790176454950448</v>
      </c>
    </row>
    <row r="63" spans="1:11" ht="12" customHeight="1" x14ac:dyDescent="0.2">
      <c r="A63" s="374">
        <v>39934</v>
      </c>
      <c r="B63" s="134">
        <v>284503</v>
      </c>
      <c r="C63" s="375">
        <v>2360</v>
      </c>
      <c r="D63" s="185">
        <v>0.83645527268087461</v>
      </c>
      <c r="E63" s="375">
        <v>99929.343247498909</v>
      </c>
      <c r="F63" s="376">
        <v>54.140631445307704</v>
      </c>
      <c r="G63" s="134">
        <v>2073610</v>
      </c>
      <c r="H63" s="134">
        <v>-13329</v>
      </c>
      <c r="I63" s="185">
        <v>-0.63868661230634916</v>
      </c>
      <c r="J63" s="134">
        <v>665058.65508367796</v>
      </c>
      <c r="K63" s="185">
        <v>47.215790711781771</v>
      </c>
    </row>
    <row r="64" spans="1:11" ht="12" customHeight="1" x14ac:dyDescent="0.2">
      <c r="A64" s="374">
        <v>39965</v>
      </c>
      <c r="B64" s="134">
        <v>286688</v>
      </c>
      <c r="C64" s="375">
        <v>2185</v>
      </c>
      <c r="D64" s="185">
        <v>0.76800596127281606</v>
      </c>
      <c r="E64" s="375">
        <v>99545.935327061015</v>
      </c>
      <c r="F64" s="376">
        <v>53.192709774274235</v>
      </c>
      <c r="G64" s="134">
        <v>2041758</v>
      </c>
      <c r="H64" s="134">
        <v>-31852</v>
      </c>
      <c r="I64" s="185">
        <v>-1.5360651231427318</v>
      </c>
      <c r="J64" s="134">
        <v>628484.12398319412</v>
      </c>
      <c r="K64" s="185">
        <v>44.470087125258694</v>
      </c>
    </row>
    <row r="65" spans="1:11" ht="12" customHeight="1" x14ac:dyDescent="0.2">
      <c r="A65" s="374">
        <v>39995</v>
      </c>
      <c r="B65" s="134">
        <v>288519</v>
      </c>
      <c r="C65" s="375">
        <v>1831</v>
      </c>
      <c r="D65" s="185">
        <v>0.63867340104922421</v>
      </c>
      <c r="E65" s="375">
        <v>100125.87255236105</v>
      </c>
      <c r="F65" s="376">
        <v>53.147306331643932</v>
      </c>
      <c r="G65" s="134">
        <v>2027873</v>
      </c>
      <c r="H65" s="134">
        <v>-13885</v>
      </c>
      <c r="I65" s="185">
        <v>-0.68005121077032638</v>
      </c>
      <c r="J65" s="134">
        <v>601918.2159553275</v>
      </c>
      <c r="K65" s="185">
        <v>42.211592028746303</v>
      </c>
    </row>
    <row r="66" spans="1:11" ht="12" customHeight="1" x14ac:dyDescent="0.2">
      <c r="A66" s="374">
        <v>40026</v>
      </c>
      <c r="B66" s="134">
        <v>296063</v>
      </c>
      <c r="C66" s="375">
        <v>7544</v>
      </c>
      <c r="D66" s="185">
        <v>2.6147324786235915</v>
      </c>
      <c r="E66" s="375">
        <v>100274.37242831456</v>
      </c>
      <c r="F66" s="376">
        <v>51.215626603031581</v>
      </c>
      <c r="G66" s="134">
        <v>2075678</v>
      </c>
      <c r="H66" s="134">
        <v>47805</v>
      </c>
      <c r="I66" s="185">
        <v>2.3573961485753792</v>
      </c>
      <c r="J66" s="134">
        <v>602910.54805407138</v>
      </c>
      <c r="K66" s="185">
        <v>40.937253689132092</v>
      </c>
    </row>
    <row r="67" spans="1:11" ht="12" customHeight="1" x14ac:dyDescent="0.2">
      <c r="A67" s="374">
        <v>40057</v>
      </c>
      <c r="B67" s="134">
        <v>299235</v>
      </c>
      <c r="C67" s="375">
        <v>3172</v>
      </c>
      <c r="D67" s="185">
        <v>1.0713935885267662</v>
      </c>
      <c r="E67" s="375">
        <v>98362.327275529184</v>
      </c>
      <c r="F67" s="376">
        <v>48.967500626851788</v>
      </c>
      <c r="G67" s="134">
        <v>2140158</v>
      </c>
      <c r="H67" s="134">
        <v>64480</v>
      </c>
      <c r="I67" s="185">
        <v>3.1064548547510742</v>
      </c>
      <c r="J67" s="134">
        <v>610059.96943701664</v>
      </c>
      <c r="K67" s="185">
        <v>39.870646014265603</v>
      </c>
    </row>
    <row r="68" spans="1:11" ht="12" customHeight="1" x14ac:dyDescent="0.2">
      <c r="A68" s="374">
        <v>40087</v>
      </c>
      <c r="B68" s="134">
        <v>306902</v>
      </c>
      <c r="C68" s="375">
        <v>7667</v>
      </c>
      <c r="D68" s="185">
        <v>2.5622002773739703</v>
      </c>
      <c r="E68" s="375">
        <v>89121.560303390463</v>
      </c>
      <c r="F68" s="376">
        <v>40.922665243740859</v>
      </c>
      <c r="G68" s="134">
        <v>2202605</v>
      </c>
      <c r="H68" s="134">
        <v>62447</v>
      </c>
      <c r="I68" s="185">
        <v>2.9178686807235725</v>
      </c>
      <c r="J68" s="134">
        <v>557911.06488717673</v>
      </c>
      <c r="K68" s="185">
        <v>33.921877680475852</v>
      </c>
    </row>
    <row r="69" spans="1:11" ht="12" customHeight="1" x14ac:dyDescent="0.2">
      <c r="A69" s="374">
        <v>40118</v>
      </c>
      <c r="B69" s="134">
        <v>310699</v>
      </c>
      <c r="C69" s="375">
        <v>3797</v>
      </c>
      <c r="D69" s="185">
        <v>1.2372027552769287</v>
      </c>
      <c r="E69" s="375">
        <v>84172.816222596099</v>
      </c>
      <c r="F69" s="376">
        <v>37.158095730473512</v>
      </c>
      <c r="G69" s="134">
        <v>2240863</v>
      </c>
      <c r="H69" s="134">
        <v>38258</v>
      </c>
      <c r="I69" s="185">
        <v>1.7369433012274103</v>
      </c>
      <c r="J69" s="134">
        <v>497693.52196226246</v>
      </c>
      <c r="K69" s="185">
        <v>28.55106908609422</v>
      </c>
    </row>
    <row r="70" spans="1:11" ht="12" customHeight="1" x14ac:dyDescent="0.2">
      <c r="A70" s="374">
        <v>40148</v>
      </c>
      <c r="B70" s="134">
        <v>309723</v>
      </c>
      <c r="C70" s="375">
        <v>-976</v>
      </c>
      <c r="D70" s="185">
        <v>-0.31413039629995593</v>
      </c>
      <c r="E70" s="375">
        <v>77657.282265655318</v>
      </c>
      <c r="F70" s="376">
        <v>33.46348742236578</v>
      </c>
      <c r="G70" s="134">
        <v>2241065</v>
      </c>
      <c r="H70" s="134">
        <v>202</v>
      </c>
      <c r="I70" s="185">
        <v>9.014384190376654E-3</v>
      </c>
      <c r="J70" s="134">
        <v>450789.41410177737</v>
      </c>
      <c r="K70" s="185">
        <v>25.179889490343797</v>
      </c>
    </row>
    <row r="71" spans="1:11" ht="12" customHeight="1" x14ac:dyDescent="0.2">
      <c r="A71" s="374">
        <v>40179</v>
      </c>
      <c r="B71" s="134">
        <v>321706.99999999802</v>
      </c>
      <c r="C71" s="375">
        <v>11983.999999998021</v>
      </c>
      <c r="D71" s="185">
        <v>3.8692638260632957</v>
      </c>
      <c r="E71" s="375">
        <v>71611.999999998006</v>
      </c>
      <c r="F71" s="376">
        <v>28.633919110737128</v>
      </c>
      <c r="G71" s="134">
        <v>2343195</v>
      </c>
      <c r="H71" s="134">
        <v>102130</v>
      </c>
      <c r="I71" s="185">
        <v>4.5572082915935059</v>
      </c>
      <c r="J71" s="134">
        <v>406899</v>
      </c>
      <c r="K71" s="185">
        <v>21.014297400810619</v>
      </c>
    </row>
    <row r="72" spans="1:11" ht="12" customHeight="1" x14ac:dyDescent="0.2">
      <c r="A72" s="374">
        <v>40210</v>
      </c>
      <c r="B72" s="134">
        <v>328639.0000000007</v>
      </c>
      <c r="C72" s="375">
        <v>6932.0000000026776</v>
      </c>
      <c r="D72" s="185">
        <v>2.154755724930673</v>
      </c>
      <c r="E72" s="375">
        <v>66058.000000000698</v>
      </c>
      <c r="F72" s="376">
        <v>25.157189591021702</v>
      </c>
      <c r="G72" s="134">
        <v>2388615</v>
      </c>
      <c r="H72" s="134">
        <v>45420</v>
      </c>
      <c r="I72" s="185">
        <v>1.9383790081491297</v>
      </c>
      <c r="J72" s="134">
        <v>371471</v>
      </c>
      <c r="K72" s="185">
        <v>18.415690699325381</v>
      </c>
    </row>
    <row r="73" spans="1:11" ht="12" customHeight="1" x14ac:dyDescent="0.2">
      <c r="A73" s="374">
        <v>40238</v>
      </c>
      <c r="B73" s="134">
        <v>332883.00000000023</v>
      </c>
      <c r="C73" s="375">
        <v>4243.9999999995343</v>
      </c>
      <c r="D73" s="185">
        <v>1.2913865974517709</v>
      </c>
      <c r="E73" s="375">
        <v>58166.000000000233</v>
      </c>
      <c r="F73" s="376">
        <v>21.17306173261947</v>
      </c>
      <c r="G73" s="134">
        <v>2398741</v>
      </c>
      <c r="H73" s="134">
        <v>10126</v>
      </c>
      <c r="I73" s="185">
        <v>0.42392767356815558</v>
      </c>
      <c r="J73" s="134">
        <v>323706</v>
      </c>
      <c r="K73" s="185">
        <v>15.600026023657433</v>
      </c>
    </row>
    <row r="74" spans="1:11" ht="12" customHeight="1" x14ac:dyDescent="0.2">
      <c r="A74" s="374">
        <v>40269</v>
      </c>
      <c r="B74" s="134">
        <v>334909.99999999942</v>
      </c>
      <c r="C74" s="375">
        <v>2026.9999999991851</v>
      </c>
      <c r="D74" s="185">
        <v>0.6089226545059927</v>
      </c>
      <c r="E74" s="375">
        <v>52766.999999999418</v>
      </c>
      <c r="F74" s="376">
        <v>18.7022183786234</v>
      </c>
      <c r="G74" s="134">
        <v>2385001</v>
      </c>
      <c r="H74" s="134">
        <v>-13740</v>
      </c>
      <c r="I74" s="185">
        <v>-0.5728004815859653</v>
      </c>
      <c r="J74" s="134">
        <v>298062</v>
      </c>
      <c r="K74" s="185">
        <v>14.28225741145285</v>
      </c>
    </row>
    <row r="75" spans="1:11" ht="12" customHeight="1" x14ac:dyDescent="0.2">
      <c r="A75" s="374">
        <v>40299</v>
      </c>
      <c r="B75" s="134">
        <v>330838.99999999907</v>
      </c>
      <c r="C75" s="375">
        <v>-4071.0000000003492</v>
      </c>
      <c r="D75" s="185">
        <v>-1.2155504463886884</v>
      </c>
      <c r="E75" s="375">
        <v>46335.999999999069</v>
      </c>
      <c r="F75" s="376">
        <v>16.2866472409778</v>
      </c>
      <c r="G75" s="134">
        <v>2338621</v>
      </c>
      <c r="H75" s="134">
        <v>-46380</v>
      </c>
      <c r="I75" s="185">
        <v>-1.944653272682066</v>
      </c>
      <c r="J75" s="134">
        <v>265011</v>
      </c>
      <c r="K75" s="185">
        <v>12.780175635727065</v>
      </c>
    </row>
    <row r="76" spans="1:11" ht="12" customHeight="1" x14ac:dyDescent="0.2">
      <c r="A76" s="374">
        <v>40330</v>
      </c>
      <c r="B76" s="134">
        <v>329836.00000000111</v>
      </c>
      <c r="C76" s="375">
        <v>-1002.9999999979627</v>
      </c>
      <c r="D76" s="185">
        <v>-0.30316861071335771</v>
      </c>
      <c r="E76" s="375">
        <v>43148.000000001106</v>
      </c>
      <c r="F76" s="376">
        <v>15.050507869182216</v>
      </c>
      <c r="G76" s="134">
        <v>2290353</v>
      </c>
      <c r="H76" s="134">
        <v>-48268</v>
      </c>
      <c r="I76" s="185">
        <v>-2.0639513627902941</v>
      </c>
      <c r="J76" s="134">
        <v>248595</v>
      </c>
      <c r="K76" s="185">
        <v>12.175536963734194</v>
      </c>
    </row>
    <row r="77" spans="1:11" ht="12" customHeight="1" x14ac:dyDescent="0.2">
      <c r="A77" s="374">
        <v>40360</v>
      </c>
      <c r="B77" s="134">
        <v>325929.9999999993</v>
      </c>
      <c r="C77" s="375">
        <v>-3906.0000000018044</v>
      </c>
      <c r="D77" s="185">
        <v>-1.1842248875204016</v>
      </c>
      <c r="E77" s="375">
        <v>37410.999999999302</v>
      </c>
      <c r="F77" s="376">
        <v>12.966563727171971</v>
      </c>
      <c r="G77" s="134">
        <v>2245857</v>
      </c>
      <c r="H77" s="134">
        <v>-44496</v>
      </c>
      <c r="I77" s="185">
        <v>-1.9427572954911316</v>
      </c>
      <c r="J77" s="134">
        <v>217984</v>
      </c>
      <c r="K77" s="185">
        <v>10.749391110784551</v>
      </c>
    </row>
    <row r="78" spans="1:11" ht="12" customHeight="1" x14ac:dyDescent="0.2">
      <c r="A78" s="374">
        <v>40391</v>
      </c>
      <c r="B78" s="134">
        <v>332260.00000000047</v>
      </c>
      <c r="C78" s="375">
        <v>6330.0000000011642</v>
      </c>
      <c r="D78" s="185">
        <v>1.9421348142242745</v>
      </c>
      <c r="E78" s="375">
        <v>36197.000000000466</v>
      </c>
      <c r="F78" s="376">
        <v>12.226114036539677</v>
      </c>
      <c r="G78" s="134">
        <v>2283950</v>
      </c>
      <c r="H78" s="134">
        <v>38093</v>
      </c>
      <c r="I78" s="185">
        <v>1.6961453912693463</v>
      </c>
      <c r="J78" s="134">
        <v>208272</v>
      </c>
      <c r="K78" s="185">
        <v>10.033926264092985</v>
      </c>
    </row>
    <row r="79" spans="1:11" ht="12" customHeight="1" x14ac:dyDescent="0.2">
      <c r="A79" s="374">
        <v>40422</v>
      </c>
      <c r="B79" s="134">
        <v>334777.99999999959</v>
      </c>
      <c r="C79" s="375">
        <v>2517.9999999991269</v>
      </c>
      <c r="D79" s="185">
        <v>0.75784024559053853</v>
      </c>
      <c r="E79" s="375">
        <v>35542.999999999593</v>
      </c>
      <c r="F79" s="376">
        <v>11.877955453071863</v>
      </c>
      <c r="G79" s="134">
        <v>2337535</v>
      </c>
      <c r="H79" s="134">
        <v>53585</v>
      </c>
      <c r="I79" s="185">
        <v>2.3461546881499156</v>
      </c>
      <c r="J79" s="134">
        <v>197377</v>
      </c>
      <c r="K79" s="185">
        <v>9.2225433823110254</v>
      </c>
    </row>
    <row r="80" spans="1:11" ht="12" customHeight="1" x14ac:dyDescent="0.2">
      <c r="A80" s="374">
        <v>40452</v>
      </c>
      <c r="B80" s="134">
        <v>335047.99999999913</v>
      </c>
      <c r="C80" s="375">
        <v>269.99999999953434</v>
      </c>
      <c r="D80" s="185">
        <v>8.065046090230979E-2</v>
      </c>
      <c r="E80" s="375">
        <v>28145.999999999127</v>
      </c>
      <c r="F80" s="376">
        <v>9.1710057282126289</v>
      </c>
      <c r="G80" s="134">
        <v>2386591</v>
      </c>
      <c r="H80" s="134">
        <v>49056</v>
      </c>
      <c r="I80" s="185">
        <v>2.0986209832152247</v>
      </c>
      <c r="J80" s="134">
        <v>183986</v>
      </c>
      <c r="K80" s="185">
        <v>8.3531091593817326</v>
      </c>
    </row>
    <row r="81" spans="1:11" ht="12" customHeight="1" x14ac:dyDescent="0.2">
      <c r="A81" s="374">
        <v>40483</v>
      </c>
      <c r="B81" s="134">
        <v>333141.99999999814</v>
      </c>
      <c r="C81" s="375">
        <v>-1906.0000000009895</v>
      </c>
      <c r="D81" s="185">
        <v>-0.56887371361745021</v>
      </c>
      <c r="E81" s="375">
        <v>22442.999999998137</v>
      </c>
      <c r="F81" s="376">
        <v>7.2233898403271777</v>
      </c>
      <c r="G81" s="134">
        <v>2402348</v>
      </c>
      <c r="H81" s="134">
        <v>15757</v>
      </c>
      <c r="I81" s="185">
        <v>0.66023042909321283</v>
      </c>
      <c r="J81" s="134">
        <v>161485</v>
      </c>
      <c r="K81" s="185">
        <v>7.2063754009058121</v>
      </c>
    </row>
    <row r="82" spans="1:11" ht="12" customHeight="1" x14ac:dyDescent="0.2">
      <c r="A82" s="374">
        <v>40513</v>
      </c>
      <c r="B82" s="134">
        <v>324922.00000000338</v>
      </c>
      <c r="C82" s="375">
        <v>-8219.9999999947613</v>
      </c>
      <c r="D82" s="185">
        <v>-2.467416296952893</v>
      </c>
      <c r="E82" s="375">
        <v>15199.000000003376</v>
      </c>
      <c r="F82" s="376">
        <v>4.9072881251968292</v>
      </c>
      <c r="G82" s="134">
        <v>2371939</v>
      </c>
      <c r="H82" s="134">
        <v>-30409</v>
      </c>
      <c r="I82" s="185">
        <v>-1.265803289115482</v>
      </c>
      <c r="J82" s="134">
        <v>130874</v>
      </c>
      <c r="K82" s="185">
        <v>5.8398127675904092</v>
      </c>
    </row>
    <row r="83" spans="1:11" ht="12" customHeight="1" x14ac:dyDescent="0.2">
      <c r="A83" s="374">
        <v>40544</v>
      </c>
      <c r="B83" s="134">
        <v>335305.00000000099</v>
      </c>
      <c r="C83" s="375">
        <v>10382.999999997613</v>
      </c>
      <c r="D83" s="185">
        <v>3.1955361594467306</v>
      </c>
      <c r="E83" s="375">
        <v>13598.000000002969</v>
      </c>
      <c r="F83" s="376">
        <v>4.2268275169651428</v>
      </c>
      <c r="G83" s="134">
        <v>2477019</v>
      </c>
      <c r="H83" s="134">
        <v>105080</v>
      </c>
      <c r="I83" s="185">
        <v>4.4301307917277803</v>
      </c>
      <c r="J83" s="134">
        <v>133824</v>
      </c>
      <c r="K83" s="185">
        <v>5.7111764065730766</v>
      </c>
    </row>
    <row r="84" spans="1:11" ht="12" customHeight="1" x14ac:dyDescent="0.2">
      <c r="A84" s="374">
        <v>40575</v>
      </c>
      <c r="B84" s="134">
        <v>340415.99999999953</v>
      </c>
      <c r="C84" s="375">
        <v>5110.9999999985448</v>
      </c>
      <c r="D84" s="185">
        <v>1.5242838609619689</v>
      </c>
      <c r="E84" s="375">
        <v>11776.999999998836</v>
      </c>
      <c r="F84" s="376">
        <v>3.5835673794037866</v>
      </c>
      <c r="G84" s="134">
        <v>2516588</v>
      </c>
      <c r="H84" s="134">
        <v>39569</v>
      </c>
      <c r="I84" s="185">
        <v>1.5974443474192164</v>
      </c>
      <c r="J84" s="134">
        <v>127973</v>
      </c>
      <c r="K84" s="185">
        <v>5.3576235600965409</v>
      </c>
    </row>
    <row r="85" spans="1:11" ht="12" customHeight="1" x14ac:dyDescent="0.2">
      <c r="A85" s="374">
        <v>40603</v>
      </c>
      <c r="B85" s="134">
        <v>342772.99999999953</v>
      </c>
      <c r="C85" s="375">
        <v>2357</v>
      </c>
      <c r="D85" s="185">
        <v>0.69238813686783329</v>
      </c>
      <c r="E85" s="375">
        <v>9889.9999999993015</v>
      </c>
      <c r="F85" s="376">
        <v>2.9710138396972194</v>
      </c>
      <c r="G85" s="134">
        <v>2531424</v>
      </c>
      <c r="H85" s="134">
        <v>14836</v>
      </c>
      <c r="I85" s="185">
        <v>0.58952836141633036</v>
      </c>
      <c r="J85" s="134">
        <v>132683</v>
      </c>
      <c r="K85" s="185">
        <v>5.5313599925961157</v>
      </c>
    </row>
    <row r="86" spans="1:11" ht="12" customHeight="1" x14ac:dyDescent="0.2">
      <c r="A86" s="374">
        <v>40634</v>
      </c>
      <c r="B86" s="134">
        <v>339547.00000000035</v>
      </c>
      <c r="C86" s="375">
        <v>-3225.9999999991851</v>
      </c>
      <c r="D86" s="185">
        <v>-0.94114763998307616</v>
      </c>
      <c r="E86" s="375">
        <v>4637.0000000009313</v>
      </c>
      <c r="F86" s="376">
        <v>1.3845510734229911</v>
      </c>
      <c r="G86" s="134">
        <v>2482420</v>
      </c>
      <c r="H86" s="134">
        <v>-49004</v>
      </c>
      <c r="I86" s="185">
        <v>-1.9358274236161148</v>
      </c>
      <c r="J86" s="134">
        <v>97419</v>
      </c>
      <c r="K86" s="185">
        <v>4.084652375407809</v>
      </c>
    </row>
    <row r="87" spans="1:11" ht="12" customHeight="1" x14ac:dyDescent="0.2">
      <c r="A87" s="374">
        <v>40664</v>
      </c>
      <c r="B87" s="134">
        <v>337941.00000000087</v>
      </c>
      <c r="C87" s="375">
        <v>-1605.9999999994761</v>
      </c>
      <c r="D87" s="185">
        <v>-0.47298312162954598</v>
      </c>
      <c r="E87" s="375">
        <v>7102.0000000018044</v>
      </c>
      <c r="F87" s="376">
        <v>2.146663482842659</v>
      </c>
      <c r="G87" s="134">
        <v>2447807</v>
      </c>
      <c r="H87" s="134">
        <v>-34613</v>
      </c>
      <c r="I87" s="185">
        <v>-1.3943248926450802</v>
      </c>
      <c r="J87" s="134">
        <v>109186</v>
      </c>
      <c r="K87" s="185">
        <v>4.6688197873875241</v>
      </c>
    </row>
    <row r="88" spans="1:11" ht="12" customHeight="1" x14ac:dyDescent="0.2">
      <c r="A88" s="374">
        <v>40695</v>
      </c>
      <c r="B88" s="134">
        <v>333944.00000000099</v>
      </c>
      <c r="C88" s="375">
        <v>-3996.9999999998836</v>
      </c>
      <c r="D88" s="185">
        <v>-1.1827508352049243</v>
      </c>
      <c r="E88" s="375">
        <v>4107.9999999998836</v>
      </c>
      <c r="F88" s="376">
        <v>1.2454674444268878</v>
      </c>
      <c r="G88" s="134">
        <v>2407407</v>
      </c>
      <c r="H88" s="134">
        <v>-40400</v>
      </c>
      <c r="I88" s="185">
        <v>-1.6504569191933842</v>
      </c>
      <c r="J88" s="134">
        <v>117054</v>
      </c>
      <c r="K88" s="185">
        <v>5.110740571431565</v>
      </c>
    </row>
    <row r="89" spans="1:11" ht="12" customHeight="1" x14ac:dyDescent="0.2">
      <c r="A89" s="374">
        <v>40725</v>
      </c>
      <c r="B89" s="134">
        <v>336384.00000000169</v>
      </c>
      <c r="C89" s="375">
        <v>2440.0000000006985</v>
      </c>
      <c r="D89" s="185">
        <v>0.73066142826362845</v>
      </c>
      <c r="E89" s="375">
        <v>10454.000000002387</v>
      </c>
      <c r="F89" s="376">
        <v>3.2074371797632648</v>
      </c>
      <c r="G89" s="134">
        <v>2378475</v>
      </c>
      <c r="H89" s="134">
        <v>-28932</v>
      </c>
      <c r="I89" s="185">
        <v>-1.2017909726107801</v>
      </c>
      <c r="J89" s="134">
        <v>132618</v>
      </c>
      <c r="K89" s="185">
        <v>5.9050064184852378</v>
      </c>
    </row>
    <row r="90" spans="1:11" ht="12" customHeight="1" x14ac:dyDescent="0.2">
      <c r="A90" s="374">
        <v>40756</v>
      </c>
      <c r="B90" s="134">
        <v>341914.00000000087</v>
      </c>
      <c r="C90" s="375">
        <v>5529.9999999991851</v>
      </c>
      <c r="D90" s="185">
        <v>1.6439545281580448</v>
      </c>
      <c r="E90" s="375">
        <v>9654.0000000004075</v>
      </c>
      <c r="F90" s="376">
        <v>2.9055558899658083</v>
      </c>
      <c r="G90" s="134">
        <v>2416182</v>
      </c>
      <c r="H90" s="134">
        <v>37707</v>
      </c>
      <c r="I90" s="185">
        <v>1.5853435499637372</v>
      </c>
      <c r="J90" s="134">
        <v>132232</v>
      </c>
      <c r="K90" s="185">
        <v>5.789618862059152</v>
      </c>
    </row>
    <row r="91" spans="1:11" ht="12" customHeight="1" x14ac:dyDescent="0.2">
      <c r="A91" s="374">
        <v>40787</v>
      </c>
      <c r="B91" s="134">
        <v>348201.99999999884</v>
      </c>
      <c r="C91" s="375">
        <v>6287.9999999979627</v>
      </c>
      <c r="D91" s="185">
        <v>1.839058944646299</v>
      </c>
      <c r="E91" s="375">
        <v>13423.999999999243</v>
      </c>
      <c r="F91" s="376">
        <v>4.0098214339052323</v>
      </c>
      <c r="G91" s="134">
        <v>2490772</v>
      </c>
      <c r="H91" s="134">
        <v>74590</v>
      </c>
      <c r="I91" s="185">
        <v>3.0871018822257597</v>
      </c>
      <c r="J91" s="134">
        <v>153237</v>
      </c>
      <c r="K91" s="185">
        <v>6.5554954257369404</v>
      </c>
    </row>
    <row r="92" spans="1:11" ht="12" customHeight="1" x14ac:dyDescent="0.2">
      <c r="A92" s="374">
        <v>40817</v>
      </c>
      <c r="B92" s="134">
        <v>356209.99999999988</v>
      </c>
      <c r="C92" s="375">
        <v>8008.0000000010477</v>
      </c>
      <c r="D92" s="185">
        <v>2.2998144755059058</v>
      </c>
      <c r="E92" s="375">
        <v>21162.000000000757</v>
      </c>
      <c r="F92" s="376">
        <v>6.3161099305176602</v>
      </c>
      <c r="G92" s="134">
        <v>2576206</v>
      </c>
      <c r="H92" s="134">
        <v>85434</v>
      </c>
      <c r="I92" s="185">
        <v>3.430020893120687</v>
      </c>
      <c r="J92" s="134">
        <v>189615</v>
      </c>
      <c r="K92" s="185">
        <v>7.945014457860605</v>
      </c>
    </row>
    <row r="93" spans="1:11" ht="12" customHeight="1" x14ac:dyDescent="0.2">
      <c r="A93" s="374">
        <v>40848</v>
      </c>
      <c r="B93" s="134">
        <v>352288.00000000116</v>
      </c>
      <c r="C93" s="375">
        <v>-3921.9999999987194</v>
      </c>
      <c r="D93" s="185">
        <v>-1.1010359057855537</v>
      </c>
      <c r="E93" s="375">
        <v>19146.000000003027</v>
      </c>
      <c r="F93" s="376">
        <v>5.7470988347320766</v>
      </c>
      <c r="G93" s="134">
        <v>2624994</v>
      </c>
      <c r="H93" s="134">
        <v>48788</v>
      </c>
      <c r="I93" s="185">
        <v>1.893792654779936</v>
      </c>
      <c r="J93" s="134">
        <v>222646</v>
      </c>
      <c r="K93" s="185">
        <v>9.2678496204546548</v>
      </c>
    </row>
    <row r="94" spans="1:11" ht="12" customHeight="1" x14ac:dyDescent="0.2">
      <c r="A94" s="374">
        <v>40878</v>
      </c>
      <c r="B94" s="134">
        <v>347215.00000000029</v>
      </c>
      <c r="C94" s="375">
        <v>-5073.0000000008731</v>
      </c>
      <c r="D94" s="185">
        <v>-1.440014987737549</v>
      </c>
      <c r="E94" s="375">
        <v>22292.999999996915</v>
      </c>
      <c r="F94" s="376">
        <v>6.8610312628866881</v>
      </c>
      <c r="G94" s="134">
        <v>2612529</v>
      </c>
      <c r="H94" s="134">
        <v>-12465</v>
      </c>
      <c r="I94" s="185">
        <v>-0.47485822824737883</v>
      </c>
      <c r="J94" s="134">
        <v>240590</v>
      </c>
      <c r="K94" s="185">
        <v>10.143178218326863</v>
      </c>
    </row>
    <row r="95" spans="1:11" ht="12" customHeight="1" x14ac:dyDescent="0.2">
      <c r="A95" s="374">
        <v>40909</v>
      </c>
      <c r="B95" s="134">
        <v>366524.99999999988</v>
      </c>
      <c r="C95" s="375">
        <v>19309.999999999593</v>
      </c>
      <c r="D95" s="185">
        <v>5.5613956770299602</v>
      </c>
      <c r="E95" s="375">
        <v>31219.999999998894</v>
      </c>
      <c r="F95" s="376">
        <v>9.3109258734581353</v>
      </c>
      <c r="G95" s="134">
        <v>2745110</v>
      </c>
      <c r="H95" s="134">
        <v>132581</v>
      </c>
      <c r="I95" s="185">
        <v>5.0748144805282545</v>
      </c>
      <c r="J95" s="134">
        <v>268091</v>
      </c>
      <c r="K95" s="185">
        <v>10.823130545223917</v>
      </c>
    </row>
    <row r="96" spans="1:11" ht="12" customHeight="1" x14ac:dyDescent="0.2">
      <c r="A96" s="374">
        <v>40940</v>
      </c>
      <c r="B96" s="134">
        <v>377784.00000000116</v>
      </c>
      <c r="C96" s="375">
        <v>11259.000000001281</v>
      </c>
      <c r="D96" s="185">
        <v>3.07182320442024</v>
      </c>
      <c r="E96" s="375">
        <v>37368.00000000163</v>
      </c>
      <c r="F96" s="376">
        <v>10.977157360406585</v>
      </c>
      <c r="G96" s="134">
        <v>2804340</v>
      </c>
      <c r="H96" s="134">
        <v>59230</v>
      </c>
      <c r="I96" s="185">
        <v>2.1576548845037173</v>
      </c>
      <c r="J96" s="134">
        <v>287752</v>
      </c>
      <c r="K96" s="185">
        <v>11.434211718406033</v>
      </c>
    </row>
    <row r="97" spans="1:11" ht="12" customHeight="1" x14ac:dyDescent="0.2">
      <c r="A97" s="374">
        <v>40969</v>
      </c>
      <c r="B97" s="134">
        <v>381268.99999999895</v>
      </c>
      <c r="C97" s="375">
        <v>3484.9999999977881</v>
      </c>
      <c r="D97" s="185">
        <v>0.92248480613201655</v>
      </c>
      <c r="E97" s="375">
        <v>38495.999999999418</v>
      </c>
      <c r="F97" s="376">
        <v>11.230756214754216</v>
      </c>
      <c r="G97" s="134">
        <v>2819402</v>
      </c>
      <c r="H97" s="134">
        <v>15062</v>
      </c>
      <c r="I97" s="185">
        <v>0.53709607251617131</v>
      </c>
      <c r="J97" s="134">
        <v>287978</v>
      </c>
      <c r="K97" s="185">
        <v>11.376126638603411</v>
      </c>
    </row>
    <row r="98" spans="1:11" ht="12" customHeight="1" x14ac:dyDescent="0.2">
      <c r="A98" s="374">
        <v>41000</v>
      </c>
      <c r="B98" s="134">
        <v>382177.00000000128</v>
      </c>
      <c r="C98" s="375">
        <v>908.00000000232831</v>
      </c>
      <c r="D98" s="185">
        <v>0.23815206586486989</v>
      </c>
      <c r="E98" s="375">
        <v>42630.000000000931</v>
      </c>
      <c r="F98" s="376">
        <v>12.554962935911933</v>
      </c>
      <c r="G98" s="134">
        <v>2811098</v>
      </c>
      <c r="H98" s="134">
        <v>-8304</v>
      </c>
      <c r="I98" s="185">
        <v>-0.29453054229230169</v>
      </c>
      <c r="J98" s="134">
        <v>328678</v>
      </c>
      <c r="K98" s="185">
        <v>13.240225264056848</v>
      </c>
    </row>
    <row r="99" spans="1:11" ht="12" customHeight="1" x14ac:dyDescent="0.2">
      <c r="A99" s="374">
        <v>41030</v>
      </c>
      <c r="B99" s="134">
        <v>381937.99999999854</v>
      </c>
      <c r="C99" s="375">
        <v>-239.00000000273576</v>
      </c>
      <c r="D99" s="185">
        <v>-6.2536468705007092E-2</v>
      </c>
      <c r="E99" s="375">
        <v>43996.999999997672</v>
      </c>
      <c r="F99" s="376">
        <v>13.019136476484817</v>
      </c>
      <c r="G99" s="134">
        <v>2805203</v>
      </c>
      <c r="H99" s="134">
        <v>-5895</v>
      </c>
      <c r="I99" s="185">
        <v>-0.20970453538083694</v>
      </c>
      <c r="J99" s="134">
        <v>357396</v>
      </c>
      <c r="K99" s="185">
        <v>14.60066091811977</v>
      </c>
    </row>
    <row r="100" spans="1:11" ht="12" customHeight="1" x14ac:dyDescent="0.2">
      <c r="A100" s="374">
        <v>41061</v>
      </c>
      <c r="B100" s="134">
        <v>376952.99999999773</v>
      </c>
      <c r="C100" s="375">
        <v>-4985.0000000008149</v>
      </c>
      <c r="D100" s="185">
        <v>-1.3051856584055093</v>
      </c>
      <c r="E100" s="375">
        <v>43008.99999999674</v>
      </c>
      <c r="F100" s="376">
        <v>12.879105478761891</v>
      </c>
      <c r="G100" s="134">
        <v>2752549</v>
      </c>
      <c r="H100" s="134">
        <v>-52654</v>
      </c>
      <c r="I100" s="185">
        <v>-1.8770121092840697</v>
      </c>
      <c r="J100" s="134">
        <v>345142</v>
      </c>
      <c r="K100" s="185">
        <v>14.336670118513405</v>
      </c>
    </row>
    <row r="101" spans="1:11" ht="12" customHeight="1" x14ac:dyDescent="0.2">
      <c r="A101" s="374">
        <v>41091</v>
      </c>
      <c r="B101" s="134">
        <v>380174.00000000029</v>
      </c>
      <c r="C101" s="375">
        <v>3221.0000000025611</v>
      </c>
      <c r="D101" s="185">
        <v>0.85448318490702568</v>
      </c>
      <c r="E101" s="375">
        <v>43789.999999998603</v>
      </c>
      <c r="F101" s="376">
        <v>13.017860540334375</v>
      </c>
      <c r="G101" s="134">
        <v>2754050</v>
      </c>
      <c r="H101" s="134">
        <v>1501</v>
      </c>
      <c r="I101" s="185">
        <v>5.4531272649460553E-2</v>
      </c>
      <c r="J101" s="134">
        <v>375575</v>
      </c>
      <c r="K101" s="185">
        <v>15.790580098592585</v>
      </c>
    </row>
    <row r="102" spans="1:11" ht="12" customHeight="1" x14ac:dyDescent="0.2">
      <c r="A102" s="374">
        <v>41122</v>
      </c>
      <c r="B102" s="134">
        <v>385729.00000000151</v>
      </c>
      <c r="C102" s="375">
        <v>5555.0000000012224</v>
      </c>
      <c r="D102" s="185">
        <v>1.4611730418180144</v>
      </c>
      <c r="E102" s="375">
        <v>43815.00000000064</v>
      </c>
      <c r="F102" s="376">
        <v>12.814625900080292</v>
      </c>
      <c r="G102" s="134">
        <v>2796441</v>
      </c>
      <c r="H102" s="134">
        <v>42391</v>
      </c>
      <c r="I102" s="185">
        <v>1.5392240518509104</v>
      </c>
      <c r="J102" s="134">
        <v>380259</v>
      </c>
      <c r="K102" s="185">
        <v>15.738011457746147</v>
      </c>
    </row>
    <row r="103" spans="1:11" ht="12" customHeight="1" x14ac:dyDescent="0.2">
      <c r="A103" s="374">
        <v>41153</v>
      </c>
      <c r="B103" s="134">
        <v>391523.99999999977</v>
      </c>
      <c r="C103" s="375">
        <v>5794.9999999982538</v>
      </c>
      <c r="D103" s="185">
        <v>1.5023500955329341</v>
      </c>
      <c r="E103" s="375">
        <v>43322.000000000931</v>
      </c>
      <c r="F103" s="376">
        <v>12.441628709772223</v>
      </c>
      <c r="G103" s="134">
        <v>2882154</v>
      </c>
      <c r="H103" s="134">
        <v>85713</v>
      </c>
      <c r="I103" s="185">
        <v>3.0650745000520305</v>
      </c>
      <c r="J103" s="134">
        <v>391382</v>
      </c>
      <c r="K103" s="185">
        <v>15.713280862318992</v>
      </c>
    </row>
    <row r="104" spans="1:11" ht="12" customHeight="1" x14ac:dyDescent="0.2">
      <c r="A104" s="374">
        <v>41183</v>
      </c>
      <c r="B104" s="134">
        <v>401688.00000000111</v>
      </c>
      <c r="C104" s="375">
        <v>10164.000000001339</v>
      </c>
      <c r="D104" s="185">
        <v>2.5960094400346709</v>
      </c>
      <c r="E104" s="375">
        <v>45478.000000001222</v>
      </c>
      <c r="F104" s="376">
        <v>12.767187894781515</v>
      </c>
      <c r="G104" s="134">
        <v>2979764</v>
      </c>
      <c r="H104" s="134">
        <v>97610</v>
      </c>
      <c r="I104" s="185">
        <v>3.3867031393881106</v>
      </c>
      <c r="J104" s="134">
        <v>403558</v>
      </c>
      <c r="K104" s="185">
        <v>15.664818729558117</v>
      </c>
    </row>
    <row r="105" spans="1:11" ht="12" customHeight="1" x14ac:dyDescent="0.2">
      <c r="A105" s="374">
        <v>41214</v>
      </c>
      <c r="B105" s="134">
        <v>404552.00000000262</v>
      </c>
      <c r="C105" s="375">
        <v>2864.0000000015134</v>
      </c>
      <c r="D105" s="185">
        <v>0.71299117723245542</v>
      </c>
      <c r="E105" s="375">
        <v>52264.000000001455</v>
      </c>
      <c r="F105" s="376">
        <v>14.835589063493869</v>
      </c>
      <c r="G105" s="134">
        <v>3042930</v>
      </c>
      <c r="H105" s="134">
        <v>63166</v>
      </c>
      <c r="I105" s="185">
        <v>2.1198323088674136</v>
      </c>
      <c r="J105" s="134">
        <v>417936</v>
      </c>
      <c r="K105" s="185">
        <v>15.921407820360733</v>
      </c>
    </row>
    <row r="106" spans="1:11" ht="12" customHeight="1" x14ac:dyDescent="0.2">
      <c r="A106" s="374">
        <v>41244</v>
      </c>
      <c r="B106" s="134">
        <v>396490.00000000058</v>
      </c>
      <c r="C106" s="375">
        <v>-8062.0000000020373</v>
      </c>
      <c r="D106" s="185">
        <v>-1.9928216891776545</v>
      </c>
      <c r="E106" s="375">
        <v>49275.000000000291</v>
      </c>
      <c r="F106" s="376">
        <v>14.19149518309988</v>
      </c>
      <c r="G106" s="134">
        <v>2993492</v>
      </c>
      <c r="H106" s="134">
        <v>-49438</v>
      </c>
      <c r="I106" s="185">
        <v>-1.624684103807843</v>
      </c>
      <c r="J106" s="134">
        <v>380963</v>
      </c>
      <c r="K106" s="185">
        <v>14.582153920588059</v>
      </c>
    </row>
    <row r="107" spans="1:11" ht="12" customHeight="1" x14ac:dyDescent="0.2">
      <c r="A107" s="374">
        <v>41275</v>
      </c>
      <c r="B107" s="134">
        <v>411972.00000000332</v>
      </c>
      <c r="C107" s="375">
        <v>15482.000000002736</v>
      </c>
      <c r="D107" s="185">
        <v>3.9047643067927851</v>
      </c>
      <c r="E107" s="375">
        <v>45447.000000003434</v>
      </c>
      <c r="F107" s="376">
        <v>12.399427051361695</v>
      </c>
      <c r="G107" s="134">
        <v>3102474</v>
      </c>
      <c r="H107" s="134">
        <v>108982</v>
      </c>
      <c r="I107" s="185">
        <v>3.6406310756801754</v>
      </c>
      <c r="J107" s="134">
        <v>357364</v>
      </c>
      <c r="K107" s="185">
        <v>13.018203277828576</v>
      </c>
    </row>
    <row r="108" spans="1:11" ht="12" customHeight="1" x14ac:dyDescent="0.2">
      <c r="A108" s="374">
        <v>41306</v>
      </c>
      <c r="B108" s="134">
        <v>418530.99999999901</v>
      </c>
      <c r="C108" s="375">
        <v>6558.9999999956926</v>
      </c>
      <c r="D108" s="185">
        <v>1.5920984921294747</v>
      </c>
      <c r="E108" s="375">
        <v>40746.999999997846</v>
      </c>
      <c r="F108" s="376">
        <v>10.785792939880388</v>
      </c>
      <c r="G108" s="134">
        <v>3142262</v>
      </c>
      <c r="H108" s="134">
        <v>39788</v>
      </c>
      <c r="I108" s="185">
        <v>1.282460384841259</v>
      </c>
      <c r="J108" s="134">
        <v>337922</v>
      </c>
      <c r="K108" s="185">
        <v>12.049965410756185</v>
      </c>
    </row>
    <row r="109" spans="1:11" ht="12" customHeight="1" x14ac:dyDescent="0.2">
      <c r="A109" s="374">
        <v>41334</v>
      </c>
      <c r="B109" s="134">
        <v>419351.00000000134</v>
      </c>
      <c r="C109" s="375">
        <v>820.00000000232831</v>
      </c>
      <c r="D109" s="185">
        <v>0.19592336051626527</v>
      </c>
      <c r="E109" s="375">
        <v>38082.000000002387</v>
      </c>
      <c r="F109" s="376">
        <v>9.9882235377128712</v>
      </c>
      <c r="G109" s="134">
        <v>3126440</v>
      </c>
      <c r="H109" s="134">
        <v>-15822</v>
      </c>
      <c r="I109" s="185">
        <v>-0.50352262160189065</v>
      </c>
      <c r="J109" s="134">
        <v>307038</v>
      </c>
      <c r="K109" s="185">
        <v>10.890181676823667</v>
      </c>
    </row>
    <row r="110" spans="1:11" ht="12" customHeight="1" x14ac:dyDescent="0.2">
      <c r="A110" s="374">
        <v>41365</v>
      </c>
      <c r="B110" s="134">
        <v>417710.00000000419</v>
      </c>
      <c r="C110" s="375">
        <v>-1640.9999999971478</v>
      </c>
      <c r="D110" s="185">
        <v>-0.39131896668832139</v>
      </c>
      <c r="E110" s="375">
        <v>35533.00000000291</v>
      </c>
      <c r="F110" s="376">
        <v>9.2975244454801818</v>
      </c>
      <c r="G110" s="134">
        <v>3108033</v>
      </c>
      <c r="H110" s="134">
        <v>-18407</v>
      </c>
      <c r="I110" s="185">
        <v>-0.5887527027545707</v>
      </c>
      <c r="J110" s="134">
        <v>296935</v>
      </c>
      <c r="K110" s="185">
        <v>10.562954404293269</v>
      </c>
    </row>
    <row r="111" spans="1:11" ht="12" customHeight="1" x14ac:dyDescent="0.2">
      <c r="A111" s="374">
        <v>41395</v>
      </c>
      <c r="B111" s="134">
        <v>412553.00000000215</v>
      </c>
      <c r="C111" s="375">
        <v>-5157.0000000020373</v>
      </c>
      <c r="D111" s="185">
        <v>-1.2345885901706892</v>
      </c>
      <c r="E111" s="375">
        <v>30615.000000003609</v>
      </c>
      <c r="F111" s="376">
        <v>8.0156988830657667</v>
      </c>
      <c r="G111" s="134">
        <v>3046697</v>
      </c>
      <c r="H111" s="134">
        <v>-61336</v>
      </c>
      <c r="I111" s="185">
        <v>-1.9734668196894949</v>
      </c>
      <c r="J111" s="134">
        <v>241494</v>
      </c>
      <c r="K111" s="185">
        <v>8.6087887400662275</v>
      </c>
    </row>
    <row r="112" spans="1:11" ht="12" customHeight="1" x14ac:dyDescent="0.2">
      <c r="A112" s="374">
        <v>41426</v>
      </c>
      <c r="B112" s="134">
        <v>402452.9999999975</v>
      </c>
      <c r="C112" s="375">
        <v>-10100.000000004657</v>
      </c>
      <c r="D112" s="185">
        <v>-2.4481702956964568</v>
      </c>
      <c r="E112" s="375">
        <v>25499.999999999767</v>
      </c>
      <c r="F112" s="376">
        <v>6.7647690826177058</v>
      </c>
      <c r="G112" s="134">
        <v>2956548</v>
      </c>
      <c r="H112" s="134">
        <v>-90149</v>
      </c>
      <c r="I112" s="185">
        <v>-2.9589092712534262</v>
      </c>
      <c r="J112" s="134">
        <v>203999</v>
      </c>
      <c r="K112" s="185">
        <v>7.4112758755611621</v>
      </c>
    </row>
    <row r="113" spans="1:11" ht="12" customHeight="1" x14ac:dyDescent="0.2">
      <c r="A113" s="374">
        <v>41456</v>
      </c>
      <c r="B113" s="134">
        <v>402574.99999999942</v>
      </c>
      <c r="C113" s="375">
        <v>122.00000000192085</v>
      </c>
      <c r="D113" s="185">
        <v>3.0314098789652858E-2</v>
      </c>
      <c r="E113" s="375">
        <v>22400.999999999127</v>
      </c>
      <c r="F113" s="376">
        <v>5.8923019459508295</v>
      </c>
      <c r="G113" s="134">
        <v>2918934</v>
      </c>
      <c r="H113" s="134">
        <v>-37614</v>
      </c>
      <c r="I113" s="185">
        <v>-1.2722269349254605</v>
      </c>
      <c r="J113" s="134">
        <v>164884</v>
      </c>
      <c r="K113" s="185">
        <v>5.9869646520578783</v>
      </c>
    </row>
    <row r="114" spans="1:11" ht="12" customHeight="1" x14ac:dyDescent="0.2">
      <c r="A114" s="374">
        <v>41487</v>
      </c>
      <c r="B114" s="134">
        <v>405299.00000000274</v>
      </c>
      <c r="C114" s="375">
        <v>2724.0000000033178</v>
      </c>
      <c r="D114" s="185">
        <v>0.67664410358400839</v>
      </c>
      <c r="E114" s="375">
        <v>19570.000000001222</v>
      </c>
      <c r="F114" s="376">
        <v>5.0735101586868359</v>
      </c>
      <c r="G114" s="134">
        <v>2929677</v>
      </c>
      <c r="H114" s="134">
        <v>10743</v>
      </c>
      <c r="I114" s="185">
        <v>0.36804532065473217</v>
      </c>
      <c r="J114" s="134">
        <v>133236</v>
      </c>
      <c r="K114" s="185">
        <v>4.7644845716394517</v>
      </c>
    </row>
    <row r="115" spans="1:11" ht="12" customHeight="1" x14ac:dyDescent="0.2">
      <c r="A115" s="374">
        <v>41518</v>
      </c>
      <c r="B115" s="134">
        <v>406816.00000000012</v>
      </c>
      <c r="C115" s="375">
        <v>1516.9999999973807</v>
      </c>
      <c r="D115" s="185">
        <v>0.37429157239405242</v>
      </c>
      <c r="E115" s="375">
        <v>15292.000000000349</v>
      </c>
      <c r="F115" s="376">
        <v>3.9057631205239929</v>
      </c>
      <c r="G115" s="134">
        <v>2981662</v>
      </c>
      <c r="H115" s="134">
        <v>51985</v>
      </c>
      <c r="I115" s="185">
        <v>1.7744276928821847</v>
      </c>
      <c r="J115" s="134">
        <v>99508</v>
      </c>
      <c r="K115" s="185">
        <v>3.4525566642171097</v>
      </c>
    </row>
    <row r="116" spans="1:11" ht="12" customHeight="1" x14ac:dyDescent="0.2">
      <c r="A116" s="374">
        <v>41548</v>
      </c>
      <c r="B116" s="134">
        <v>410207.00000000076</v>
      </c>
      <c r="C116" s="375">
        <v>3391.0000000006403</v>
      </c>
      <c r="D116" s="185">
        <v>0.83354636985778319</v>
      </c>
      <c r="E116" s="375">
        <v>8518.9999999996508</v>
      </c>
      <c r="F116" s="376">
        <v>2.1208002230585996</v>
      </c>
      <c r="G116" s="134">
        <v>3050532</v>
      </c>
      <c r="H116" s="134">
        <v>68870</v>
      </c>
      <c r="I116" s="185">
        <v>2.3097856162100197</v>
      </c>
      <c r="J116" s="134">
        <v>70768</v>
      </c>
      <c r="K116" s="185">
        <v>2.374953184211904</v>
      </c>
    </row>
    <row r="117" spans="1:11" ht="12" customHeight="1" x14ac:dyDescent="0.2">
      <c r="A117" s="374">
        <v>41579</v>
      </c>
      <c r="B117" s="134">
        <v>407656.00000000035</v>
      </c>
      <c r="C117" s="375">
        <v>-2551.0000000004075</v>
      </c>
      <c r="D117" s="185">
        <v>-0.62188114781083759</v>
      </c>
      <c r="E117" s="375">
        <v>3103.9999999977299</v>
      </c>
      <c r="F117" s="376">
        <v>0.76726848464417674</v>
      </c>
      <c r="G117" s="134">
        <v>3059016</v>
      </c>
      <c r="H117" s="134">
        <v>8484</v>
      </c>
      <c r="I117" s="185">
        <v>0.27811542380148774</v>
      </c>
      <c r="J117" s="134">
        <v>16086</v>
      </c>
      <c r="K117" s="185">
        <v>0.52863522986069345</v>
      </c>
    </row>
    <row r="118" spans="1:11" ht="12" customHeight="1" x14ac:dyDescent="0.2">
      <c r="A118" s="374">
        <v>41609</v>
      </c>
      <c r="B118" s="134">
        <v>394512.99999999959</v>
      </c>
      <c r="C118" s="375">
        <v>-13143.000000000757</v>
      </c>
      <c r="D118" s="185">
        <v>-3.224041839197938</v>
      </c>
      <c r="E118" s="375">
        <v>-1977.0000000009895</v>
      </c>
      <c r="F118" s="376">
        <v>-0.49862543822063271</v>
      </c>
      <c r="G118" s="134">
        <v>2971763</v>
      </c>
      <c r="H118" s="134">
        <v>-87253</v>
      </c>
      <c r="I118" s="185">
        <v>-2.852322446172233</v>
      </c>
      <c r="J118" s="134">
        <v>-21729</v>
      </c>
      <c r="K118" s="185">
        <v>-0.72587466410466439</v>
      </c>
    </row>
    <row r="119" spans="1:11" ht="12" customHeight="1" x14ac:dyDescent="0.2">
      <c r="A119" s="374">
        <v>41640</v>
      </c>
      <c r="B119" s="134">
        <v>405558.0000000064</v>
      </c>
      <c r="C119" s="375">
        <v>11045.00000000681</v>
      </c>
      <c r="D119" s="185">
        <v>2.7996542572758876</v>
      </c>
      <c r="E119" s="375">
        <v>-6413.999999996915</v>
      </c>
      <c r="F119" s="376">
        <v>-1.5569019253728078</v>
      </c>
      <c r="G119" s="134">
        <v>3071282</v>
      </c>
      <c r="H119" s="134">
        <v>99519</v>
      </c>
      <c r="I119" s="185">
        <v>3.3488202121097812</v>
      </c>
      <c r="J119" s="134">
        <v>-31192</v>
      </c>
      <c r="K119" s="185">
        <v>-1.0053911813604239</v>
      </c>
    </row>
    <row r="120" spans="1:11" ht="12" customHeight="1" x14ac:dyDescent="0.2">
      <c r="A120" s="374">
        <v>41671</v>
      </c>
      <c r="B120" s="134">
        <v>407551.00000000047</v>
      </c>
      <c r="C120" s="375">
        <v>1992.9999999940628</v>
      </c>
      <c r="D120" s="185">
        <v>0.49142169553899351</v>
      </c>
      <c r="E120" s="375">
        <v>-10979.999999998545</v>
      </c>
      <c r="F120" s="376">
        <v>-2.6234615834904873</v>
      </c>
      <c r="G120" s="134">
        <v>3067530</v>
      </c>
      <c r="H120" s="134">
        <v>-3752</v>
      </c>
      <c r="I120" s="185">
        <v>-0.12216396931314025</v>
      </c>
      <c r="J120" s="134">
        <v>-74732</v>
      </c>
      <c r="K120" s="185">
        <v>-2.3782867246588606</v>
      </c>
    </row>
    <row r="121" spans="1:11" ht="12" customHeight="1" x14ac:dyDescent="0.2">
      <c r="A121" s="374">
        <v>41699</v>
      </c>
      <c r="B121" s="134">
        <v>405228.99999999488</v>
      </c>
      <c r="C121" s="375">
        <v>-2322.0000000055879</v>
      </c>
      <c r="D121" s="185">
        <v>-0.56974464545678583</v>
      </c>
      <c r="E121" s="375">
        <v>-14122.000000006461</v>
      </c>
      <c r="F121" s="376">
        <v>-3.3675846725073781</v>
      </c>
      <c r="G121" s="134">
        <v>3046322</v>
      </c>
      <c r="H121" s="134">
        <v>-21208</v>
      </c>
      <c r="I121" s="185">
        <v>-0.69137058154280484</v>
      </c>
      <c r="J121" s="134">
        <v>-80118</v>
      </c>
      <c r="K121" s="185">
        <v>-2.562595156152045</v>
      </c>
    </row>
    <row r="122" spans="1:11" ht="12" customHeight="1" x14ac:dyDescent="0.2">
      <c r="A122" s="374">
        <v>41730</v>
      </c>
      <c r="B122" s="134">
        <v>395943.99999999965</v>
      </c>
      <c r="C122" s="375">
        <v>-9284.999999995227</v>
      </c>
      <c r="D122" s="185">
        <v>-2.2912970197086944</v>
      </c>
      <c r="E122" s="375">
        <v>-21766.00000000454</v>
      </c>
      <c r="F122" s="376">
        <v>-5.2107921763913536</v>
      </c>
      <c r="G122" s="134">
        <v>2961616</v>
      </c>
      <c r="H122" s="134">
        <v>-84706</v>
      </c>
      <c r="I122" s="185">
        <v>-2.7805990305686659</v>
      </c>
      <c r="J122" s="134">
        <v>-146417</v>
      </c>
      <c r="K122" s="185">
        <v>-4.7109216665331415</v>
      </c>
    </row>
    <row r="123" spans="1:11" ht="12" customHeight="1" x14ac:dyDescent="0.2">
      <c r="A123" s="374">
        <v>41760</v>
      </c>
      <c r="B123" s="134">
        <v>385105.00000000087</v>
      </c>
      <c r="C123" s="375">
        <v>-10838.999999998778</v>
      </c>
      <c r="D123" s="185">
        <v>-2.7375083345116447</v>
      </c>
      <c r="E123" s="375">
        <v>-27448.000000001281</v>
      </c>
      <c r="F123" s="376">
        <v>-6.6532057699255942</v>
      </c>
      <c r="G123" s="134">
        <v>2896348</v>
      </c>
      <c r="H123" s="134">
        <v>-65268</v>
      </c>
      <c r="I123" s="185">
        <v>-2.2037968460462127</v>
      </c>
      <c r="J123" s="134">
        <v>-150349</v>
      </c>
      <c r="K123" s="185">
        <v>-4.9348195767416323</v>
      </c>
    </row>
    <row r="124" spans="1:11" ht="12" customHeight="1" x14ac:dyDescent="0.2">
      <c r="A124" s="374">
        <v>41791</v>
      </c>
      <c r="B124" s="134">
        <v>374613.99999999761</v>
      </c>
      <c r="C124" s="375">
        <v>-10491.00000000326</v>
      </c>
      <c r="D124" s="185">
        <v>-2.7241921034531456</v>
      </c>
      <c r="E124" s="375">
        <v>-27838.999999999884</v>
      </c>
      <c r="F124" s="376">
        <v>-6.9173294769824194</v>
      </c>
      <c r="G124" s="134">
        <v>2812743</v>
      </c>
      <c r="H124" s="134">
        <v>-83605</v>
      </c>
      <c r="I124" s="185">
        <v>-2.8865661170549948</v>
      </c>
      <c r="J124" s="134">
        <v>-143805</v>
      </c>
      <c r="K124" s="185">
        <v>-4.8639494437431763</v>
      </c>
    </row>
    <row r="125" spans="1:11" ht="12" customHeight="1" x14ac:dyDescent="0.2">
      <c r="A125" s="374">
        <v>41821</v>
      </c>
      <c r="B125" s="134">
        <v>378332.00000000058</v>
      </c>
      <c r="C125" s="375">
        <v>3718.0000000029686</v>
      </c>
      <c r="D125" s="185">
        <v>0.99248826792458167</v>
      </c>
      <c r="E125" s="375">
        <v>-24242.999999998836</v>
      </c>
      <c r="F125" s="376">
        <v>-6.0219834813386006</v>
      </c>
      <c r="G125" s="134">
        <v>2800225</v>
      </c>
      <c r="H125" s="134">
        <v>-12518</v>
      </c>
      <c r="I125" s="185">
        <v>-0.44504599247069498</v>
      </c>
      <c r="J125" s="134">
        <v>-118709</v>
      </c>
      <c r="K125" s="185">
        <v>-4.0668613952901982</v>
      </c>
    </row>
    <row r="126" spans="1:11" ht="12" customHeight="1" x14ac:dyDescent="0.2">
      <c r="A126" s="374">
        <v>41852</v>
      </c>
      <c r="B126" s="134">
        <v>381655.00000000157</v>
      </c>
      <c r="C126" s="375">
        <v>3323.0000000009895</v>
      </c>
      <c r="D126" s="185">
        <v>0.8783290866225919</v>
      </c>
      <c r="E126" s="375">
        <v>-23644.000000001164</v>
      </c>
      <c r="F126" s="376">
        <v>-5.8337178231382278</v>
      </c>
      <c r="G126" s="134">
        <v>2815386</v>
      </c>
      <c r="H126" s="134">
        <v>15161</v>
      </c>
      <c r="I126" s="185">
        <v>0.54142077868742688</v>
      </c>
      <c r="J126" s="134">
        <v>-114291</v>
      </c>
      <c r="K126" s="185">
        <v>-3.9011467817100658</v>
      </c>
    </row>
    <row r="127" spans="1:11" ht="12" customHeight="1" x14ac:dyDescent="0.2">
      <c r="A127" s="374">
        <v>41883</v>
      </c>
      <c r="B127" s="134">
        <v>381604.00000000064</v>
      </c>
      <c r="C127" s="375">
        <v>-51.000000000931323</v>
      </c>
      <c r="D127" s="185">
        <v>-1.3362853886607306E-2</v>
      </c>
      <c r="E127" s="375">
        <v>-25211.999999999476</v>
      </c>
      <c r="F127" s="376">
        <v>-6.1973963659245141</v>
      </c>
      <c r="G127" s="134">
        <v>2856994</v>
      </c>
      <c r="H127" s="134">
        <v>41608</v>
      </c>
      <c r="I127" s="185">
        <v>1.4778790545950005</v>
      </c>
      <c r="J127" s="134">
        <v>-124668</v>
      </c>
      <c r="K127" s="185">
        <v>-4.1811580252892515</v>
      </c>
    </row>
    <row r="128" spans="1:11" ht="12" customHeight="1" x14ac:dyDescent="0.2">
      <c r="A128" s="374">
        <v>41913</v>
      </c>
      <c r="B128" s="134">
        <v>386445.00000000274</v>
      </c>
      <c r="C128" s="375">
        <v>4841.0000000020955</v>
      </c>
      <c r="D128" s="185">
        <v>1.2685925724054483</v>
      </c>
      <c r="E128" s="375">
        <v>-23761.999999998021</v>
      </c>
      <c r="F128" s="376">
        <v>-5.7926851565180453</v>
      </c>
      <c r="G128" s="134">
        <v>2918218</v>
      </c>
      <c r="H128" s="134">
        <v>61224</v>
      </c>
      <c r="I128" s="185">
        <v>2.1429516477808495</v>
      </c>
      <c r="J128" s="134">
        <v>-132314</v>
      </c>
      <c r="K128" s="185">
        <v>-4.337407376811651</v>
      </c>
    </row>
    <row r="129" spans="1:11" ht="12" customHeight="1" x14ac:dyDescent="0.2">
      <c r="A129" s="374">
        <v>41944</v>
      </c>
      <c r="B129" s="134">
        <v>383420.00000000309</v>
      </c>
      <c r="C129" s="375">
        <v>-3024.9999999996508</v>
      </c>
      <c r="D129" s="185">
        <v>-0.78277633298389926</v>
      </c>
      <c r="E129" s="375">
        <v>-24235.999999997264</v>
      </c>
      <c r="F129" s="376">
        <v>-5.9452087053783682</v>
      </c>
      <c r="G129" s="134">
        <v>2927158</v>
      </c>
      <c r="H129" s="134">
        <v>8940</v>
      </c>
      <c r="I129" s="185">
        <v>0.30635134181202361</v>
      </c>
      <c r="J129" s="134">
        <v>-131858</v>
      </c>
      <c r="K129" s="185">
        <v>-4.310471079588992</v>
      </c>
    </row>
    <row r="130" spans="1:11" ht="12" customHeight="1" x14ac:dyDescent="0.2">
      <c r="A130" s="374">
        <v>41974</v>
      </c>
      <c r="B130" s="134">
        <v>371290.99999999703</v>
      </c>
      <c r="C130" s="375">
        <v>-12129.000000006054</v>
      </c>
      <c r="D130" s="185">
        <v>-3.1633717594298565</v>
      </c>
      <c r="E130" s="375">
        <v>-23222.000000002561</v>
      </c>
      <c r="F130" s="376">
        <v>-5.8862445597490032</v>
      </c>
      <c r="G130" s="134">
        <v>2861883</v>
      </c>
      <c r="H130" s="134">
        <v>-65275</v>
      </c>
      <c r="I130" s="185">
        <v>-2.2299787028920202</v>
      </c>
      <c r="J130" s="134">
        <v>-109880</v>
      </c>
      <c r="K130" s="185">
        <v>-3.6974684724185609</v>
      </c>
    </row>
    <row r="131" spans="1:11" ht="12" customHeight="1" x14ac:dyDescent="0.2">
      <c r="A131" s="374">
        <v>42005</v>
      </c>
      <c r="B131" s="134">
        <v>379462.99999999703</v>
      </c>
      <c r="C131" s="375">
        <v>8172</v>
      </c>
      <c r="D131" s="185">
        <v>2.2009690512293769</v>
      </c>
      <c r="E131" s="375">
        <v>-26095.000000009371</v>
      </c>
      <c r="F131" s="376">
        <v>-6.4343447792939497</v>
      </c>
      <c r="G131" s="134">
        <v>2938627</v>
      </c>
      <c r="H131" s="134">
        <v>76744</v>
      </c>
      <c r="I131" s="185">
        <v>2.6815911062751341</v>
      </c>
      <c r="J131" s="134">
        <v>-132655</v>
      </c>
      <c r="K131" s="185">
        <v>-4.3192061165337474</v>
      </c>
    </row>
    <row r="132" spans="1:11" ht="12" customHeight="1" x14ac:dyDescent="0.2">
      <c r="A132" s="374">
        <v>42036</v>
      </c>
      <c r="B132" s="134">
        <v>382301.00000000227</v>
      </c>
      <c r="C132" s="375">
        <v>2838.0000000052387</v>
      </c>
      <c r="D132" s="185">
        <v>0.74789900464742565</v>
      </c>
      <c r="E132" s="375">
        <v>-25249.999999998196</v>
      </c>
      <c r="F132" s="376">
        <v>-6.1955436252145537</v>
      </c>
      <c r="G132" s="134">
        <v>2938404</v>
      </c>
      <c r="H132" s="134">
        <v>-223</v>
      </c>
      <c r="I132" s="185">
        <v>-7.5885779311222557E-3</v>
      </c>
      <c r="J132" s="134">
        <v>-129126</v>
      </c>
      <c r="K132" s="185">
        <v>-4.2094453843972186</v>
      </c>
    </row>
    <row r="133" spans="1:11" ht="12" customHeight="1" x14ac:dyDescent="0.2">
      <c r="A133" s="374">
        <v>42064</v>
      </c>
      <c r="B133" s="134">
        <v>378538.99999999971</v>
      </c>
      <c r="C133" s="375">
        <v>-3762.0000000025611</v>
      </c>
      <c r="D133" s="185">
        <v>-0.98404137054377017</v>
      </c>
      <c r="E133" s="375">
        <v>-26689.999999995169</v>
      </c>
      <c r="F133" s="376">
        <v>-6.5863992952122139</v>
      </c>
      <c r="G133" s="134">
        <v>2889380</v>
      </c>
      <c r="H133" s="134">
        <v>-49024</v>
      </c>
      <c r="I133" s="185">
        <v>-1.6683886899146612</v>
      </c>
      <c r="J133" s="134">
        <v>-156942</v>
      </c>
      <c r="K133" s="185">
        <v>-5.1518519709997825</v>
      </c>
    </row>
    <row r="134" spans="1:11" ht="12" customHeight="1" x14ac:dyDescent="0.2">
      <c r="A134" s="374">
        <v>42095</v>
      </c>
      <c r="B134" s="134">
        <v>369234.99999999814</v>
      </c>
      <c r="C134" s="375">
        <v>-9304.0000000015716</v>
      </c>
      <c r="D134" s="185">
        <v>-2.4578709195093711</v>
      </c>
      <c r="E134" s="375">
        <v>-26709.000000001513</v>
      </c>
      <c r="F134" s="376">
        <v>-6.7456509001276785</v>
      </c>
      <c r="G134" s="134">
        <v>2816496</v>
      </c>
      <c r="H134" s="134">
        <v>-72884</v>
      </c>
      <c r="I134" s="185">
        <v>-2.5224788708996395</v>
      </c>
      <c r="J134" s="134">
        <v>-145120</v>
      </c>
      <c r="K134" s="185">
        <v>-4.900027552525378</v>
      </c>
    </row>
    <row r="135" spans="1:11" ht="12" customHeight="1" x14ac:dyDescent="0.2">
      <c r="A135" s="374">
        <v>42125</v>
      </c>
      <c r="B135" s="134">
        <v>357011.00000000309</v>
      </c>
      <c r="C135" s="375">
        <v>-12223.999999995052</v>
      </c>
      <c r="D135" s="185">
        <v>-3.310628732377785</v>
      </c>
      <c r="E135" s="375">
        <v>-28093.999999997788</v>
      </c>
      <c r="F135" s="376">
        <v>-7.2951532698868427</v>
      </c>
      <c r="G135" s="134">
        <v>2747670</v>
      </c>
      <c r="H135" s="134">
        <v>-68826</v>
      </c>
      <c r="I135" s="185">
        <v>-2.443674693661912</v>
      </c>
      <c r="J135" s="134">
        <v>-148678</v>
      </c>
      <c r="K135" s="185">
        <v>-5.1332919939178581</v>
      </c>
    </row>
    <row r="136" spans="1:11" ht="12" customHeight="1" x14ac:dyDescent="0.2">
      <c r="A136" s="374">
        <v>42156</v>
      </c>
      <c r="B136" s="134">
        <v>347160.00000000116</v>
      </c>
      <c r="C136" s="375">
        <v>-9851.0000000019209</v>
      </c>
      <c r="D136" s="185">
        <v>-2.7592987330927721</v>
      </c>
      <c r="E136" s="375">
        <v>-27453.999999996449</v>
      </c>
      <c r="F136" s="376">
        <v>-7.3286102494825682</v>
      </c>
      <c r="G136" s="134">
        <v>2685783</v>
      </c>
      <c r="H136" s="134">
        <v>-61887</v>
      </c>
      <c r="I136" s="185">
        <v>-2.2523447138848551</v>
      </c>
      <c r="J136" s="134">
        <v>-126960</v>
      </c>
      <c r="K136" s="185">
        <v>-4.5137433459082468</v>
      </c>
    </row>
    <row r="137" spans="1:11" ht="12" customHeight="1" x14ac:dyDescent="0.2">
      <c r="A137" s="374">
        <v>42186</v>
      </c>
      <c r="B137" s="134">
        <v>344892.00000000367</v>
      </c>
      <c r="C137" s="375">
        <v>-2267.9999999974971</v>
      </c>
      <c r="D137" s="185">
        <v>-0.65330107155129891</v>
      </c>
      <c r="E137" s="375">
        <v>-33439.999999996915</v>
      </c>
      <c r="F137" s="376">
        <v>-8.8387976697706954</v>
      </c>
      <c r="G137" s="134">
        <v>2641480</v>
      </c>
      <c r="H137" s="134">
        <v>-44303</v>
      </c>
      <c r="I137" s="185">
        <v>-1.6495375836394823</v>
      </c>
      <c r="J137" s="134">
        <v>-158745</v>
      </c>
      <c r="K137" s="185">
        <v>-5.6690087403690779</v>
      </c>
    </row>
    <row r="138" spans="1:11" ht="12" customHeight="1" x14ac:dyDescent="0.2">
      <c r="A138" s="374">
        <v>42217</v>
      </c>
      <c r="B138" s="134">
        <v>349546.00000000006</v>
      </c>
      <c r="C138" s="375">
        <v>4653.9999999963911</v>
      </c>
      <c r="D138" s="185">
        <v>1.3494079305975035</v>
      </c>
      <c r="E138" s="375">
        <v>-32109.000000001513</v>
      </c>
      <c r="F138" s="376">
        <v>-8.4130955968089971</v>
      </c>
      <c r="G138" s="134">
        <v>2664356</v>
      </c>
      <c r="H138" s="134">
        <v>22876</v>
      </c>
      <c r="I138" s="185">
        <v>0.86602965004467192</v>
      </c>
      <c r="J138" s="134">
        <v>-151030</v>
      </c>
      <c r="K138" s="185">
        <v>-5.364450913658021</v>
      </c>
    </row>
    <row r="139" spans="1:11" ht="12" customHeight="1" x14ac:dyDescent="0.2">
      <c r="A139" s="374">
        <v>42248</v>
      </c>
      <c r="B139" s="134">
        <v>349466.00000000297</v>
      </c>
      <c r="C139" s="375">
        <v>-79.999999997089617</v>
      </c>
      <c r="D139" s="185">
        <v>-2.2886830344815732E-2</v>
      </c>
      <c r="E139" s="375">
        <v>-32137.999999997672</v>
      </c>
      <c r="F139" s="376">
        <v>-8.421819477782627</v>
      </c>
      <c r="G139" s="134">
        <v>2707511</v>
      </c>
      <c r="H139" s="134">
        <v>43155</v>
      </c>
      <c r="I139" s="185">
        <v>1.6197159839000494</v>
      </c>
      <c r="J139" s="134">
        <v>-149483</v>
      </c>
      <c r="K139" s="185">
        <v>-5.2321775964527752</v>
      </c>
    </row>
    <row r="140" spans="1:11" ht="12" customHeight="1" x14ac:dyDescent="0.2">
      <c r="A140" s="374">
        <v>42278</v>
      </c>
      <c r="B140" s="134">
        <v>353186.99999999971</v>
      </c>
      <c r="C140" s="375">
        <v>3720.9999999967404</v>
      </c>
      <c r="D140" s="185">
        <v>1.064767387956685</v>
      </c>
      <c r="E140" s="375">
        <v>-33258.000000003027</v>
      </c>
      <c r="F140" s="376">
        <v>-8.6061405892178158</v>
      </c>
      <c r="G140" s="134">
        <v>2768583</v>
      </c>
      <c r="H140" s="134">
        <v>61072</v>
      </c>
      <c r="I140" s="185">
        <v>2.2556510389062132</v>
      </c>
      <c r="J140" s="134">
        <v>-149635</v>
      </c>
      <c r="K140" s="185">
        <v>-5.1276155516825677</v>
      </c>
    </row>
    <row r="141" spans="1:11" ht="12" customHeight="1" x14ac:dyDescent="0.2">
      <c r="A141" s="374">
        <v>42309</v>
      </c>
      <c r="B141" s="375">
        <v>349099.99999999662</v>
      </c>
      <c r="C141" s="375">
        <v>-4087.000000003085</v>
      </c>
      <c r="D141" s="185">
        <v>-1.1571773593034536</v>
      </c>
      <c r="E141" s="375">
        <v>-34320.000000006461</v>
      </c>
      <c r="F141" s="376">
        <v>-8.9510197694450433</v>
      </c>
      <c r="G141" s="134">
        <v>2767128</v>
      </c>
      <c r="H141" s="375">
        <v>-1455</v>
      </c>
      <c r="I141" s="185">
        <v>-5.2553959913789833E-2</v>
      </c>
      <c r="J141" s="134">
        <v>-160030</v>
      </c>
      <c r="K141" s="185">
        <v>-5.4670776227316731</v>
      </c>
    </row>
    <row r="142" spans="1:11" ht="12" customHeight="1" x14ac:dyDescent="0.2">
      <c r="A142" s="374">
        <v>42339</v>
      </c>
      <c r="B142" s="134">
        <v>340686.99999999843</v>
      </c>
      <c r="C142" s="375">
        <v>-8412.9999999981956</v>
      </c>
      <c r="D142" s="185">
        <v>-2.4099112002286671</v>
      </c>
      <c r="E142" s="375">
        <v>-30603.999999998603</v>
      </c>
      <c r="F142" s="376">
        <v>-8.2425913905801238</v>
      </c>
      <c r="G142" s="134">
        <v>2705792</v>
      </c>
      <c r="H142" s="134">
        <v>-61336</v>
      </c>
      <c r="I142" s="185">
        <v>-2.2165942450078204</v>
      </c>
      <c r="J142" s="134">
        <v>-156091</v>
      </c>
      <c r="K142" s="185">
        <v>-5.4541363151463562</v>
      </c>
    </row>
    <row r="143" spans="1:11" ht="12" customHeight="1" x14ac:dyDescent="0.2">
      <c r="A143" s="374">
        <v>42370</v>
      </c>
      <c r="B143" s="375">
        <v>349046.00000000268</v>
      </c>
      <c r="C143" s="375">
        <v>8359.0000000042492</v>
      </c>
      <c r="D143" s="185">
        <v>2.4535717535463015</v>
      </c>
      <c r="E143" s="375">
        <v>-30416.999999994354</v>
      </c>
      <c r="F143" s="376">
        <v>-8.0158012770664318</v>
      </c>
      <c r="G143" s="134">
        <v>2772921</v>
      </c>
      <c r="H143" s="375">
        <v>67129</v>
      </c>
      <c r="I143" s="185">
        <v>2.4809371895548513</v>
      </c>
      <c r="J143" s="134">
        <v>-165706</v>
      </c>
      <c r="K143" s="185">
        <v>-5.6388919042804684</v>
      </c>
    </row>
    <row r="144" spans="1:11" ht="12" customHeight="1" x14ac:dyDescent="0.2">
      <c r="A144" s="374">
        <v>42401</v>
      </c>
      <c r="B144" s="134">
        <v>351416.00000000041</v>
      </c>
      <c r="C144" s="375">
        <v>2369.9999999977299</v>
      </c>
      <c r="D144" s="185">
        <v>0.67899359969680551</v>
      </c>
      <c r="E144" s="375">
        <v>-30885.000000001863</v>
      </c>
      <c r="F144" s="376">
        <v>-8.0787128466840734</v>
      </c>
      <c r="G144" s="134">
        <v>2763168</v>
      </c>
      <c r="H144" s="134">
        <v>-9753</v>
      </c>
      <c r="I144" s="185">
        <v>-0.35172296650355345</v>
      </c>
      <c r="J144" s="134">
        <v>-175236</v>
      </c>
      <c r="K144" s="185">
        <v>-5.9636455708609164</v>
      </c>
    </row>
    <row r="145" spans="1:11" s="85" customFormat="1" ht="12" customHeight="1" x14ac:dyDescent="0.2">
      <c r="A145" s="374">
        <v>42430</v>
      </c>
      <c r="B145" s="375">
        <v>348288.00000000081</v>
      </c>
      <c r="C145" s="375">
        <v>-3127.9999999995925</v>
      </c>
      <c r="D145" s="185">
        <v>-0.89011314225863047</v>
      </c>
      <c r="E145" s="375">
        <v>-30250.999999998894</v>
      </c>
      <c r="F145" s="376">
        <v>-7.9915147448476684</v>
      </c>
      <c r="G145" s="134">
        <v>2708739</v>
      </c>
      <c r="H145" s="375">
        <v>-54429</v>
      </c>
      <c r="I145" s="185">
        <v>-1.9698042247159782</v>
      </c>
      <c r="J145" s="134">
        <v>-180641</v>
      </c>
      <c r="K145" s="185">
        <v>-6.2518948701797621</v>
      </c>
    </row>
    <row r="146" spans="1:11" s="85" customFormat="1" ht="12" customHeight="1" x14ac:dyDescent="0.2">
      <c r="A146" s="374">
        <v>42461</v>
      </c>
      <c r="B146" s="134">
        <v>341886.99999999872</v>
      </c>
      <c r="C146" s="375">
        <v>-6401.0000000020955</v>
      </c>
      <c r="D146" s="185">
        <v>-1.8378468393978777</v>
      </c>
      <c r="E146" s="375">
        <v>-27347.999999999418</v>
      </c>
      <c r="F146" s="376">
        <v>-7.4066651319619092</v>
      </c>
      <c r="G146" s="134">
        <v>2657932</v>
      </c>
      <c r="H146" s="134">
        <v>-50807</v>
      </c>
      <c r="I146" s="185">
        <v>-1.8756698227477804</v>
      </c>
      <c r="J146" s="134">
        <v>-158564</v>
      </c>
      <c r="K146" s="185">
        <v>-5.6298322454567664</v>
      </c>
    </row>
    <row r="147" spans="1:11" ht="12" customHeight="1" x14ac:dyDescent="0.2">
      <c r="A147" s="374">
        <v>42491</v>
      </c>
      <c r="B147" s="375">
        <v>332954.00000000221</v>
      </c>
      <c r="C147" s="375">
        <v>-8932.9999999965075</v>
      </c>
      <c r="D147" s="185">
        <v>-2.6128516147137919</v>
      </c>
      <c r="E147" s="375">
        <v>-24057.000000000873</v>
      </c>
      <c r="F147" s="376">
        <v>-6.738447834940847</v>
      </c>
      <c r="G147" s="134">
        <v>2579526</v>
      </c>
      <c r="H147" s="375">
        <v>-78406</v>
      </c>
      <c r="I147" s="185">
        <v>-2.9498873560346914</v>
      </c>
      <c r="J147" s="134">
        <v>-168144</v>
      </c>
      <c r="K147" s="185">
        <v>-6.1195121684918492</v>
      </c>
    </row>
    <row r="148" spans="1:11" ht="12" customHeight="1" x14ac:dyDescent="0.2">
      <c r="A148" s="374">
        <v>42522</v>
      </c>
      <c r="B148" s="134">
        <v>325324.00000000076</v>
      </c>
      <c r="C148" s="375">
        <v>-7630.0000000014552</v>
      </c>
      <c r="D148" s="185">
        <v>-2.2916078497334178</v>
      </c>
      <c r="E148" s="375">
        <v>-21836.000000000407</v>
      </c>
      <c r="F148" s="376">
        <v>-6.2898951492108353</v>
      </c>
      <c r="G148" s="134">
        <v>2494766</v>
      </c>
      <c r="H148" s="134">
        <v>-84760</v>
      </c>
      <c r="I148" s="185">
        <v>-3.2858750018414238</v>
      </c>
      <c r="J148" s="134">
        <v>-191017</v>
      </c>
      <c r="K148" s="185">
        <v>-7.1121531411882497</v>
      </c>
    </row>
    <row r="149" spans="1:11" ht="12" customHeight="1" x14ac:dyDescent="0.2">
      <c r="A149" s="374">
        <v>42552</v>
      </c>
      <c r="B149" s="375">
        <v>322329.00000000274</v>
      </c>
      <c r="C149" s="375">
        <v>-2994.9999999980209</v>
      </c>
      <c r="D149" s="185">
        <v>-0.92062067354330268</v>
      </c>
      <c r="E149" s="375">
        <v>-22563.000000000931</v>
      </c>
      <c r="F149" s="376">
        <v>-6.5420479454439917</v>
      </c>
      <c r="G149" s="134">
        <v>2443491</v>
      </c>
      <c r="H149" s="375">
        <v>-51275</v>
      </c>
      <c r="I149" s="185">
        <v>-2.0553029823237932</v>
      </c>
      <c r="J149" s="134">
        <v>-197989</v>
      </c>
      <c r="K149" s="185">
        <v>-7.4953813771067734</v>
      </c>
    </row>
    <row r="150" spans="1:11" ht="12" customHeight="1" x14ac:dyDescent="0.2">
      <c r="A150" s="374">
        <v>42583</v>
      </c>
      <c r="B150" s="134">
        <v>326617.00000000291</v>
      </c>
      <c r="C150" s="375">
        <v>4288.0000000001746</v>
      </c>
      <c r="D150" s="185">
        <v>1.3303177809009237</v>
      </c>
      <c r="E150" s="375">
        <v>-22928.999999997148</v>
      </c>
      <c r="F150" s="376">
        <v>-6.5596516624413228</v>
      </c>
      <c r="G150" s="134">
        <v>2461922</v>
      </c>
      <c r="H150" s="134">
        <v>18431</v>
      </c>
      <c r="I150" s="185">
        <v>0.75428966179945001</v>
      </c>
      <c r="J150" s="134">
        <v>-202434</v>
      </c>
      <c r="K150" s="185">
        <v>-7.5978585444287479</v>
      </c>
    </row>
    <row r="151" spans="1:11" ht="12" customHeight="1" x14ac:dyDescent="0.2">
      <c r="A151" s="374">
        <v>42614</v>
      </c>
      <c r="B151" s="375">
        <v>323127.99999999686</v>
      </c>
      <c r="C151" s="375">
        <v>-3489.0000000060536</v>
      </c>
      <c r="D151" s="185">
        <v>-1.0682236380855934</v>
      </c>
      <c r="E151" s="375">
        <v>-26338.000000006112</v>
      </c>
      <c r="F151" s="376">
        <v>-7.5366416189288472</v>
      </c>
      <c r="G151" s="134">
        <v>2501190</v>
      </c>
      <c r="H151" s="375">
        <v>39268</v>
      </c>
      <c r="I151" s="185">
        <v>1.5950139768847267</v>
      </c>
      <c r="J151" s="134">
        <v>-206321</v>
      </c>
      <c r="K151" s="185">
        <v>-7.6203199174444718</v>
      </c>
    </row>
    <row r="152" spans="1:11" ht="12" customHeight="1" x14ac:dyDescent="0.2">
      <c r="A152" s="374">
        <v>42644</v>
      </c>
      <c r="B152" s="134">
        <v>323305.00000000087</v>
      </c>
      <c r="C152" s="375">
        <v>177.00000000401633</v>
      </c>
      <c r="D152" s="185">
        <v>5.4777054295516964E-2</v>
      </c>
      <c r="E152" s="375">
        <v>-29881.999999998836</v>
      </c>
      <c r="F152" s="376">
        <v>-8.4606738073595178</v>
      </c>
      <c r="G152" s="134">
        <v>2535953</v>
      </c>
      <c r="H152" s="134">
        <v>34763</v>
      </c>
      <c r="I152" s="185">
        <v>1.389858427388563</v>
      </c>
      <c r="J152" s="134">
        <v>-232630</v>
      </c>
      <c r="K152" s="185">
        <v>-8.4024932609930776</v>
      </c>
    </row>
    <row r="153" spans="1:11" ht="12" customHeight="1" x14ac:dyDescent="0.2">
      <c r="A153" s="374">
        <v>42675</v>
      </c>
      <c r="B153" s="375">
        <v>320193</v>
      </c>
      <c r="C153" s="375">
        <v>-3112.0000000008731</v>
      </c>
      <c r="D153" s="185">
        <v>-0.9625585747207327</v>
      </c>
      <c r="E153" s="375">
        <v>-28906.999999996624</v>
      </c>
      <c r="F153" s="376">
        <v>-8.2804354053270988</v>
      </c>
      <c r="G153" s="134">
        <v>2563637</v>
      </c>
      <c r="H153" s="375">
        <v>27684</v>
      </c>
      <c r="I153" s="185">
        <v>1.0916606104292943</v>
      </c>
      <c r="J153" s="134">
        <v>-203491</v>
      </c>
      <c r="K153" s="185">
        <v>-7.3538701498448935</v>
      </c>
    </row>
    <row r="154" spans="1:11" ht="12" customHeight="1" x14ac:dyDescent="0.2">
      <c r="A154" s="374">
        <v>42705</v>
      </c>
      <c r="B154" s="134">
        <v>310529</v>
      </c>
      <c r="C154" s="375">
        <v>-9664</v>
      </c>
      <c r="D154" s="185">
        <v>-3.0181796603923257</v>
      </c>
      <c r="E154" s="375">
        <v>-30157.999999998428</v>
      </c>
      <c r="F154" s="376">
        <v>-8.8521135235563921</v>
      </c>
      <c r="G154" s="134">
        <v>2497739</v>
      </c>
      <c r="H154" s="134">
        <v>-65898</v>
      </c>
      <c r="I154" s="185">
        <v>-2.5704887236375509</v>
      </c>
      <c r="J154" s="134">
        <v>-208053</v>
      </c>
      <c r="K154" s="185">
        <v>-7.6891719688726994</v>
      </c>
    </row>
    <row r="155" spans="1:11" ht="12" customHeight="1" x14ac:dyDescent="0.2">
      <c r="A155" s="374">
        <v>42736</v>
      </c>
      <c r="B155" s="375">
        <v>320153.00000000122</v>
      </c>
      <c r="C155" s="375">
        <v>9624.0000000012224</v>
      </c>
      <c r="D155" s="185">
        <v>3.0992274473563572</v>
      </c>
      <c r="E155" s="375">
        <v>-28893.000000001455</v>
      </c>
      <c r="F155" s="376">
        <v>-8.2777055173247174</v>
      </c>
      <c r="G155" s="134">
        <v>2564668</v>
      </c>
      <c r="H155" s="375">
        <v>66929</v>
      </c>
      <c r="I155" s="185">
        <v>2.6795834152407436</v>
      </c>
      <c r="J155" s="134">
        <v>-208253</v>
      </c>
      <c r="K155" s="185">
        <v>-7.5102392026314488</v>
      </c>
    </row>
    <row r="156" spans="1:11" ht="12" customHeight="1" x14ac:dyDescent="0.2">
      <c r="A156" s="374">
        <v>42767</v>
      </c>
      <c r="B156" s="134">
        <v>321907.99999999971</v>
      </c>
      <c r="C156" s="375">
        <v>1754.9999999984866</v>
      </c>
      <c r="D156" s="185">
        <v>0.54817540363466211</v>
      </c>
      <c r="E156" s="375">
        <v>-29508.000000000698</v>
      </c>
      <c r="F156" s="376">
        <v>-8.3968857422543834</v>
      </c>
      <c r="G156" s="134">
        <v>2550930</v>
      </c>
      <c r="H156" s="134">
        <v>-13738</v>
      </c>
      <c r="I156" s="185">
        <v>-0.53566387540219629</v>
      </c>
      <c r="J156" s="134">
        <v>-212238</v>
      </c>
      <c r="K156" s="185">
        <v>-7.6809661953236281</v>
      </c>
    </row>
    <row r="157" spans="1:11" ht="12" customHeight="1" x14ac:dyDescent="0.2">
      <c r="A157" s="374">
        <v>42795</v>
      </c>
      <c r="B157" s="375">
        <v>316087.0000000014</v>
      </c>
      <c r="C157" s="375">
        <v>-5820.999999998312</v>
      </c>
      <c r="D157" s="185">
        <v>-1.8082806267624032</v>
      </c>
      <c r="E157" s="375">
        <v>-32200.999999999418</v>
      </c>
      <c r="F157" s="376">
        <v>-9.2455094634323736</v>
      </c>
      <c r="G157" s="134">
        <v>2510997</v>
      </c>
      <c r="H157" s="375">
        <v>-39933</v>
      </c>
      <c r="I157" s="185">
        <v>-1.5654290788065528</v>
      </c>
      <c r="J157" s="134">
        <v>-197742</v>
      </c>
      <c r="K157" s="185">
        <v>-7.3001496268189738</v>
      </c>
    </row>
    <row r="158" spans="1:11" ht="12" customHeight="1" x14ac:dyDescent="0.2">
      <c r="A158" s="374">
        <v>42826</v>
      </c>
      <c r="B158" s="134">
        <v>305694.00000000047</v>
      </c>
      <c r="C158" s="375">
        <v>-10393.000000000931</v>
      </c>
      <c r="D158" s="185">
        <v>-3.2880188049495502</v>
      </c>
      <c r="E158" s="375">
        <v>-36192.999999998254</v>
      </c>
      <c r="F158" s="376">
        <v>-10.586246332852197</v>
      </c>
      <c r="G158" s="134">
        <v>2414325</v>
      </c>
      <c r="H158" s="134">
        <v>-96672</v>
      </c>
      <c r="I158" s="185">
        <v>-3.8499448625386647</v>
      </c>
      <c r="J158" s="134">
        <v>-243607</v>
      </c>
      <c r="K158" s="185">
        <v>-9.1652833857299587</v>
      </c>
    </row>
    <row r="159" spans="1:11" ht="12" customHeight="1" x14ac:dyDescent="0.2">
      <c r="A159" s="374">
        <v>42856</v>
      </c>
      <c r="B159" s="375">
        <v>297888.99999999732</v>
      </c>
      <c r="C159" s="375">
        <v>-7805.0000000031432</v>
      </c>
      <c r="D159" s="185">
        <v>-2.5532068015738392</v>
      </c>
      <c r="E159" s="375">
        <v>-35065.000000004889</v>
      </c>
      <c r="F159" s="376">
        <v>-10.531484829737638</v>
      </c>
      <c r="G159" s="134">
        <v>2343331</v>
      </c>
      <c r="H159" s="375">
        <v>-70994</v>
      </c>
      <c r="I159" s="185">
        <v>-2.9405320327627806</v>
      </c>
      <c r="J159" s="134">
        <v>-236195</v>
      </c>
      <c r="K159" s="185">
        <v>-9.1565272069364685</v>
      </c>
    </row>
    <row r="160" spans="1:11" ht="12" customHeight="1" x14ac:dyDescent="0.2">
      <c r="A160" s="374">
        <v>42887</v>
      </c>
      <c r="B160" s="134">
        <v>292574.99999999901</v>
      </c>
      <c r="C160" s="375">
        <v>-5313.999999998312</v>
      </c>
      <c r="D160" s="185">
        <v>-1.7838859440927191</v>
      </c>
      <c r="E160" s="375">
        <v>-32749.000000001746</v>
      </c>
      <c r="F160" s="376">
        <v>-10.066579778928597</v>
      </c>
      <c r="G160" s="134">
        <v>2268230</v>
      </c>
      <c r="H160" s="134">
        <v>-75101</v>
      </c>
      <c r="I160" s="185">
        <v>-3.2048822808216166</v>
      </c>
      <c r="J160" s="134">
        <v>-226536</v>
      </c>
      <c r="K160" s="185">
        <v>-9.0804508318615849</v>
      </c>
    </row>
    <row r="161" spans="1:11" ht="12" customHeight="1" x14ac:dyDescent="0.2">
      <c r="A161" s="374">
        <v>42917</v>
      </c>
      <c r="B161" s="375">
        <v>293886.00000000309</v>
      </c>
      <c r="C161" s="375">
        <v>1311.0000000040745</v>
      </c>
      <c r="D161" s="185">
        <v>0.44809023327491376</v>
      </c>
      <c r="E161" s="375">
        <v>-28442.999999999651</v>
      </c>
      <c r="F161" s="376">
        <v>-8.8242137691611386</v>
      </c>
      <c r="G161" s="134">
        <v>2250574</v>
      </c>
      <c r="H161" s="375">
        <v>-17656</v>
      </c>
      <c r="I161" s="185">
        <v>-0.77840430644158665</v>
      </c>
      <c r="J161" s="134">
        <v>-192917</v>
      </c>
      <c r="K161" s="185">
        <v>-7.8951385538150127</v>
      </c>
    </row>
    <row r="162" spans="1:11" ht="12" customHeight="1" x14ac:dyDescent="0.2">
      <c r="A162" s="374">
        <v>42948</v>
      </c>
      <c r="B162" s="134">
        <v>298089.00000000041</v>
      </c>
      <c r="C162" s="375">
        <v>4202.9999999973224</v>
      </c>
      <c r="D162" s="185">
        <v>1.4301463832905543</v>
      </c>
      <c r="E162" s="375">
        <v>-28528.000000002503</v>
      </c>
      <c r="F162" s="376">
        <v>-8.7343892081558074</v>
      </c>
      <c r="G162" s="134">
        <v>2292133</v>
      </c>
      <c r="H162" s="134">
        <v>41559</v>
      </c>
      <c r="I162" s="185">
        <v>1.8465955796165778</v>
      </c>
      <c r="J162" s="134">
        <v>-169789</v>
      </c>
      <c r="K162" s="185">
        <v>-6.8966035479596837</v>
      </c>
    </row>
    <row r="163" spans="1:11" ht="12" customHeight="1" x14ac:dyDescent="0.2">
      <c r="A163" s="374">
        <v>42979</v>
      </c>
      <c r="B163" s="375">
        <v>298560.00000000047</v>
      </c>
      <c r="C163" s="375">
        <v>471.00000000005821</v>
      </c>
      <c r="D163" s="185">
        <v>0.15800650141402653</v>
      </c>
      <c r="E163" s="375">
        <v>-24567.999999996391</v>
      </c>
      <c r="F163" s="376">
        <v>-7.603178925997323</v>
      </c>
      <c r="G163" s="134">
        <v>2321734</v>
      </c>
      <c r="H163" s="375">
        <v>29601</v>
      </c>
      <c r="I163" s="185">
        <v>1.2914172083382596</v>
      </c>
      <c r="J163" s="134">
        <v>-179456</v>
      </c>
      <c r="K163" s="185">
        <v>-7.1748247834030998</v>
      </c>
    </row>
    <row r="164" spans="1:11" ht="12" customHeight="1" x14ac:dyDescent="0.2">
      <c r="A164" s="374">
        <v>43009</v>
      </c>
      <c r="B164" s="134">
        <v>298735.00000000081</v>
      </c>
      <c r="C164" s="375">
        <v>175.00000000034925</v>
      </c>
      <c r="D164" s="185">
        <v>5.8614683815765331E-2</v>
      </c>
      <c r="E164" s="375">
        <v>-24570.000000000058</v>
      </c>
      <c r="F164" s="376">
        <v>-7.5996350195635669</v>
      </c>
      <c r="G164" s="134">
        <v>2372719</v>
      </c>
      <c r="H164" s="134">
        <v>50985</v>
      </c>
      <c r="I164" s="185">
        <v>2.1959879986251654</v>
      </c>
      <c r="J164" s="134">
        <v>-163234</v>
      </c>
      <c r="K164" s="185">
        <v>-6.4367912181337745</v>
      </c>
    </row>
    <row r="165" spans="1:11" ht="12" customHeight="1" x14ac:dyDescent="0.2">
      <c r="A165" s="374">
        <v>43040</v>
      </c>
      <c r="B165" s="375">
        <v>291612.00000000087</v>
      </c>
      <c r="C165" s="375">
        <v>-7122.9999999999418</v>
      </c>
      <c r="D165" s="185">
        <v>-2.3843875006276205</v>
      </c>
      <c r="E165" s="375">
        <v>-28580.999999999127</v>
      </c>
      <c r="F165" s="376">
        <v>-8.9261788983516581</v>
      </c>
      <c r="G165" s="134">
        <v>2395767</v>
      </c>
      <c r="H165" s="375">
        <v>23048</v>
      </c>
      <c r="I165" s="185">
        <v>0.97137503429609662</v>
      </c>
      <c r="J165" s="134">
        <v>-167870</v>
      </c>
      <c r="K165" s="185">
        <v>-6.5481189419562913</v>
      </c>
    </row>
    <row r="166" spans="1:11" ht="12" customHeight="1" x14ac:dyDescent="0.2">
      <c r="A166" s="374">
        <v>43070</v>
      </c>
      <c r="B166" s="134">
        <v>285387.00000000285</v>
      </c>
      <c r="C166" s="375">
        <v>-6224.9999999980209</v>
      </c>
      <c r="D166" s="185">
        <v>-2.1346858153978583</v>
      </c>
      <c r="E166" s="375">
        <v>-25141.999999997148</v>
      </c>
      <c r="F166" s="376">
        <v>-8.0965062844362841</v>
      </c>
      <c r="G166" s="134">
        <v>2344487</v>
      </c>
      <c r="H166" s="134">
        <v>-51280</v>
      </c>
      <c r="I166" s="185">
        <v>-2.1404418710166722</v>
      </c>
      <c r="J166" s="134">
        <v>-153252</v>
      </c>
      <c r="K166" s="185">
        <v>-6.1356290629245089</v>
      </c>
    </row>
    <row r="167" spans="1:11" ht="12" customHeight="1" x14ac:dyDescent="0.2">
      <c r="A167" s="374">
        <v>43101</v>
      </c>
      <c r="B167" s="375">
        <v>296413.00000000023</v>
      </c>
      <c r="C167" s="375">
        <v>11025.999999997381</v>
      </c>
      <c r="D167" s="185">
        <v>3.8635256686524859</v>
      </c>
      <c r="E167" s="375">
        <v>-23740.00000000099</v>
      </c>
      <c r="F167" s="376">
        <v>-7.4152046052983716</v>
      </c>
      <c r="G167" s="134">
        <v>2416955</v>
      </c>
      <c r="H167" s="375">
        <v>72468</v>
      </c>
      <c r="I167" s="185">
        <v>3.0909960259963052</v>
      </c>
      <c r="J167" s="134">
        <v>-147713</v>
      </c>
      <c r="K167" s="185">
        <v>-5.7595369069212854</v>
      </c>
    </row>
    <row r="168" spans="1:11" ht="12" customHeight="1" x14ac:dyDescent="0.2">
      <c r="A168" s="374">
        <v>43132</v>
      </c>
      <c r="B168" s="134">
        <v>298180.99999999866</v>
      </c>
      <c r="C168" s="375">
        <v>1767.9999999984284</v>
      </c>
      <c r="D168" s="185">
        <v>0.59646506732107807</v>
      </c>
      <c r="E168" s="375">
        <v>-23727.000000001048</v>
      </c>
      <c r="F168" s="376">
        <v>-7.3707394659346983</v>
      </c>
      <c r="G168" s="134">
        <v>2401822</v>
      </c>
      <c r="H168" s="134">
        <v>-15133</v>
      </c>
      <c r="I168" s="185">
        <v>-0.62611840104594418</v>
      </c>
      <c r="J168" s="134">
        <v>-149108</v>
      </c>
      <c r="K168" s="185">
        <v>-5.8452407553323686</v>
      </c>
    </row>
    <row r="169" spans="1:11" ht="12" customHeight="1" x14ac:dyDescent="0.2">
      <c r="A169" s="374">
        <v>43160</v>
      </c>
      <c r="B169" s="375">
        <v>294746.00000000081</v>
      </c>
      <c r="C169" s="375">
        <v>-3434.9999999978463</v>
      </c>
      <c r="D169" s="185">
        <v>-1.1519848682504459</v>
      </c>
      <c r="E169" s="375">
        <v>-21341.000000000582</v>
      </c>
      <c r="F169" s="376">
        <v>-6.7516221799695932</v>
      </c>
      <c r="G169" s="134">
        <v>2348917</v>
      </c>
      <c r="H169" s="375">
        <v>-52905</v>
      </c>
      <c r="I169" s="185">
        <v>-2.2027027814717326</v>
      </c>
      <c r="J169" s="134">
        <v>-162080</v>
      </c>
      <c r="K169" s="185">
        <v>-6.4548065967422499</v>
      </c>
    </row>
    <row r="170" spans="1:11" ht="12" customHeight="1" x14ac:dyDescent="0.2">
      <c r="A170" s="374">
        <v>43191</v>
      </c>
      <c r="B170" s="134">
        <v>287174.9999999986</v>
      </c>
      <c r="C170" s="375">
        <v>-7571.0000000022119</v>
      </c>
      <c r="D170" s="185">
        <v>-2.5686523311604539</v>
      </c>
      <c r="E170" s="375">
        <v>-18519.000000001863</v>
      </c>
      <c r="F170" s="376">
        <v>-6.0580188031174425</v>
      </c>
      <c r="G170" s="134">
        <v>2291310</v>
      </c>
      <c r="H170" s="134">
        <v>-57607</v>
      </c>
      <c r="I170" s="185">
        <v>-2.4524919356452357</v>
      </c>
      <c r="J170" s="134">
        <v>-123015</v>
      </c>
      <c r="K170" s="185">
        <v>-5.0952129477183066</v>
      </c>
    </row>
    <row r="171" spans="1:11" ht="12" customHeight="1" x14ac:dyDescent="0.2">
      <c r="A171" s="374">
        <v>43221</v>
      </c>
      <c r="B171" s="375">
        <v>279837.99999999901</v>
      </c>
      <c r="C171" s="375">
        <v>-7336.9999999995925</v>
      </c>
      <c r="D171" s="185">
        <v>-2.554888134412685</v>
      </c>
      <c r="E171" s="375">
        <v>-18050.999999998312</v>
      </c>
      <c r="F171" s="376">
        <v>-6.0596396644382553</v>
      </c>
      <c r="G171" s="134">
        <v>2237768</v>
      </c>
      <c r="H171" s="375">
        <v>-53542</v>
      </c>
      <c r="I171" s="185">
        <v>-2.3367418638246242</v>
      </c>
      <c r="J171" s="134">
        <v>-105563</v>
      </c>
      <c r="K171" s="185">
        <v>-4.5048266762143294</v>
      </c>
    </row>
    <row r="172" spans="1:11" ht="12" customHeight="1" x14ac:dyDescent="0.2">
      <c r="A172" s="374">
        <v>43252</v>
      </c>
      <c r="B172" s="134">
        <v>272716.00000000087</v>
      </c>
      <c r="C172" s="375">
        <v>-7121.9999999981374</v>
      </c>
      <c r="D172" s="185">
        <v>-2.5450439182663409</v>
      </c>
      <c r="E172" s="375">
        <v>-19858.999999998137</v>
      </c>
      <c r="F172" s="376">
        <v>-6.7876612834309853</v>
      </c>
      <c r="G172" s="134">
        <v>2171070</v>
      </c>
      <c r="H172" s="134">
        <v>-66698</v>
      </c>
      <c r="I172" s="185">
        <v>-2.98055920006006</v>
      </c>
      <c r="J172" s="134">
        <v>-97160</v>
      </c>
      <c r="K172" s="185">
        <v>-4.2835162218998954</v>
      </c>
    </row>
    <row r="173" spans="1:11" ht="12" customHeight="1" x14ac:dyDescent="0.2">
      <c r="A173" s="374">
        <v>43282</v>
      </c>
      <c r="B173" s="375">
        <v>272639.00000000105</v>
      </c>
      <c r="C173" s="375">
        <v>-76.999999999825377</v>
      </c>
      <c r="D173" s="185">
        <v>-2.8234500359284063E-2</v>
      </c>
      <c r="E173" s="375">
        <v>-21247.000000002037</v>
      </c>
      <c r="F173" s="376">
        <v>-7.2296740913149371</v>
      </c>
      <c r="G173" s="134">
        <v>2154891</v>
      </c>
      <c r="H173" s="375">
        <v>-16179</v>
      </c>
      <c r="I173" s="185">
        <v>-0.74520858378587518</v>
      </c>
      <c r="J173" s="134">
        <v>-95683</v>
      </c>
      <c r="K173" s="185">
        <v>-4.2514931746301166</v>
      </c>
    </row>
    <row r="174" spans="1:11" ht="12" customHeight="1" x14ac:dyDescent="0.2">
      <c r="A174" s="374">
        <v>43313</v>
      </c>
      <c r="B174" s="134">
        <v>277018.99999999895</v>
      </c>
      <c r="C174" s="375">
        <v>4379.9999999979045</v>
      </c>
      <c r="D174" s="185">
        <v>1.6065199769651033</v>
      </c>
      <c r="E174" s="375">
        <v>-21070.000000001455</v>
      </c>
      <c r="F174" s="376">
        <v>-7.0683587787544742</v>
      </c>
      <c r="G174" s="134">
        <v>2194649</v>
      </c>
      <c r="H174" s="134">
        <v>39758</v>
      </c>
      <c r="I174" s="185">
        <v>1.845012114301837</v>
      </c>
      <c r="J174" s="134">
        <v>-97484</v>
      </c>
      <c r="K174" s="185">
        <v>-4.252981829588423</v>
      </c>
    </row>
    <row r="175" spans="1:11" ht="12" customHeight="1" x14ac:dyDescent="0.2">
      <c r="A175" s="374">
        <v>43344</v>
      </c>
      <c r="B175" s="375">
        <v>275623.9999999993</v>
      </c>
      <c r="C175" s="375">
        <v>-1394.9999999996508</v>
      </c>
      <c r="D175" s="185">
        <v>-0.50357556701874462</v>
      </c>
      <c r="E175" s="375">
        <v>-22936.000000001164</v>
      </c>
      <c r="F175" s="376">
        <v>-7.6822079314044505</v>
      </c>
      <c r="G175" s="134">
        <v>2223594</v>
      </c>
      <c r="H175" s="375">
        <v>28945</v>
      </c>
      <c r="I175" s="185">
        <v>1.3188897176723933</v>
      </c>
      <c r="J175" s="134">
        <v>-98140</v>
      </c>
      <c r="K175" s="185">
        <v>-4.227013085909066</v>
      </c>
    </row>
    <row r="176" spans="1:11" ht="12" customHeight="1" x14ac:dyDescent="0.2">
      <c r="A176" s="374">
        <v>43374</v>
      </c>
      <c r="B176" s="134">
        <v>274168.99999999983</v>
      </c>
      <c r="C176" s="375">
        <v>-1454.9999999994761</v>
      </c>
      <c r="D176" s="185">
        <v>-0.52789307172070643</v>
      </c>
      <c r="E176" s="375">
        <v>-24566.00000000099</v>
      </c>
      <c r="F176" s="376">
        <v>-8.2233417577454659</v>
      </c>
      <c r="G176" s="134">
        <v>2266813</v>
      </c>
      <c r="H176" s="134">
        <v>43219</v>
      </c>
      <c r="I176" s="185">
        <v>1.9436551816563634</v>
      </c>
      <c r="J176" s="134">
        <v>-105906</v>
      </c>
      <c r="K176" s="185">
        <v>-4.4634868267165224</v>
      </c>
    </row>
    <row r="177" spans="1:11" ht="12" customHeight="1" x14ac:dyDescent="0.2">
      <c r="A177" s="374">
        <v>43405</v>
      </c>
      <c r="B177" s="375">
        <v>268747.99999999942</v>
      </c>
      <c r="C177" s="375">
        <v>-5421.0000000004075</v>
      </c>
      <c r="D177" s="185">
        <v>-1.9772476100508849</v>
      </c>
      <c r="E177" s="375">
        <v>-22864.000000001455</v>
      </c>
      <c r="F177" s="376">
        <v>-7.8405552583574698</v>
      </c>
      <c r="G177" s="134">
        <v>2274905</v>
      </c>
      <c r="H177" s="375">
        <v>8092</v>
      </c>
      <c r="I177" s="185">
        <v>0.35697695398782342</v>
      </c>
      <c r="J177" s="134">
        <v>-120862</v>
      </c>
      <c r="K177" s="185">
        <v>-5.0448144581672594</v>
      </c>
    </row>
    <row r="178" spans="1:11" ht="12" customHeight="1" x14ac:dyDescent="0.2">
      <c r="A178" s="374">
        <v>43435</v>
      </c>
      <c r="B178" s="134">
        <v>263200.99999999802</v>
      </c>
      <c r="C178" s="375">
        <v>-5547.000000001397</v>
      </c>
      <c r="D178" s="185">
        <v>-2.0640153601148321</v>
      </c>
      <c r="E178" s="375">
        <v>-22186.000000004831</v>
      </c>
      <c r="F178" s="376">
        <v>-7.7740051228698617</v>
      </c>
      <c r="G178" s="134">
        <v>2231031</v>
      </c>
      <c r="H178" s="134">
        <v>-43874</v>
      </c>
      <c r="I178" s="185">
        <v>-1.9286080078069194</v>
      </c>
      <c r="J178" s="134">
        <v>-113456</v>
      </c>
      <c r="K178" s="185">
        <v>-4.8392676095026328</v>
      </c>
    </row>
    <row r="179" spans="1:11" ht="12" customHeight="1" x14ac:dyDescent="0.2">
      <c r="A179" s="374">
        <v>43466</v>
      </c>
      <c r="B179" s="375">
        <v>274095.99999999913</v>
      </c>
      <c r="C179" s="375">
        <v>10895.000000001106</v>
      </c>
      <c r="D179" s="185">
        <v>4.139421962682964</v>
      </c>
      <c r="E179" s="375">
        <v>-22317.000000001106</v>
      </c>
      <c r="F179" s="376">
        <v>-7.5290220064575744</v>
      </c>
      <c r="G179" s="134">
        <v>2316615</v>
      </c>
      <c r="H179" s="375">
        <v>85584</v>
      </c>
      <c r="I179" s="185">
        <v>3.836073994489543</v>
      </c>
      <c r="J179" s="134">
        <v>-100340</v>
      </c>
      <c r="K179" s="185">
        <v>-4.1515046825447719</v>
      </c>
    </row>
    <row r="180" spans="1:11" ht="12" customHeight="1" x14ac:dyDescent="0.2">
      <c r="A180" s="374">
        <v>43497</v>
      </c>
      <c r="B180" s="134">
        <v>277502.99999999901</v>
      </c>
      <c r="C180" s="375">
        <v>3406.9999999998836</v>
      </c>
      <c r="D180" s="185">
        <v>1.2429951549821574</v>
      </c>
      <c r="E180" s="375">
        <v>-20677.999999999651</v>
      </c>
      <c r="F180" s="376">
        <v>-6.9347141501302039</v>
      </c>
      <c r="G180" s="134">
        <v>2309034</v>
      </c>
      <c r="H180" s="134">
        <v>-7581</v>
      </c>
      <c r="I180" s="185">
        <v>-0.32724470833522185</v>
      </c>
      <c r="J180" s="134">
        <v>-92788</v>
      </c>
      <c r="K180" s="185">
        <v>-3.863233828318668</v>
      </c>
    </row>
    <row r="181" spans="1:11" ht="12" customHeight="1" x14ac:dyDescent="0.2">
      <c r="A181" s="374">
        <v>43525</v>
      </c>
      <c r="B181" s="375">
        <v>276982</v>
      </c>
      <c r="C181" s="375">
        <v>-520.99999999901047</v>
      </c>
      <c r="D181" s="185">
        <v>-0.18774571806395329</v>
      </c>
      <c r="E181" s="375">
        <v>-17764.000000000815</v>
      </c>
      <c r="F181" s="376">
        <v>-6.0268841646708573</v>
      </c>
      <c r="G181" s="134">
        <v>2276633</v>
      </c>
      <c r="H181" s="375">
        <v>-32401</v>
      </c>
      <c r="I181" s="185">
        <v>-1.4032274968666552</v>
      </c>
      <c r="J181" s="134">
        <v>-72284</v>
      </c>
      <c r="K181" s="185">
        <v>-3.0773330858433909</v>
      </c>
    </row>
    <row r="182" spans="1:11" ht="12" customHeight="1" x14ac:dyDescent="0.2">
      <c r="A182" s="374">
        <v>43556</v>
      </c>
      <c r="B182" s="134">
        <v>271100.99999999726</v>
      </c>
      <c r="C182" s="375">
        <v>-5881.0000000027358</v>
      </c>
      <c r="D182" s="185">
        <v>-2.1232426655893653</v>
      </c>
      <c r="E182" s="375">
        <v>-16074.000000001339</v>
      </c>
      <c r="F182" s="376">
        <v>-5.5972838861326428</v>
      </c>
      <c r="G182" s="134">
        <v>2195559</v>
      </c>
      <c r="H182" s="134">
        <v>-81074</v>
      </c>
      <c r="I182" s="185">
        <v>-3.5611361163613107</v>
      </c>
      <c r="J182" s="134">
        <v>-95751</v>
      </c>
      <c r="K182" s="185">
        <v>-4.1788758395852152</v>
      </c>
    </row>
    <row r="183" spans="1:11" ht="12" customHeight="1" x14ac:dyDescent="0.2">
      <c r="A183" s="374">
        <v>43586</v>
      </c>
      <c r="B183" s="375">
        <v>266074.99999999779</v>
      </c>
      <c r="C183" s="375">
        <v>-5025.9999999994761</v>
      </c>
      <c r="D183" s="185">
        <v>-1.8539216011742956</v>
      </c>
      <c r="E183" s="375">
        <v>-13763.000000001222</v>
      </c>
      <c r="F183" s="376">
        <v>-4.918202674404931</v>
      </c>
      <c r="G183" s="134">
        <v>2140797</v>
      </c>
      <c r="H183" s="375">
        <v>-54762</v>
      </c>
      <c r="I183" s="185">
        <v>-2.4942167347814381</v>
      </c>
      <c r="J183" s="134">
        <v>-96971</v>
      </c>
      <c r="K183" s="185">
        <v>-4.3333804040454593</v>
      </c>
    </row>
    <row r="184" spans="1:11" ht="12" customHeight="1" x14ac:dyDescent="0.2">
      <c r="A184" s="374">
        <v>43617</v>
      </c>
      <c r="B184" s="134">
        <v>261764.00000000029</v>
      </c>
      <c r="C184" s="375">
        <v>-4310.9999999974971</v>
      </c>
      <c r="D184" s="185">
        <v>-1.620219862819706</v>
      </c>
      <c r="E184" s="375">
        <v>-10952.000000000582</v>
      </c>
      <c r="F184" s="376">
        <v>-4.0158993238389193</v>
      </c>
      <c r="G184" s="134">
        <v>2089045</v>
      </c>
      <c r="H184" s="134">
        <v>-51752</v>
      </c>
      <c r="I184" s="185">
        <v>-2.4174174384586675</v>
      </c>
      <c r="J184" s="134">
        <v>-82025</v>
      </c>
      <c r="K184" s="185">
        <v>-3.7780909873933131</v>
      </c>
    </row>
    <row r="185" spans="1:11" ht="12" customHeight="1" x14ac:dyDescent="0.2">
      <c r="A185" s="374">
        <v>43647</v>
      </c>
      <c r="B185" s="375">
        <v>263885.99999999971</v>
      </c>
      <c r="C185" s="375">
        <v>2121.9999999994179</v>
      </c>
      <c r="D185" s="185">
        <v>0.81065387142594691</v>
      </c>
      <c r="E185" s="375">
        <v>-8753.0000000013388</v>
      </c>
      <c r="F185" s="376">
        <v>-3.2104724562521523</v>
      </c>
      <c r="G185" s="134">
        <v>2090576</v>
      </c>
      <c r="H185" s="375">
        <v>1531</v>
      </c>
      <c r="I185" s="185">
        <v>7.3287076152021624E-2</v>
      </c>
      <c r="J185" s="134">
        <v>-64315</v>
      </c>
      <c r="K185" s="185">
        <v>-2.9846057178762173</v>
      </c>
    </row>
    <row r="186" spans="1:11" ht="12" customHeight="1" x14ac:dyDescent="0.2">
      <c r="A186" s="374">
        <v>43678</v>
      </c>
      <c r="B186" s="134">
        <v>270315.99999999726</v>
      </c>
      <c r="C186" s="375">
        <v>6429.9999999975553</v>
      </c>
      <c r="D186" s="185">
        <v>2.4366582539420669</v>
      </c>
      <c r="E186" s="375">
        <v>-6703.000000001688</v>
      </c>
      <c r="F186" s="376">
        <v>-2.4196896241780217</v>
      </c>
      <c r="G186" s="134">
        <v>2136283</v>
      </c>
      <c r="H186" s="134">
        <v>45707</v>
      </c>
      <c r="I186" s="185">
        <v>2.1863352492327475</v>
      </c>
      <c r="J186" s="134">
        <v>-58366</v>
      </c>
      <c r="K186" s="185">
        <v>-2.6594685528300879</v>
      </c>
    </row>
    <row r="187" spans="1:11" ht="12" customHeight="1" x14ac:dyDescent="0.2">
      <c r="A187" s="374">
        <v>43709</v>
      </c>
      <c r="B187" s="375">
        <v>269077.00000000093</v>
      </c>
      <c r="C187" s="375">
        <v>-1238.9999999963329</v>
      </c>
      <c r="D187" s="185">
        <v>-0.45835244676465525</v>
      </c>
      <c r="E187" s="375">
        <v>-6546.9999999983702</v>
      </c>
      <c r="F187" s="376">
        <v>-2.3753374161895868</v>
      </c>
      <c r="G187" s="134">
        <v>2160702</v>
      </c>
      <c r="H187" s="375">
        <v>24419</v>
      </c>
      <c r="I187" s="185">
        <v>1.1430601657177444</v>
      </c>
      <c r="J187" s="134">
        <v>-62892</v>
      </c>
      <c r="K187" s="185">
        <v>-2.8283940323638217</v>
      </c>
    </row>
    <row r="188" spans="1:11" ht="12" customHeight="1" x14ac:dyDescent="0.2">
      <c r="A188" s="374">
        <v>43739</v>
      </c>
      <c r="B188" s="134">
        <v>271813.99999999948</v>
      </c>
      <c r="C188" s="375">
        <v>2736.9999999985448</v>
      </c>
      <c r="D188" s="185">
        <v>1.0171809556366895</v>
      </c>
      <c r="E188" s="375">
        <v>-2355.0000000003492</v>
      </c>
      <c r="F188" s="376">
        <v>-0.85895925505813964</v>
      </c>
      <c r="G188" s="134">
        <v>2232620</v>
      </c>
      <c r="H188" s="134">
        <v>71918</v>
      </c>
      <c r="I188" s="185">
        <v>3.3284552890680899</v>
      </c>
      <c r="J188" s="134">
        <v>-34193</v>
      </c>
      <c r="K188" s="185">
        <v>-1.5084173242345089</v>
      </c>
    </row>
    <row r="189" spans="1:11" ht="12" customHeight="1" x14ac:dyDescent="0.2">
      <c r="A189" s="374">
        <v>43770</v>
      </c>
      <c r="B189" s="375">
        <v>268910.00000000221</v>
      </c>
      <c r="C189" s="375">
        <v>-2903.9999999972642</v>
      </c>
      <c r="D189" s="185">
        <v>-1.0683776405914596</v>
      </c>
      <c r="E189" s="375">
        <v>162.00000000279397</v>
      </c>
      <c r="F189" s="376">
        <v>6.027951836024615E-2</v>
      </c>
      <c r="G189" s="134">
        <v>2256554</v>
      </c>
      <c r="H189" s="375">
        <v>23934</v>
      </c>
      <c r="I189" s="185">
        <v>1.0720140462774677</v>
      </c>
      <c r="J189" s="134">
        <v>-18351</v>
      </c>
      <c r="K189" s="185">
        <v>-0.80667104780199617</v>
      </c>
    </row>
    <row r="190" spans="1:11" ht="12" customHeight="1" x14ac:dyDescent="0.2">
      <c r="A190" s="374">
        <v>43800</v>
      </c>
      <c r="B190" s="134">
        <v>264563.00000000052</v>
      </c>
      <c r="C190" s="375">
        <v>-4347.000000001688</v>
      </c>
      <c r="D190" s="185">
        <v>-1.6165259752339638</v>
      </c>
      <c r="E190" s="375">
        <v>1362.0000000025029</v>
      </c>
      <c r="F190" s="376">
        <v>0.51747523755704317</v>
      </c>
      <c r="G190" s="134">
        <v>2214867</v>
      </c>
      <c r="H190" s="134">
        <v>-41687</v>
      </c>
      <c r="I190" s="185">
        <v>-1.8473743593107013</v>
      </c>
      <c r="J190" s="134">
        <v>-16164</v>
      </c>
      <c r="K190" s="185">
        <v>-0.72450808617181917</v>
      </c>
    </row>
    <row r="191" spans="1:11" ht="12" customHeight="1" x14ac:dyDescent="0.2">
      <c r="A191" s="374">
        <v>43831</v>
      </c>
      <c r="B191" s="375">
        <v>276182.99999999843</v>
      </c>
      <c r="C191" s="375">
        <v>11619.999999997905</v>
      </c>
      <c r="D191" s="185">
        <v>4.3921485619674261</v>
      </c>
      <c r="E191" s="375">
        <v>2086.9999999993015</v>
      </c>
      <c r="F191" s="376">
        <v>0.76141206000791994</v>
      </c>
      <c r="G191" s="134">
        <v>2305824</v>
      </c>
      <c r="H191" s="375">
        <v>90957</v>
      </c>
      <c r="I191" s="185">
        <v>4.1066574200617918</v>
      </c>
      <c r="J191" s="134">
        <v>-10791</v>
      </c>
      <c r="K191" s="185">
        <v>-0.4658089496960004</v>
      </c>
    </row>
    <row r="192" spans="1:11" ht="12" customHeight="1" x14ac:dyDescent="0.2">
      <c r="A192" s="374">
        <v>43862</v>
      </c>
      <c r="B192" s="134">
        <v>278260.00000000169</v>
      </c>
      <c r="C192" s="375">
        <v>2077.0000000032596</v>
      </c>
      <c r="D192" s="185">
        <v>0.7520375982603098</v>
      </c>
      <c r="E192" s="375">
        <v>757.00000000267755</v>
      </c>
      <c r="F192" s="376">
        <v>0.27278984371436715</v>
      </c>
      <c r="G192" s="134">
        <v>2296339</v>
      </c>
      <c r="H192" s="134">
        <v>-9485</v>
      </c>
      <c r="I192" s="185">
        <v>-0.41134969538004634</v>
      </c>
      <c r="J192" s="134">
        <v>-12695</v>
      </c>
      <c r="K192" s="185">
        <v>-0.54979701468233033</v>
      </c>
    </row>
    <row r="193" spans="1:11" ht="12" customHeight="1" x14ac:dyDescent="0.2">
      <c r="A193" s="374">
        <v>43891</v>
      </c>
      <c r="B193" s="375">
        <v>287491.99999999878</v>
      </c>
      <c r="C193" s="375">
        <v>9231.9999999970896</v>
      </c>
      <c r="D193" s="185">
        <v>3.317760368000084</v>
      </c>
      <c r="E193" s="375">
        <v>10509.999999998778</v>
      </c>
      <c r="F193" s="376">
        <v>3.7944703987980364</v>
      </c>
      <c r="G193" s="134">
        <v>2502355</v>
      </c>
      <c r="H193" s="375">
        <v>206016</v>
      </c>
      <c r="I193" s="185">
        <v>8.9714976752125892</v>
      </c>
      <c r="J193" s="134">
        <v>225722</v>
      </c>
      <c r="K193" s="185">
        <v>9.9147293393357643</v>
      </c>
    </row>
    <row r="194" spans="1:11" ht="12" customHeight="1" x14ac:dyDescent="0.2">
      <c r="A194" s="374">
        <v>43922</v>
      </c>
      <c r="B194" s="375">
        <v>321096</v>
      </c>
      <c r="C194" s="375">
        <v>33604.000000001222</v>
      </c>
      <c r="D194" s="185">
        <v>11.688673076120853</v>
      </c>
      <c r="E194" s="375">
        <v>49995.000000002736</v>
      </c>
      <c r="F194" s="376">
        <v>18.441466464529178</v>
      </c>
      <c r="G194" s="134">
        <v>2721483</v>
      </c>
      <c r="H194" s="134">
        <v>219128</v>
      </c>
      <c r="I194" s="185">
        <v>8.7568710274921031</v>
      </c>
      <c r="J194" s="134">
        <v>525924</v>
      </c>
      <c r="K194" s="185">
        <v>23.953990760439595</v>
      </c>
    </row>
    <row r="195" spans="1:11" ht="12" customHeight="1" x14ac:dyDescent="0.2">
      <c r="A195" s="374">
        <v>43952</v>
      </c>
      <c r="B195" s="375">
        <v>335370</v>
      </c>
      <c r="C195" s="375">
        <v>14274</v>
      </c>
      <c r="D195" s="185">
        <v>4.4453995066895882</v>
      </c>
      <c r="E195" s="375">
        <v>69295.000000002212</v>
      </c>
      <c r="F195" s="376">
        <v>26.043408813305568</v>
      </c>
      <c r="G195" s="134">
        <v>2762267</v>
      </c>
      <c r="H195" s="375">
        <v>40784</v>
      </c>
      <c r="I195" s="185">
        <v>1.4985947000220101</v>
      </c>
      <c r="J195" s="134">
        <v>621470</v>
      </c>
      <c r="K195" s="185">
        <v>29.029842624032078</v>
      </c>
    </row>
    <row r="196" spans="1:11" ht="12" customHeight="1" x14ac:dyDescent="0.2">
      <c r="A196" s="374">
        <v>43983</v>
      </c>
      <c r="B196" s="375">
        <v>334353</v>
      </c>
      <c r="C196" s="375">
        <v>-1017</v>
      </c>
      <c r="D196" s="185">
        <v>-0.30324715985329637</v>
      </c>
      <c r="E196" s="375">
        <v>72588.999999999709</v>
      </c>
      <c r="F196" s="376">
        <v>27.730703992909504</v>
      </c>
      <c r="G196" s="134">
        <v>2734948</v>
      </c>
      <c r="H196" s="375">
        <v>-27319</v>
      </c>
      <c r="I196" s="185">
        <v>-0.98900649357936798</v>
      </c>
      <c r="J196" s="134">
        <v>645903</v>
      </c>
      <c r="K196" s="185">
        <v>30.918577627576237</v>
      </c>
    </row>
    <row r="197" spans="1:11" ht="12" customHeight="1" x14ac:dyDescent="0.2">
      <c r="A197" s="374">
        <v>44013</v>
      </c>
      <c r="B197" s="375">
        <v>338652</v>
      </c>
      <c r="C197" s="375">
        <v>4299</v>
      </c>
      <c r="D197" s="185">
        <v>1.2857668392387687</v>
      </c>
      <c r="E197" s="375">
        <v>74766.000000000291</v>
      </c>
      <c r="F197" s="376">
        <v>28.332689115754672</v>
      </c>
      <c r="G197" s="134">
        <v>2650385</v>
      </c>
      <c r="H197" s="375">
        <v>-84563</v>
      </c>
      <c r="I197" s="185">
        <v>-3.0919417846335651</v>
      </c>
      <c r="J197" s="134">
        <v>559809</v>
      </c>
      <c r="K197" s="185">
        <v>26.777739723406373</v>
      </c>
    </row>
    <row r="198" spans="1:11" ht="12" customHeight="1" x14ac:dyDescent="0.2">
      <c r="A198" s="377">
        <v>44044</v>
      </c>
      <c r="B198" s="375">
        <v>343263</v>
      </c>
      <c r="C198" s="375">
        <v>4611</v>
      </c>
      <c r="D198" s="376">
        <v>1.3615747138655612</v>
      </c>
      <c r="E198" s="375">
        <v>72947.000000002736</v>
      </c>
      <c r="F198" s="376">
        <v>26.985823998580727</v>
      </c>
      <c r="G198" s="375">
        <v>2670601</v>
      </c>
      <c r="H198" s="375">
        <v>20216</v>
      </c>
      <c r="I198" s="376">
        <v>0.76275710887286186</v>
      </c>
      <c r="J198" s="375">
        <v>534318</v>
      </c>
      <c r="K198" s="376">
        <v>25.011573841106259</v>
      </c>
    </row>
    <row r="199" spans="1:11" ht="12" customHeight="1" x14ac:dyDescent="0.2">
      <c r="A199" s="377">
        <v>44075</v>
      </c>
      <c r="B199" s="375">
        <v>337332</v>
      </c>
      <c r="C199" s="375">
        <v>-5931</v>
      </c>
      <c r="D199" s="376">
        <v>-1.727829681614389</v>
      </c>
      <c r="E199" s="375">
        <v>68254.999999999069</v>
      </c>
      <c r="F199" s="376">
        <v>25.366344949586487</v>
      </c>
      <c r="G199" s="375">
        <v>2657234</v>
      </c>
      <c r="H199" s="375">
        <v>-13367</v>
      </c>
      <c r="I199" s="376">
        <v>-0.50052403934545076</v>
      </c>
      <c r="J199" s="375">
        <v>496532</v>
      </c>
      <c r="K199" s="376">
        <v>22.980124052275603</v>
      </c>
    </row>
    <row r="200" spans="1:11" ht="12" customHeight="1" x14ac:dyDescent="0.2">
      <c r="A200" s="378">
        <v>44105</v>
      </c>
      <c r="B200" s="141">
        <v>341661</v>
      </c>
      <c r="C200" s="141">
        <v>4329</v>
      </c>
      <c r="D200" s="379">
        <v>1.283305467610544</v>
      </c>
      <c r="E200" s="141">
        <v>69847.000000000524</v>
      </c>
      <c r="F200" s="379">
        <v>25.696616068341093</v>
      </c>
      <c r="G200" s="141">
        <v>2687858</v>
      </c>
      <c r="H200" s="141">
        <v>30624</v>
      </c>
      <c r="I200" s="379">
        <v>1.1524765978457299</v>
      </c>
      <c r="J200" s="141">
        <v>455238</v>
      </c>
      <c r="K200" s="379">
        <v>20.39030376866641</v>
      </c>
    </row>
    <row r="201" spans="1:11" ht="12" customHeight="1" x14ac:dyDescent="0.2">
      <c r="A201" s="378">
        <v>44136</v>
      </c>
      <c r="B201" s="141">
        <v>340228</v>
      </c>
      <c r="C201" s="141">
        <v>-1433</v>
      </c>
      <c r="D201" s="379">
        <v>-0.41942159040686527</v>
      </c>
      <c r="E201" s="141">
        <v>71317.999999997788</v>
      </c>
      <c r="F201" s="379">
        <v>26.52114090215953</v>
      </c>
      <c r="G201" s="141">
        <v>2712817</v>
      </c>
      <c r="H201" s="141">
        <v>24959</v>
      </c>
      <c r="I201" s="379">
        <v>0.92858328081319774</v>
      </c>
      <c r="J201" s="141">
        <v>456263</v>
      </c>
      <c r="K201" s="379">
        <v>20.219458519494768</v>
      </c>
    </row>
    <row r="202" spans="1:11" ht="12" customHeight="1" x14ac:dyDescent="0.2">
      <c r="A202" s="378">
        <v>44166</v>
      </c>
      <c r="B202" s="141">
        <v>340545</v>
      </c>
      <c r="C202" s="141">
        <v>317</v>
      </c>
      <c r="D202" s="379">
        <v>9.3172813525047915E-2</v>
      </c>
      <c r="E202" s="141">
        <v>75981.999999999476</v>
      </c>
      <c r="F202" s="379">
        <v>28.719813428181315</v>
      </c>
      <c r="G202" s="141">
        <v>2720951</v>
      </c>
      <c r="H202" s="141">
        <v>8134</v>
      </c>
      <c r="I202" s="379">
        <v>0.29983592700871453</v>
      </c>
      <c r="J202" s="141">
        <v>506084</v>
      </c>
      <c r="K202" s="379">
        <v>22.849408113444284</v>
      </c>
    </row>
    <row r="203" spans="1:11" ht="12" customHeight="1" x14ac:dyDescent="0.2">
      <c r="A203" s="378">
        <v>44197</v>
      </c>
      <c r="B203" s="141">
        <v>347344</v>
      </c>
      <c r="C203" s="141">
        <v>6799</v>
      </c>
      <c r="D203" s="379">
        <v>1.9965056013155382</v>
      </c>
      <c r="E203" s="141">
        <v>71161.000000001572</v>
      </c>
      <c r="F203" s="379">
        <v>25.765887111082861</v>
      </c>
      <c r="G203" s="141">
        <v>2799040</v>
      </c>
      <c r="H203" s="141">
        <v>78089</v>
      </c>
      <c r="I203" s="379">
        <v>2.8699157022673321</v>
      </c>
      <c r="J203" s="141">
        <v>493216</v>
      </c>
      <c r="K203" s="379">
        <v>21.390010685984706</v>
      </c>
    </row>
    <row r="204" spans="1:11" ht="12" customHeight="1" x14ac:dyDescent="0.2">
      <c r="A204" s="378">
        <v>44228</v>
      </c>
      <c r="B204" s="141">
        <v>354387</v>
      </c>
      <c r="C204" s="141">
        <v>7043</v>
      </c>
      <c r="D204" s="379">
        <v>2.0276728545764429</v>
      </c>
      <c r="E204" s="141">
        <v>76126.999999998312</v>
      </c>
      <c r="F204" s="379">
        <v>27.35822611945585</v>
      </c>
      <c r="G204" s="141">
        <v>2835917</v>
      </c>
      <c r="H204" s="141">
        <v>36877</v>
      </c>
      <c r="I204" s="379">
        <v>1.3174874242597463</v>
      </c>
      <c r="J204" s="141">
        <v>539578</v>
      </c>
      <c r="K204" s="379">
        <v>23.497314638648735</v>
      </c>
    </row>
    <row r="205" spans="1:11" ht="12" customHeight="1" x14ac:dyDescent="0.2">
      <c r="A205" s="378">
        <v>44256</v>
      </c>
      <c r="B205" s="141">
        <v>349976</v>
      </c>
      <c r="C205" s="141">
        <v>-4411</v>
      </c>
      <c r="D205" s="379">
        <v>-1.2446844833473012</v>
      </c>
      <c r="E205" s="141">
        <v>62484.000000001222</v>
      </c>
      <c r="F205" s="379">
        <v>21.73416999429601</v>
      </c>
      <c r="G205" s="141">
        <v>2782231</v>
      </c>
      <c r="H205" s="141">
        <v>-53686</v>
      </c>
      <c r="I205" s="379">
        <v>-1.8930737394641663</v>
      </c>
      <c r="J205" s="141">
        <v>279876</v>
      </c>
      <c r="K205" s="379">
        <v>11.184504197046381</v>
      </c>
    </row>
    <row r="206" spans="1:11" ht="12" customHeight="1" x14ac:dyDescent="0.2">
      <c r="A206" s="378">
        <v>44287</v>
      </c>
      <c r="B206" s="141">
        <v>346832</v>
      </c>
      <c r="C206" s="141">
        <v>-3144</v>
      </c>
      <c r="D206" s="379">
        <v>-0.89834731524447387</v>
      </c>
      <c r="E206" s="141">
        <v>25736</v>
      </c>
      <c r="F206" s="379">
        <v>8.0150484590278293</v>
      </c>
      <c r="G206" s="141">
        <v>2750039</v>
      </c>
      <c r="H206" s="141">
        <v>-32192</v>
      </c>
      <c r="I206" s="379">
        <v>-1.157057052415849</v>
      </c>
      <c r="J206" s="141">
        <v>28556</v>
      </c>
      <c r="K206" s="379">
        <v>1.0492808516533081</v>
      </c>
    </row>
    <row r="207" spans="1:11" ht="12" customHeight="1" x14ac:dyDescent="0.2">
      <c r="A207" s="378">
        <v>44317</v>
      </c>
      <c r="B207" s="141">
        <v>338422</v>
      </c>
      <c r="C207" s="141">
        <v>-8410</v>
      </c>
      <c r="D207" s="379">
        <v>-2.4248050929556673</v>
      </c>
      <c r="E207" s="141">
        <v>3052</v>
      </c>
      <c r="F207" s="379">
        <v>0.91003965769150486</v>
      </c>
      <c r="G207" s="141">
        <v>2656712</v>
      </c>
      <c r="H207" s="141">
        <v>-93327</v>
      </c>
      <c r="I207" s="379">
        <v>-3.3936609626263481</v>
      </c>
      <c r="J207" s="141">
        <v>-105555</v>
      </c>
      <c r="K207" s="379">
        <v>-3.8213177799249674</v>
      </c>
    </row>
    <row r="208" spans="1:11" ht="12" customHeight="1" x14ac:dyDescent="0.2">
      <c r="A208" s="378">
        <v>44348</v>
      </c>
      <c r="B208" s="141">
        <v>331349</v>
      </c>
      <c r="C208" s="141">
        <v>-7073</v>
      </c>
      <c r="D208" s="379">
        <v>-2.0899941493165337</v>
      </c>
      <c r="E208" s="141">
        <v>-3004</v>
      </c>
      <c r="F208" s="379">
        <v>-0.89845163644411741</v>
      </c>
      <c r="G208" s="141">
        <v>2525495</v>
      </c>
      <c r="H208" s="141">
        <v>-131217</v>
      </c>
      <c r="I208" s="379">
        <v>-4.9390750672259545</v>
      </c>
      <c r="J208" s="141">
        <v>-209453</v>
      </c>
      <c r="K208" s="379">
        <v>-7.6583905800037151</v>
      </c>
    </row>
    <row r="209" spans="1:14" ht="12" customHeight="1" x14ac:dyDescent="0.2">
      <c r="A209" s="378">
        <v>44378</v>
      </c>
      <c r="B209" s="141">
        <v>328229</v>
      </c>
      <c r="C209" s="141">
        <v>-3120</v>
      </c>
      <c r="D209" s="379">
        <v>-0.94160537680813883</v>
      </c>
      <c r="E209" s="141">
        <v>-10423</v>
      </c>
      <c r="F209" s="379">
        <v>-3.0777907704664376</v>
      </c>
      <c r="G209" s="141">
        <v>2391837</v>
      </c>
      <c r="H209" s="141">
        <v>-133658</v>
      </c>
      <c r="I209" s="379">
        <v>-5.2923486286846737</v>
      </c>
      <c r="J209" s="141">
        <v>-258548</v>
      </c>
      <c r="K209" s="379">
        <v>-9.7551110499040714</v>
      </c>
    </row>
    <row r="210" spans="1:14" ht="12" customHeight="1" x14ac:dyDescent="0.2">
      <c r="A210" s="378">
        <v>44409</v>
      </c>
      <c r="B210" s="141">
        <v>331473</v>
      </c>
      <c r="C210" s="141">
        <v>3244</v>
      </c>
      <c r="D210" s="379">
        <v>0.9883343641177349</v>
      </c>
      <c r="E210" s="141">
        <v>-11790</v>
      </c>
      <c r="F210" s="379">
        <v>-3.4346841925870253</v>
      </c>
      <c r="G210" s="141">
        <v>2345613</v>
      </c>
      <c r="H210" s="141">
        <v>-46224</v>
      </c>
      <c r="I210" s="379">
        <v>-1.932573164475673</v>
      </c>
      <c r="J210" s="141">
        <v>-324988</v>
      </c>
      <c r="K210" s="379">
        <v>-12.169096019959552</v>
      </c>
    </row>
    <row r="211" spans="1:14" ht="12" customHeight="1" x14ac:dyDescent="0.2">
      <c r="A211" s="378">
        <v>44440</v>
      </c>
      <c r="B211" s="141">
        <v>324818</v>
      </c>
      <c r="C211" s="141">
        <v>-6655</v>
      </c>
      <c r="D211" s="379">
        <v>-2.0077050016140077</v>
      </c>
      <c r="E211" s="141">
        <v>-12514</v>
      </c>
      <c r="F211" s="379">
        <v>-3.7096984573061556</v>
      </c>
      <c r="G211" s="141">
        <v>2306301</v>
      </c>
      <c r="H211" s="141">
        <v>-39312</v>
      </c>
      <c r="I211" s="379">
        <v>-1.6759797971788184</v>
      </c>
      <c r="J211" s="141">
        <v>-350933</v>
      </c>
      <c r="K211" s="379">
        <v>-13.20670290986793</v>
      </c>
    </row>
    <row r="212" spans="1:14" ht="12" customHeight="1" x14ac:dyDescent="0.2">
      <c r="A212" s="378">
        <v>44470</v>
      </c>
      <c r="B212" s="141">
        <v>317035</v>
      </c>
      <c r="C212" s="141">
        <v>-7783</v>
      </c>
      <c r="D212" s="379">
        <v>-2.3961110529588878</v>
      </c>
      <c r="E212" s="141">
        <v>-24626</v>
      </c>
      <c r="F212" s="379">
        <v>-7.2077292989249582</v>
      </c>
      <c r="G212" s="141">
        <v>2301618</v>
      </c>
      <c r="H212" s="141">
        <v>-4683</v>
      </c>
      <c r="I212" s="379">
        <v>-0.2030524203042014</v>
      </c>
      <c r="J212" s="141">
        <v>-386240</v>
      </c>
      <c r="K212" s="379">
        <v>-14.369806738302396</v>
      </c>
    </row>
    <row r="213" spans="1:14" ht="12" customHeight="1" x14ac:dyDescent="0.2">
      <c r="A213" s="378">
        <v>44501</v>
      </c>
      <c r="B213" s="141">
        <v>306692</v>
      </c>
      <c r="C213" s="141">
        <v>-10343</v>
      </c>
      <c r="D213" s="379">
        <v>-3.2624158215969845</v>
      </c>
      <c r="E213" s="141">
        <v>-33536</v>
      </c>
      <c r="F213" s="379">
        <v>-9.8569194775268354</v>
      </c>
      <c r="G213" s="141">
        <v>2253090</v>
      </c>
      <c r="H213" s="141">
        <v>-48528</v>
      </c>
      <c r="I213" s="379">
        <v>-2.1084298089431002</v>
      </c>
      <c r="J213" s="141">
        <v>-459727</v>
      </c>
      <c r="K213" s="379">
        <v>-16.946480356028438</v>
      </c>
    </row>
    <row r="214" spans="1:14" ht="12" customHeight="1" x14ac:dyDescent="0.2">
      <c r="A214" s="378">
        <v>44531</v>
      </c>
      <c r="B214" s="141">
        <v>287750</v>
      </c>
      <c r="C214" s="141">
        <v>-18942</v>
      </c>
      <c r="D214" s="379">
        <v>-6.1762289202196339</v>
      </c>
      <c r="E214" s="141">
        <v>-52795</v>
      </c>
      <c r="F214" s="379">
        <v>-15.503090634130585</v>
      </c>
      <c r="G214" s="141">
        <v>2188281</v>
      </c>
      <c r="H214" s="141">
        <v>-64809</v>
      </c>
      <c r="I214" s="379">
        <v>-2.8764496757785976</v>
      </c>
      <c r="J214" s="141">
        <v>-532670</v>
      </c>
      <c r="K214" s="379">
        <v>-19.576611265693501</v>
      </c>
    </row>
    <row r="215" spans="1:14" ht="12" customHeight="1" x14ac:dyDescent="0.2">
      <c r="A215" s="378">
        <v>44562</v>
      </c>
      <c r="B215" s="141">
        <v>282463</v>
      </c>
      <c r="C215" s="141">
        <v>-5287</v>
      </c>
      <c r="D215" s="379">
        <v>-1.8373588184187664</v>
      </c>
      <c r="E215" s="141">
        <v>-64881</v>
      </c>
      <c r="F215" s="379">
        <v>-18.679176839098993</v>
      </c>
      <c r="G215" s="141">
        <v>2221908</v>
      </c>
      <c r="H215" s="141">
        <v>33627</v>
      </c>
      <c r="I215" s="379">
        <v>1.5366856450337045</v>
      </c>
      <c r="J215" s="141">
        <v>-577132</v>
      </c>
      <c r="K215" s="379">
        <v>-20.618926489081971</v>
      </c>
    </row>
    <row r="216" spans="1:14" ht="12" customHeight="1" x14ac:dyDescent="0.2">
      <c r="A216" s="378">
        <v>44593</v>
      </c>
      <c r="B216" s="141">
        <v>271520</v>
      </c>
      <c r="C216" s="141">
        <v>-10943</v>
      </c>
      <c r="D216" s="379">
        <v>-3.8741357275112138</v>
      </c>
      <c r="E216" s="141">
        <v>-82867</v>
      </c>
      <c r="F216" s="379">
        <v>-23.383194078789572</v>
      </c>
      <c r="G216" s="141">
        <v>2210670</v>
      </c>
      <c r="H216" s="141">
        <v>-11238</v>
      </c>
      <c r="I216" s="379">
        <v>-0.50578151750657541</v>
      </c>
      <c r="J216" s="141">
        <v>-625247</v>
      </c>
      <c r="K216" s="379">
        <v>-22.047436508191179</v>
      </c>
    </row>
    <row r="217" spans="1:14" ht="12" customHeight="1" x14ac:dyDescent="0.2">
      <c r="A217" s="378">
        <v>44621</v>
      </c>
      <c r="B217" s="141">
        <v>269385</v>
      </c>
      <c r="C217" s="141">
        <v>-2135</v>
      </c>
      <c r="D217" s="379">
        <v>-0.78631408367707722</v>
      </c>
      <c r="E217" s="141">
        <v>-80591</v>
      </c>
      <c r="F217" s="379">
        <v>-23.027579033990904</v>
      </c>
      <c r="G217" s="141">
        <v>2192580</v>
      </c>
      <c r="H217" s="141">
        <v>-18090</v>
      </c>
      <c r="I217" s="379">
        <v>-0.81830395310019133</v>
      </c>
      <c r="J217" s="141">
        <v>-589651</v>
      </c>
      <c r="K217" s="379">
        <v>-21.193459493478436</v>
      </c>
      <c r="N217" s="380"/>
    </row>
    <row r="218" spans="1:14" ht="12" customHeight="1" x14ac:dyDescent="0.2">
      <c r="A218" s="378">
        <v>44652</v>
      </c>
      <c r="B218" s="141">
        <v>260236</v>
      </c>
      <c r="C218" s="141">
        <v>-9149</v>
      </c>
      <c r="D218" s="379">
        <v>-3.3962544313900178</v>
      </c>
      <c r="E218" s="141">
        <v>-86596</v>
      </c>
      <c r="F218" s="379">
        <v>-24.967707708631266</v>
      </c>
      <c r="G218" s="141">
        <v>2127158</v>
      </c>
      <c r="H218" s="141">
        <v>-65422</v>
      </c>
      <c r="I218" s="379">
        <v>-2.9837907852849157</v>
      </c>
      <c r="J218" s="141">
        <v>-622881</v>
      </c>
      <c r="K218" s="379">
        <v>-22.649896965097586</v>
      </c>
      <c r="N218" s="380"/>
    </row>
    <row r="219" spans="1:14" ht="12" customHeight="1" x14ac:dyDescent="0.2">
      <c r="A219" s="378">
        <v>44682</v>
      </c>
      <c r="B219" s="141">
        <v>249563</v>
      </c>
      <c r="C219" s="141">
        <v>-10673</v>
      </c>
      <c r="D219" s="379">
        <v>-4.1012773021411331</v>
      </c>
      <c r="E219" s="141">
        <v>-88859</v>
      </c>
      <c r="F219" s="379">
        <v>-26.256862733510232</v>
      </c>
      <c r="G219" s="141">
        <v>2062928</v>
      </c>
      <c r="H219" s="141">
        <v>-64230</v>
      </c>
      <c r="I219" s="379">
        <v>-3.0195218220743358</v>
      </c>
      <c r="J219" s="141">
        <v>-593784</v>
      </c>
      <c r="K219" s="379">
        <v>-22.350333796060696</v>
      </c>
      <c r="N219" s="380"/>
    </row>
    <row r="220" spans="1:14" ht="12" customHeight="1" x14ac:dyDescent="0.2">
      <c r="A220" s="378">
        <v>44713</v>
      </c>
      <c r="B220" s="141">
        <v>243873</v>
      </c>
      <c r="C220" s="141">
        <v>-5690</v>
      </c>
      <c r="D220" s="379">
        <v>-2.2799854145045542</v>
      </c>
      <c r="E220" s="141">
        <v>-87476</v>
      </c>
      <c r="F220" s="379">
        <v>-26.399958955663063</v>
      </c>
      <c r="G220" s="141">
        <v>2021911</v>
      </c>
      <c r="H220" s="141">
        <v>-41017</v>
      </c>
      <c r="I220" s="379">
        <v>-1.9882904299132107</v>
      </c>
      <c r="J220" s="141">
        <v>-503584</v>
      </c>
      <c r="K220" s="379">
        <v>-19.940011760070799</v>
      </c>
      <c r="N220" s="380"/>
    </row>
    <row r="221" spans="1:14" ht="12" customHeight="1" x14ac:dyDescent="0.2">
      <c r="A221" s="378">
        <v>44743</v>
      </c>
      <c r="B221" s="141">
        <v>246963</v>
      </c>
      <c r="C221" s="141">
        <v>3090</v>
      </c>
      <c r="D221" s="379">
        <v>1.2670529332890479</v>
      </c>
      <c r="E221" s="141">
        <v>-81266</v>
      </c>
      <c r="F221" s="379">
        <v>-24.758933549442613</v>
      </c>
      <c r="G221" s="141">
        <v>2033148</v>
      </c>
      <c r="H221" s="141">
        <v>11237</v>
      </c>
      <c r="I221" s="379">
        <v>0.55576135645931002</v>
      </c>
      <c r="J221" s="141">
        <v>-358689</v>
      </c>
      <c r="K221" s="379">
        <v>-14.996381442380898</v>
      </c>
      <c r="N221" s="380"/>
    </row>
    <row r="222" spans="1:14" ht="12" customHeight="1" x14ac:dyDescent="0.2">
      <c r="A222" s="378">
        <v>44774</v>
      </c>
      <c r="B222" s="141">
        <v>250091</v>
      </c>
      <c r="C222" s="141">
        <v>3128</v>
      </c>
      <c r="D222" s="379">
        <v>1.2665864927134833</v>
      </c>
      <c r="E222" s="141">
        <v>-81382</v>
      </c>
      <c r="F222" s="379">
        <v>-24.551622605762763</v>
      </c>
      <c r="G222" s="141">
        <v>2070694</v>
      </c>
      <c r="H222" s="141">
        <v>37546</v>
      </c>
      <c r="I222" s="379">
        <v>1.8466929116817861</v>
      </c>
      <c r="J222" s="141">
        <v>-274919</v>
      </c>
      <c r="K222" s="379">
        <v>-11.720560893889997</v>
      </c>
      <c r="N222" s="380"/>
    </row>
    <row r="223" spans="1:14" ht="12" customHeight="1" x14ac:dyDescent="0.2">
      <c r="A223" s="378">
        <v>44805</v>
      </c>
      <c r="B223" s="141">
        <v>249270</v>
      </c>
      <c r="C223" s="141">
        <v>-821</v>
      </c>
      <c r="D223" s="379">
        <v>-0.32828050589585389</v>
      </c>
      <c r="E223" s="141">
        <v>-75548</v>
      </c>
      <c r="F223" s="379">
        <v>-23.258563256962361</v>
      </c>
      <c r="G223" s="141">
        <v>2095385</v>
      </c>
      <c r="H223" s="141">
        <v>24691</v>
      </c>
      <c r="I223" s="379">
        <v>1.1924021608214443</v>
      </c>
      <c r="J223" s="141">
        <v>-210916</v>
      </c>
      <c r="K223" s="379">
        <v>-9.1452069786207435</v>
      </c>
      <c r="N223" s="380"/>
    </row>
    <row r="224" spans="1:14" ht="12" customHeight="1" x14ac:dyDescent="0.2">
      <c r="A224" s="378">
        <v>44835</v>
      </c>
      <c r="B224" s="141">
        <v>248488</v>
      </c>
      <c r="C224" s="141">
        <v>-782</v>
      </c>
      <c r="D224" s="379">
        <v>-0.3137160508685361</v>
      </c>
      <c r="E224" s="141">
        <v>-68547</v>
      </c>
      <c r="F224" s="379">
        <v>-21.62127209929503</v>
      </c>
      <c r="G224" s="141">
        <v>2079232</v>
      </c>
      <c r="H224" s="141">
        <v>-16153</v>
      </c>
      <c r="I224" s="379">
        <v>-0.7708845868420362</v>
      </c>
      <c r="J224" s="141">
        <v>-222386</v>
      </c>
      <c r="K224" s="379">
        <v>-9.6621594026463118</v>
      </c>
      <c r="N224" s="380"/>
    </row>
    <row r="225" spans="1:14" ht="12" customHeight="1" x14ac:dyDescent="0.2">
      <c r="A225" s="378">
        <v>44866</v>
      </c>
      <c r="B225" s="141">
        <v>241508</v>
      </c>
      <c r="C225" s="141">
        <v>-6980</v>
      </c>
      <c r="D225" s="379">
        <v>-2.808988764044944</v>
      </c>
      <c r="E225" s="141">
        <v>-65184</v>
      </c>
      <c r="F225" s="379">
        <v>-21.253896417252488</v>
      </c>
      <c r="G225" s="141">
        <v>2054149</v>
      </c>
      <c r="H225" s="141">
        <v>-25083</v>
      </c>
      <c r="I225" s="379">
        <v>-1.2063588863580399</v>
      </c>
      <c r="J225" s="141">
        <v>-198941</v>
      </c>
      <c r="K225" s="379">
        <v>-8.8296961062363248</v>
      </c>
      <c r="N225" s="380"/>
    </row>
    <row r="226" spans="1:14" ht="12" customHeight="1" x14ac:dyDescent="0.2">
      <c r="A226" s="378">
        <v>44896</v>
      </c>
      <c r="B226" s="141">
        <v>235529</v>
      </c>
      <c r="C226" s="141">
        <v>-5979</v>
      </c>
      <c r="D226" s="379">
        <v>-2.4756943869354222</v>
      </c>
      <c r="E226" s="141">
        <v>-52221</v>
      </c>
      <c r="F226" s="379">
        <v>-18.148045178105995</v>
      </c>
      <c r="G226" s="141">
        <v>2017069</v>
      </c>
      <c r="H226" s="141">
        <v>-37080</v>
      </c>
      <c r="I226" s="379">
        <v>-1.8051270866913744</v>
      </c>
      <c r="J226" s="141">
        <v>-171212</v>
      </c>
      <c r="K226" s="379">
        <v>-7.8240408795762519</v>
      </c>
      <c r="N226" s="380"/>
    </row>
    <row r="227" spans="1:14" ht="12" customHeight="1" x14ac:dyDescent="0.2">
      <c r="A227" s="378">
        <v>44927</v>
      </c>
      <c r="B227" s="141">
        <v>245537</v>
      </c>
      <c r="C227" s="141">
        <v>10008</v>
      </c>
      <c r="D227" s="379">
        <v>4.2491582777492365</v>
      </c>
      <c r="E227" s="141">
        <v>-36926</v>
      </c>
      <c r="F227" s="379">
        <v>-13.072862640416622</v>
      </c>
      <c r="G227" s="141">
        <v>2087828</v>
      </c>
      <c r="H227" s="141">
        <v>70759</v>
      </c>
      <c r="I227" s="379">
        <v>3.5080108811349535</v>
      </c>
      <c r="J227" s="141">
        <v>-134080</v>
      </c>
      <c r="K227" s="379">
        <v>-6.0344532716926169</v>
      </c>
      <c r="N227" s="380"/>
    </row>
    <row r="228" spans="1:14" ht="12" customHeight="1" x14ac:dyDescent="0.2">
      <c r="A228" s="378">
        <v>44958</v>
      </c>
      <c r="B228" s="141">
        <v>249595</v>
      </c>
      <c r="C228" s="141">
        <v>4058</v>
      </c>
      <c r="D228" s="379">
        <v>1.6527040731132172</v>
      </c>
      <c r="E228" s="141">
        <v>-21925</v>
      </c>
      <c r="F228" s="379">
        <v>-8.0749116087212727</v>
      </c>
      <c r="G228" s="141">
        <v>2083960</v>
      </c>
      <c r="H228" s="141">
        <v>-3868</v>
      </c>
      <c r="I228" s="379">
        <v>-0.18526430338131303</v>
      </c>
      <c r="J228" s="141">
        <v>-126710</v>
      </c>
      <c r="K228" s="379">
        <v>-5.7317464840975809</v>
      </c>
      <c r="N228" s="380"/>
    </row>
    <row r="229" spans="1:14" ht="12" customHeight="1" x14ac:dyDescent="0.2">
      <c r="A229" s="378">
        <v>44986</v>
      </c>
      <c r="B229" s="141">
        <v>249858</v>
      </c>
      <c r="C229" s="141">
        <v>263</v>
      </c>
      <c r="D229" s="379">
        <v>0.10537070053486648</v>
      </c>
      <c r="E229" s="141">
        <v>-19527</v>
      </c>
      <c r="F229" s="379">
        <v>-7.2487332256807173</v>
      </c>
      <c r="G229" s="141">
        <v>2041171</v>
      </c>
      <c r="H229" s="141">
        <v>-42789</v>
      </c>
      <c r="I229" s="379">
        <v>-2.0532543810821706</v>
      </c>
      <c r="J229" s="141">
        <v>-151409</v>
      </c>
      <c r="K229" s="379">
        <v>-6.9055177006084154</v>
      </c>
      <c r="N229" s="380"/>
    </row>
    <row r="230" spans="1:14" ht="12" customHeight="1" x14ac:dyDescent="0.2">
      <c r="A230" s="378">
        <v>45017</v>
      </c>
      <c r="B230" s="141">
        <v>244976</v>
      </c>
      <c r="C230" s="141">
        <v>-4882</v>
      </c>
      <c r="D230" s="379">
        <v>-1.953909820778202</v>
      </c>
      <c r="E230" s="141">
        <v>-15260</v>
      </c>
      <c r="F230" s="379">
        <v>-5.8639081449146158</v>
      </c>
      <c r="G230" s="141">
        <v>1988955</v>
      </c>
      <c r="H230" s="141">
        <v>-52216</v>
      </c>
      <c r="I230" s="379">
        <v>-2.5581394209500332</v>
      </c>
      <c r="J230" s="141">
        <v>-138203</v>
      </c>
      <c r="K230" s="379">
        <v>-6.4970726198994146</v>
      </c>
      <c r="N230" s="380"/>
    </row>
    <row r="231" spans="1:14" ht="12" customHeight="1" x14ac:dyDescent="0.2">
      <c r="A231" s="378">
        <v>45047</v>
      </c>
      <c r="B231" s="141">
        <v>242613</v>
      </c>
      <c r="C231" s="141">
        <v>-2363</v>
      </c>
      <c r="D231" s="379">
        <v>-0.96458428580758937</v>
      </c>
      <c r="E231" s="141">
        <v>-6950</v>
      </c>
      <c r="F231" s="379">
        <v>-2.7848679491751582</v>
      </c>
      <c r="G231" s="141">
        <v>1954290</v>
      </c>
      <c r="H231" s="141">
        <v>-34665</v>
      </c>
      <c r="I231" s="379">
        <v>-1.7428750273384768</v>
      </c>
      <c r="J231" s="141">
        <v>-108638</v>
      </c>
      <c r="K231" s="379">
        <v>-5.2662041525443444</v>
      </c>
      <c r="N231" s="380"/>
    </row>
    <row r="232" spans="1:14" ht="12" customHeight="1" x14ac:dyDescent="0.2">
      <c r="A232" s="378">
        <v>45078</v>
      </c>
      <c r="B232" s="141">
        <v>240516</v>
      </c>
      <c r="C232" s="141">
        <v>-2097</v>
      </c>
      <c r="D232" s="379">
        <v>-0.86433950365396739</v>
      </c>
      <c r="E232" s="141">
        <v>-3357</v>
      </c>
      <c r="F232" s="379">
        <v>-1.3765361479130531</v>
      </c>
      <c r="G232" s="141">
        <v>1912157</v>
      </c>
      <c r="H232" s="141">
        <v>-42133</v>
      </c>
      <c r="I232" s="379">
        <v>-2.1559236346703918</v>
      </c>
      <c r="J232" s="141">
        <v>-109754</v>
      </c>
      <c r="K232" s="379">
        <v>-5.4282310151139193</v>
      </c>
      <c r="N232" s="380"/>
    </row>
    <row r="233" spans="1:14" ht="12" customHeight="1" x14ac:dyDescent="0.2">
      <c r="A233" s="378">
        <v>45108</v>
      </c>
      <c r="B233" s="141">
        <v>238543</v>
      </c>
      <c r="C233" s="141">
        <v>-1973</v>
      </c>
      <c r="D233" s="379">
        <v>-0.82031964609423069</v>
      </c>
      <c r="E233" s="141">
        <v>-8420</v>
      </c>
      <c r="F233" s="379">
        <v>-3.4094176050663458</v>
      </c>
      <c r="G233" s="141">
        <v>1905031</v>
      </c>
      <c r="H233" s="141">
        <v>-7126</v>
      </c>
      <c r="I233" s="379">
        <v>-0.37266814388149089</v>
      </c>
      <c r="J233" s="141">
        <v>-128117</v>
      </c>
      <c r="K233" s="379">
        <v>-6.3014104236386137</v>
      </c>
      <c r="N233" s="380"/>
    </row>
    <row r="234" spans="1:14" ht="12" customHeight="1" x14ac:dyDescent="0.2">
      <c r="A234" s="378">
        <v>45139</v>
      </c>
      <c r="B234" s="141">
        <v>241230</v>
      </c>
      <c r="C234" s="141">
        <v>2687</v>
      </c>
      <c r="D234" s="379">
        <v>1.1264216514422976</v>
      </c>
      <c r="E234" s="141">
        <v>-8861</v>
      </c>
      <c r="F234" s="379">
        <v>-3.5431103078479436</v>
      </c>
      <c r="G234" s="141">
        <v>1928128</v>
      </c>
      <c r="H234" s="141">
        <v>23097</v>
      </c>
      <c r="I234" s="379">
        <v>1.2124212151928235</v>
      </c>
      <c r="J234" s="141">
        <v>-142566</v>
      </c>
      <c r="K234" s="379">
        <v>-6.8849380932189881</v>
      </c>
      <c r="N234" s="380"/>
    </row>
    <row r="235" spans="1:14" ht="12" customHeight="1" x14ac:dyDescent="0.2">
      <c r="A235" s="378">
        <v>45170</v>
      </c>
      <c r="B235" s="141">
        <v>243680</v>
      </c>
      <c r="C235" s="141">
        <v>2450</v>
      </c>
      <c r="D235" s="379">
        <v>1.0156282386104547</v>
      </c>
      <c r="E235" s="141">
        <v>-5590</v>
      </c>
      <c r="F235" s="379">
        <v>-2.2425482408633211</v>
      </c>
      <c r="G235" s="141">
        <v>1946948</v>
      </c>
      <c r="H235" s="141">
        <v>41917</v>
      </c>
      <c r="I235" s="379">
        <v>2.2003316481464079</v>
      </c>
      <c r="J235" s="141">
        <v>-148437</v>
      </c>
      <c r="K235" s="379">
        <v>-7.0839964970637856</v>
      </c>
      <c r="N235" s="380"/>
    </row>
    <row r="236" spans="1:14" ht="12" customHeight="1" x14ac:dyDescent="0.2">
      <c r="A236" s="378">
        <v>45200</v>
      </c>
      <c r="B236" s="141">
        <v>243362</v>
      </c>
      <c r="C236" s="141">
        <v>-318</v>
      </c>
      <c r="D236" s="379">
        <v>-0.13049901510177281</v>
      </c>
      <c r="E236" s="141">
        <v>-5126</v>
      </c>
      <c r="F236" s="379">
        <v>-2.0628762757155275</v>
      </c>
      <c r="G236" s="141">
        <v>1978229</v>
      </c>
      <c r="H236" s="141">
        <v>31281</v>
      </c>
      <c r="I236" s="379">
        <v>1.6066684883212083</v>
      </c>
      <c r="J236" s="141">
        <v>-101003</v>
      </c>
      <c r="K236" s="379">
        <v>-4.8577070764590005</v>
      </c>
      <c r="N236" s="380"/>
    </row>
    <row r="237" spans="1:14" ht="12" customHeight="1" x14ac:dyDescent="0.2">
      <c r="A237" s="378">
        <v>45231</v>
      </c>
      <c r="B237" s="141">
        <v>237137</v>
      </c>
      <c r="C237" s="141">
        <v>-6225</v>
      </c>
      <c r="D237" s="379">
        <v>-2.5579178343373248</v>
      </c>
      <c r="E237" s="141">
        <v>-4371</v>
      </c>
      <c r="F237" s="379">
        <v>-1.8098779336502311</v>
      </c>
      <c r="G237" s="141">
        <v>1960894</v>
      </c>
      <c r="H237" s="141">
        <v>-17335</v>
      </c>
      <c r="I237" s="379">
        <v>-0.87628884219167746</v>
      </c>
      <c r="J237" s="141">
        <v>-93255</v>
      </c>
      <c r="K237" s="379">
        <v>-4.5398362046764866</v>
      </c>
      <c r="N237" s="380"/>
    </row>
    <row r="238" spans="1:14" ht="12" customHeight="1" x14ac:dyDescent="0.2">
      <c r="A238" s="378">
        <v>45261</v>
      </c>
      <c r="B238" s="141">
        <v>234258</v>
      </c>
      <c r="C238" s="141">
        <v>-2879</v>
      </c>
      <c r="D238" s="379">
        <v>-1.2140661305490075</v>
      </c>
      <c r="E238" s="141">
        <v>-1271</v>
      </c>
      <c r="F238" s="379">
        <v>-0.53963630805548357</v>
      </c>
      <c r="G238" s="141">
        <v>1935736</v>
      </c>
      <c r="H238" s="141">
        <v>-25158</v>
      </c>
      <c r="I238" s="379">
        <v>-1.2829862297503078</v>
      </c>
      <c r="J238" s="141">
        <v>-81333</v>
      </c>
      <c r="K238" s="379">
        <v>-4.0322368743954717</v>
      </c>
      <c r="N238" s="380"/>
    </row>
    <row r="239" spans="1:14" ht="12" customHeight="1" x14ac:dyDescent="0.2">
      <c r="A239" s="378">
        <v>45292</v>
      </c>
      <c r="B239" s="141">
        <v>242975</v>
      </c>
      <c r="C239" s="141">
        <v>8717</v>
      </c>
      <c r="D239" s="379">
        <v>3.7211109119005541</v>
      </c>
      <c r="E239" s="141">
        <v>-2562</v>
      </c>
      <c r="F239" s="379">
        <v>-1.0434272635081474</v>
      </c>
      <c r="G239" s="141">
        <v>1994457</v>
      </c>
      <c r="H239" s="141">
        <v>58721</v>
      </c>
      <c r="I239" s="379">
        <v>3.0335231663821927</v>
      </c>
      <c r="J239" s="141">
        <v>-93371</v>
      </c>
      <c r="K239" s="379">
        <v>-4.4721595840270369</v>
      </c>
      <c r="N239" s="380"/>
    </row>
    <row r="240" spans="1:14" ht="12" customHeight="1" x14ac:dyDescent="0.2">
      <c r="A240" s="378">
        <v>45323</v>
      </c>
      <c r="B240" s="141">
        <v>243376</v>
      </c>
      <c r="C240" s="141">
        <v>401</v>
      </c>
      <c r="D240" s="379">
        <v>0.16503755530404363</v>
      </c>
      <c r="E240" s="141">
        <v>-6219</v>
      </c>
      <c r="F240" s="379">
        <v>-2.4916364510507023</v>
      </c>
      <c r="G240" s="141">
        <v>1985909</v>
      </c>
      <c r="H240" s="141">
        <v>-8548</v>
      </c>
      <c r="I240" s="379">
        <v>-0.42858783117409904</v>
      </c>
      <c r="J240" s="141">
        <v>-98051</v>
      </c>
      <c r="K240" s="379">
        <v>-4.7050327261559719</v>
      </c>
      <c r="N240" s="380"/>
    </row>
    <row r="241" spans="1:14" ht="12" customHeight="1" x14ac:dyDescent="0.2">
      <c r="A241" s="378">
        <v>45352</v>
      </c>
      <c r="B241" s="141">
        <v>243810</v>
      </c>
      <c r="C241" s="141">
        <v>434</v>
      </c>
      <c r="D241" s="379">
        <v>0.17832489645651173</v>
      </c>
      <c r="E241" s="141">
        <v>-6048</v>
      </c>
      <c r="F241" s="379">
        <v>-2.4205748865355523</v>
      </c>
      <c r="G241" s="141">
        <v>1954615</v>
      </c>
      <c r="H241" s="141">
        <v>-31294</v>
      </c>
      <c r="I241" s="379">
        <v>-1.575802315211825</v>
      </c>
      <c r="J241" s="141">
        <v>-86556</v>
      </c>
      <c r="K241" s="379">
        <v>-4.2405070422811217</v>
      </c>
      <c r="N241" s="380"/>
    </row>
    <row r="242" spans="1:14" ht="12" customHeight="1" x14ac:dyDescent="0.2">
      <c r="A242" s="378">
        <v>45383</v>
      </c>
      <c r="B242" s="141">
        <v>237196</v>
      </c>
      <c r="C242" s="141">
        <v>-6614</v>
      </c>
      <c r="D242" s="379">
        <v>-2.7127681391247283</v>
      </c>
      <c r="E242" s="141">
        <v>-7780</v>
      </c>
      <c r="F242" s="379">
        <v>-3.1758213049441579</v>
      </c>
      <c r="G242" s="141">
        <v>1912548</v>
      </c>
      <c r="H242" s="141">
        <v>-42067</v>
      </c>
      <c r="I242" s="379">
        <v>-2.1521885384078194</v>
      </c>
      <c r="J242" s="141">
        <v>-76407</v>
      </c>
      <c r="K242" s="379">
        <v>-3.8415650429496897</v>
      </c>
      <c r="N242" s="380"/>
    </row>
    <row r="243" spans="1:14" ht="12" customHeight="1" x14ac:dyDescent="0.2">
      <c r="A243" s="378">
        <v>45413</v>
      </c>
      <c r="B243" s="141">
        <v>232707</v>
      </c>
      <c r="C243" s="141">
        <v>-4489</v>
      </c>
      <c r="D243" s="379">
        <v>-1.8925276986121182</v>
      </c>
      <c r="E243" s="141">
        <v>-9906</v>
      </c>
      <c r="F243" s="379">
        <v>-4.0830458384340496</v>
      </c>
      <c r="G243" s="141">
        <v>1868081</v>
      </c>
      <c r="H243" s="141">
        <v>-44467</v>
      </c>
      <c r="I243" s="379">
        <v>-2.325013542143779</v>
      </c>
      <c r="J243" s="141">
        <v>-86209</v>
      </c>
      <c r="K243" s="379">
        <v>-4.4112695659293149</v>
      </c>
      <c r="N243" s="380"/>
    </row>
    <row r="244" spans="1:14" ht="12" customHeight="1" x14ac:dyDescent="0.2">
      <c r="A244" s="378">
        <v>45444</v>
      </c>
      <c r="B244" s="141">
        <v>229101</v>
      </c>
      <c r="C244" s="141">
        <v>-3606</v>
      </c>
      <c r="D244" s="379">
        <v>-1.5495881086516521</v>
      </c>
      <c r="E244" s="141">
        <v>-11415</v>
      </c>
      <c r="F244" s="379">
        <v>-4.74604600109764</v>
      </c>
      <c r="G244" s="141">
        <v>1831056</v>
      </c>
      <c r="H244" s="141">
        <v>-37025</v>
      </c>
      <c r="I244" s="379">
        <v>-1.9819804387497115</v>
      </c>
      <c r="J244" s="141">
        <v>-81101</v>
      </c>
      <c r="K244" s="379">
        <v>-4.2413358317334824</v>
      </c>
      <c r="N244" s="380"/>
    </row>
    <row r="245" spans="1:14" ht="12" customHeight="1" x14ac:dyDescent="0.2">
      <c r="A245" s="378">
        <v>45474</v>
      </c>
      <c r="B245" s="141">
        <v>229983</v>
      </c>
      <c r="C245" s="141">
        <v>882</v>
      </c>
      <c r="D245" s="379">
        <v>0.38498304241360798</v>
      </c>
      <c r="E245" s="141">
        <v>-8560</v>
      </c>
      <c r="F245" s="379">
        <v>-3.5884515580000254</v>
      </c>
      <c r="G245" s="141">
        <v>1824465</v>
      </c>
      <c r="H245" s="141">
        <v>-6591</v>
      </c>
      <c r="I245" s="379">
        <v>-0.35995622198338006</v>
      </c>
      <c r="J245" s="141">
        <v>-80566</v>
      </c>
      <c r="K245" s="379">
        <v>-4.2291175314207488</v>
      </c>
      <c r="N245" s="380"/>
    </row>
    <row r="246" spans="1:14" ht="12" customHeight="1" x14ac:dyDescent="0.2">
      <c r="A246" s="378">
        <v>45505</v>
      </c>
      <c r="B246" s="141">
        <v>232006</v>
      </c>
      <c r="C246" s="141">
        <v>2023</v>
      </c>
      <c r="D246" s="379">
        <v>0.87963023353900072</v>
      </c>
      <c r="E246" s="141">
        <v>-9224</v>
      </c>
      <c r="F246" s="379">
        <v>-3.8237366828338102</v>
      </c>
      <c r="G246" s="141">
        <v>1844654</v>
      </c>
      <c r="H246" s="141">
        <v>20189</v>
      </c>
      <c r="I246" s="379">
        <v>1.1065709673794784</v>
      </c>
      <c r="J246" s="141">
        <v>-83474</v>
      </c>
      <c r="K246" s="379">
        <v>-4.3292768944800342</v>
      </c>
      <c r="N246" s="380"/>
    </row>
    <row r="247" spans="1:14" ht="12" customHeight="1" x14ac:dyDescent="0.2">
      <c r="A247" s="378">
        <v>45536</v>
      </c>
      <c r="B247" s="141">
        <v>232747</v>
      </c>
      <c r="C247" s="141">
        <v>741</v>
      </c>
      <c r="D247" s="379">
        <v>0.31938829168211169</v>
      </c>
      <c r="E247" s="141">
        <v>-10933</v>
      </c>
      <c r="F247" s="379">
        <v>-4.486621799080762</v>
      </c>
      <c r="G247" s="141">
        <v>1849005</v>
      </c>
      <c r="H247" s="141">
        <v>4351</v>
      </c>
      <c r="I247" s="379">
        <v>0.23587079202929112</v>
      </c>
      <c r="J247" s="141">
        <v>-97943</v>
      </c>
      <c r="K247" s="379">
        <v>-5.0305914693150511</v>
      </c>
      <c r="N247" s="380"/>
    </row>
    <row r="248" spans="1:14" ht="12" customHeight="1" x14ac:dyDescent="0.2">
      <c r="A248" s="378">
        <v>45566</v>
      </c>
      <c r="B248" s="141">
        <v>233107</v>
      </c>
      <c r="C248" s="141">
        <v>360</v>
      </c>
      <c r="D248" s="379">
        <v>0.15467438892875096</v>
      </c>
      <c r="E248" s="141">
        <v>-10255</v>
      </c>
      <c r="F248" s="379">
        <v>-4.2138871311051025</v>
      </c>
      <c r="G248" s="141">
        <v>1871337</v>
      </c>
      <c r="H248" s="141">
        <v>22332</v>
      </c>
      <c r="I248" s="379">
        <v>1.2077847274615265</v>
      </c>
      <c r="J248" s="141">
        <v>-106892</v>
      </c>
      <c r="K248" s="379">
        <v>-5.4034189166168325</v>
      </c>
      <c r="N248" s="380"/>
    </row>
    <row r="249" spans="1:14" ht="12" customHeight="1" x14ac:dyDescent="0.2">
      <c r="A249" s="378">
        <v>45597</v>
      </c>
      <c r="B249" s="141">
        <v>229304</v>
      </c>
      <c r="C249" s="141">
        <v>-3803</v>
      </c>
      <c r="D249" s="379">
        <v>-1.631439639307271</v>
      </c>
      <c r="E249" s="141">
        <v>-7833</v>
      </c>
      <c r="F249" s="379">
        <v>-3.303153873077588</v>
      </c>
      <c r="G249" s="141">
        <v>1862644</v>
      </c>
      <c r="H249" s="141">
        <v>-8693</v>
      </c>
      <c r="I249" s="379">
        <v>-0.46453418064196883</v>
      </c>
      <c r="J249" s="141">
        <v>-98250</v>
      </c>
      <c r="K249" s="379">
        <v>-5.0104697143241808</v>
      </c>
      <c r="N249" s="380"/>
    </row>
    <row r="250" spans="1:14" ht="12" customHeight="1" x14ac:dyDescent="0.2">
      <c r="A250" s="378">
        <v>45627</v>
      </c>
      <c r="B250" s="141">
        <v>226264</v>
      </c>
      <c r="C250" s="141">
        <v>-3040</v>
      </c>
      <c r="D250" s="379">
        <v>-1.3257509681470885</v>
      </c>
      <c r="E250" s="141">
        <v>-7994</v>
      </c>
      <c r="F250" s="379">
        <v>-3.4124768417727465</v>
      </c>
      <c r="G250" s="141">
        <v>1841236</v>
      </c>
      <c r="H250" s="141">
        <v>-21408</v>
      </c>
      <c r="I250" s="379">
        <v>-1.1493339575356321</v>
      </c>
      <c r="J250" s="141">
        <v>-94500</v>
      </c>
      <c r="K250" s="379">
        <v>-4.8818640558423256</v>
      </c>
      <c r="N250" s="380"/>
    </row>
    <row r="251" spans="1:14" ht="12" customHeight="1" x14ac:dyDescent="0.2">
      <c r="A251" s="378">
        <v>45658</v>
      </c>
      <c r="B251" s="141">
        <v>230458</v>
      </c>
      <c r="C251" s="141">
        <v>4194</v>
      </c>
      <c r="D251" s="379">
        <v>1.8535869603648836</v>
      </c>
      <c r="E251" s="141">
        <v>-12517</v>
      </c>
      <c r="F251" s="379">
        <v>-5.15155880234592</v>
      </c>
      <c r="G251" s="141">
        <v>1885831</v>
      </c>
      <c r="H251" s="141">
        <v>44595</v>
      </c>
      <c r="I251" s="379">
        <v>2.4220143425394682</v>
      </c>
      <c r="J251" s="141">
        <v>-108626</v>
      </c>
      <c r="K251" s="379">
        <v>-5.4463946828635565</v>
      </c>
      <c r="N251" s="380"/>
    </row>
    <row r="252" spans="1:14" ht="12" customHeight="1" x14ac:dyDescent="0.2">
      <c r="A252" s="378">
        <v>45689</v>
      </c>
      <c r="B252" s="141">
        <v>233794</v>
      </c>
      <c r="C252" s="141">
        <v>3336</v>
      </c>
      <c r="D252" s="379">
        <v>1.4475522654887225</v>
      </c>
      <c r="E252" s="141">
        <v>-9582</v>
      </c>
      <c r="F252" s="379">
        <v>-3.9371178752218787</v>
      </c>
      <c r="G252" s="141">
        <v>1880067</v>
      </c>
      <c r="H252" s="141">
        <v>-5764</v>
      </c>
      <c r="I252" s="379">
        <v>-0.30564774892341889</v>
      </c>
      <c r="J252" s="141">
        <v>-105842</v>
      </c>
      <c r="K252" s="379">
        <v>-5.3296500494232113</v>
      </c>
      <c r="N252" s="380"/>
    </row>
    <row r="253" spans="1:14" ht="12" customHeight="1" x14ac:dyDescent="0.2">
      <c r="A253" s="378">
        <v>45717</v>
      </c>
      <c r="B253" s="141">
        <v>235520</v>
      </c>
      <c r="C253" s="141">
        <v>1726</v>
      </c>
      <c r="D253" s="379">
        <v>0.73825675594754359</v>
      </c>
      <c r="E253" s="141">
        <v>-8290</v>
      </c>
      <c r="F253" s="379">
        <v>-3.4001886715065011</v>
      </c>
      <c r="G253" s="141">
        <v>1865606</v>
      </c>
      <c r="H253" s="141">
        <v>-14461</v>
      </c>
      <c r="I253" s="379">
        <v>-0.76917471558194472</v>
      </c>
      <c r="J253" s="141">
        <v>-89009</v>
      </c>
      <c r="K253" s="379">
        <v>-4.5537868071205843</v>
      </c>
      <c r="N253" s="380"/>
    </row>
    <row r="254" spans="1:14" ht="12" customHeight="1" x14ac:dyDescent="0.2">
      <c r="A254" s="378">
        <v>45748</v>
      </c>
      <c r="B254" s="141">
        <v>231815</v>
      </c>
      <c r="C254" s="141">
        <v>-3705</v>
      </c>
      <c r="D254" s="379">
        <v>-1.5731148097826086</v>
      </c>
      <c r="E254" s="141">
        <v>-5381</v>
      </c>
      <c r="F254" s="379">
        <v>-2.268588003170374</v>
      </c>
      <c r="G254" s="141">
        <v>1815946</v>
      </c>
      <c r="H254" s="141">
        <v>-49660</v>
      </c>
      <c r="I254" s="379">
        <v>-2.6618696552219494</v>
      </c>
      <c r="J254" s="141">
        <v>-96602</v>
      </c>
      <c r="K254" s="379">
        <v>-5.0509581981733271</v>
      </c>
      <c r="N254" s="380"/>
    </row>
    <row r="255" spans="1:14" ht="12" customHeight="1" x14ac:dyDescent="0.2">
      <c r="A255" s="378">
        <v>45778</v>
      </c>
      <c r="B255" s="141">
        <v>225549</v>
      </c>
      <c r="C255" s="141">
        <v>-6266</v>
      </c>
      <c r="D255" s="379">
        <v>-2.7030174923969543</v>
      </c>
      <c r="E255" s="141">
        <v>-7158</v>
      </c>
      <c r="F255" s="379">
        <v>-3.0759710709175057</v>
      </c>
      <c r="G255" s="141">
        <v>1773016</v>
      </c>
      <c r="H255" s="141">
        <v>-42930</v>
      </c>
      <c r="I255" s="379">
        <v>-2.3640570809924966</v>
      </c>
      <c r="J255" s="141">
        <v>-95065</v>
      </c>
      <c r="K255" s="379">
        <v>-5.0889120974947017</v>
      </c>
      <c r="N255" s="380"/>
    </row>
    <row r="256" spans="1:14" ht="12" customHeight="1" x14ac:dyDescent="0.2">
      <c r="A256" s="378">
        <v>45809</v>
      </c>
      <c r="B256" s="141">
        <v>220630</v>
      </c>
      <c r="C256" s="141">
        <v>-4919</v>
      </c>
      <c r="D256" s="379">
        <v>-2.1809008242111472</v>
      </c>
      <c r="E256" s="141">
        <v>-8471</v>
      </c>
      <c r="F256" s="379">
        <v>-3.6974958642694706</v>
      </c>
      <c r="G256" s="141">
        <v>1734763</v>
      </c>
      <c r="H256" s="141">
        <v>-38253</v>
      </c>
      <c r="I256" s="379">
        <v>-2.157510140912434</v>
      </c>
      <c r="J256" s="141">
        <v>-96293</v>
      </c>
      <c r="K256" s="379">
        <v>-5.2588779371029615</v>
      </c>
      <c r="N256" s="380"/>
    </row>
    <row r="257" spans="1:14" ht="12" customHeight="1" x14ac:dyDescent="0.2">
      <c r="A257" s="378">
        <v>45839</v>
      </c>
      <c r="B257" s="141">
        <v>222791</v>
      </c>
      <c r="C257" s="141">
        <v>2161</v>
      </c>
      <c r="D257" s="379">
        <v>0.97946788741331636</v>
      </c>
      <c r="E257" s="141">
        <v>-7192</v>
      </c>
      <c r="F257" s="379">
        <v>-3.127187661696734</v>
      </c>
      <c r="G257" s="141">
        <v>1736781</v>
      </c>
      <c r="H257" s="141">
        <v>2018</v>
      </c>
      <c r="I257" s="379">
        <v>0.11632712941191391</v>
      </c>
      <c r="J257" s="141">
        <v>-87684</v>
      </c>
      <c r="K257" s="379">
        <v>-4.8060116253257803</v>
      </c>
      <c r="N257" s="380"/>
    </row>
    <row r="258" spans="1:14" ht="12" customHeight="1" x14ac:dyDescent="0.2">
      <c r="A258" s="378">
        <v>45870</v>
      </c>
      <c r="B258" s="141">
        <v>226931</v>
      </c>
      <c r="C258" s="141">
        <v>4140</v>
      </c>
      <c r="D258" s="379">
        <v>1.8582438249300914</v>
      </c>
      <c r="E258" s="141">
        <v>-5075</v>
      </c>
      <c r="F258" s="379">
        <v>-2.1874434281872022</v>
      </c>
      <c r="G258" s="141">
        <v>1758473</v>
      </c>
      <c r="H258" s="141">
        <v>21692</v>
      </c>
      <c r="I258" s="379">
        <v>1.2489772746247223</v>
      </c>
      <c r="J258" s="141">
        <v>-86181</v>
      </c>
      <c r="K258" s="379">
        <v>-4.6719330562804728</v>
      </c>
      <c r="N258" s="380"/>
    </row>
    <row r="259" spans="1:14" ht="12" customHeight="1" x14ac:dyDescent="0.2">
      <c r="A259" s="381">
        <v>45901</v>
      </c>
      <c r="B259" s="382">
        <v>224865</v>
      </c>
      <c r="C259" s="382">
        <f>B259-B258</f>
        <v>-2066</v>
      </c>
      <c r="D259" s="383">
        <f>100*C259/B258</f>
        <v>-0.91040889080821918</v>
      </c>
      <c r="E259" s="382">
        <f>B259-B247</f>
        <v>-7882</v>
      </c>
      <c r="F259" s="383">
        <f>100*E259/B247</f>
        <v>-3.3865098153789308</v>
      </c>
      <c r="G259" s="382">
        <v>1755406</v>
      </c>
      <c r="H259" s="382">
        <f>G259-G258</f>
        <v>-3067</v>
      </c>
      <c r="I259" s="383">
        <f>100*H259/G258</f>
        <v>-0.17441268646149244</v>
      </c>
      <c r="J259" s="382">
        <f>G259-G247</f>
        <v>-93599</v>
      </c>
      <c r="K259" s="383">
        <f>100*J259/G247</f>
        <v>-5.0621280093888332</v>
      </c>
      <c r="N259" s="380"/>
    </row>
    <row r="260" spans="1:14" ht="12" customHeight="1" x14ac:dyDescent="0.2">
      <c r="A260" s="384"/>
      <c r="B260" s="348"/>
      <c r="C260" s="348"/>
      <c r="D260" s="385"/>
      <c r="E260" s="348"/>
      <c r="F260" s="385"/>
      <c r="G260" s="348"/>
      <c r="H260" s="348"/>
      <c r="I260" s="385"/>
      <c r="J260" s="348"/>
      <c r="K260" s="385"/>
      <c r="N260" s="380"/>
    </row>
    <row r="261" spans="1:14" x14ac:dyDescent="0.2">
      <c r="A261" s="66" t="s">
        <v>135</v>
      </c>
    </row>
    <row r="262" spans="1:14" x14ac:dyDescent="0.2">
      <c r="A262" s="66"/>
      <c r="N262" s="380"/>
    </row>
    <row r="263" spans="1:14" ht="15" customHeight="1" x14ac:dyDescent="0.2">
      <c r="A263" s="395"/>
      <c r="B263" s="396" t="s">
        <v>622</v>
      </c>
      <c r="C263" s="396"/>
      <c r="D263" s="396"/>
      <c r="E263" s="396"/>
      <c r="F263" s="396"/>
      <c r="G263" s="396"/>
      <c r="H263" s="396"/>
      <c r="I263" s="396"/>
      <c r="J263" s="396"/>
      <c r="K263" s="396"/>
    </row>
    <row r="264" spans="1:14" ht="21.75" customHeight="1" x14ac:dyDescent="0.2">
      <c r="B264" s="396"/>
      <c r="C264" s="396"/>
      <c r="D264" s="396"/>
      <c r="E264" s="396"/>
      <c r="F264" s="396"/>
      <c r="G264" s="396"/>
      <c r="H264" s="396"/>
      <c r="I264" s="396"/>
      <c r="J264" s="396"/>
      <c r="K264" s="396"/>
    </row>
    <row r="266" spans="1:14" x14ac:dyDescent="0.2">
      <c r="A266" s="386" t="s">
        <v>619</v>
      </c>
    </row>
    <row r="268" spans="1:14" x14ac:dyDescent="0.2">
      <c r="F268" s="102" t="s">
        <v>60</v>
      </c>
    </row>
  </sheetData>
  <mergeCells count="12">
    <mergeCell ref="J8:K8"/>
    <mergeCell ref="B263:K264"/>
    <mergeCell ref="A5:K5"/>
    <mergeCell ref="A6:A9"/>
    <mergeCell ref="B6:K6"/>
    <mergeCell ref="B7:F7"/>
    <mergeCell ref="G7:K7"/>
    <mergeCell ref="B8:B9"/>
    <mergeCell ref="C8:D8"/>
    <mergeCell ref="E8:F8"/>
    <mergeCell ref="G8:G9"/>
    <mergeCell ref="H8:I8"/>
  </mergeCells>
  <hyperlinks>
    <hyperlink ref="I2" location="ÍNDICE!A1" display="VOLVER AL ÍNDICE" xr:uid="{84E51748-883B-44E9-872F-3317C3768C4B}"/>
    <hyperlink ref="A266" location="'ADVERTENCIA EFECTO COVID-19'!A1" display="(*) Ver nota &quot;Advertencia Efecto COVID-19&quot;" xr:uid="{9137C1D0-C1E4-45C1-957D-8879F22E5C8F}"/>
  </hyperlink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E9DE4-18BB-4EEC-ADC8-6083755342FB}">
  <sheetPr codeName="Hoja6"/>
  <dimension ref="A1:K67"/>
  <sheetViews>
    <sheetView zoomScaleNormal="100" zoomScaleSheetLayoutView="100" workbookViewId="0"/>
  </sheetViews>
  <sheetFormatPr baseColWidth="10" defaultColWidth="9.140625" defaultRowHeight="15" x14ac:dyDescent="0.2"/>
  <cols>
    <col min="1" max="1" width="18.140625" style="27" customWidth="1"/>
    <col min="2" max="2" width="8" style="27" customWidth="1"/>
    <col min="3" max="3" width="8.85546875" style="27" customWidth="1"/>
    <col min="4" max="4" width="5.7109375" style="27" customWidth="1"/>
    <col min="5" max="5" width="8" style="27" customWidth="1"/>
    <col min="6" max="6" width="5.7109375" style="27" customWidth="1"/>
    <col min="7" max="7" width="7.85546875" style="27" customWidth="1"/>
    <col min="8" max="8" width="8.85546875" style="27" customWidth="1"/>
    <col min="9" max="9" width="5.7109375" style="27" customWidth="1"/>
    <col min="10" max="10" width="8.5703125" style="27" customWidth="1"/>
    <col min="11" max="11" width="5.7109375" style="27" customWidth="1"/>
    <col min="12" max="226" width="9.140625" style="27"/>
    <col min="227" max="227" width="0.42578125" style="27" customWidth="1"/>
    <col min="228" max="228" width="12.140625" style="27" customWidth="1"/>
    <col min="229" max="229" width="9.85546875" style="27" customWidth="1"/>
    <col min="230" max="231" width="10" style="27" customWidth="1"/>
    <col min="232" max="237" width="9.28515625" style="27" customWidth="1"/>
    <col min="238" max="482" width="9.140625" style="27"/>
    <col min="483" max="483" width="0.42578125" style="27" customWidth="1"/>
    <col min="484" max="484" width="12.140625" style="27" customWidth="1"/>
    <col min="485" max="485" width="9.85546875" style="27" customWidth="1"/>
    <col min="486" max="487" width="10" style="27" customWidth="1"/>
    <col min="488" max="493" width="9.28515625" style="27" customWidth="1"/>
    <col min="494" max="738" width="9.140625" style="27"/>
    <col min="739" max="739" width="0.42578125" style="27" customWidth="1"/>
    <col min="740" max="740" width="12.140625" style="27" customWidth="1"/>
    <col min="741" max="741" width="9.85546875" style="27" customWidth="1"/>
    <col min="742" max="743" width="10" style="27" customWidth="1"/>
    <col min="744" max="749" width="9.28515625" style="27" customWidth="1"/>
    <col min="750" max="994" width="9.140625" style="27"/>
    <col min="995" max="995" width="0.42578125" style="27" customWidth="1"/>
    <col min="996" max="996" width="12.140625" style="27" customWidth="1"/>
    <col min="997" max="997" width="9.85546875" style="27" customWidth="1"/>
    <col min="998" max="999" width="10" style="27" customWidth="1"/>
    <col min="1000" max="1005" width="9.28515625" style="27" customWidth="1"/>
    <col min="1006" max="1250" width="9.140625" style="27"/>
    <col min="1251" max="1251" width="0.42578125" style="27" customWidth="1"/>
    <col min="1252" max="1252" width="12.140625" style="27" customWidth="1"/>
    <col min="1253" max="1253" width="9.85546875" style="27" customWidth="1"/>
    <col min="1254" max="1255" width="10" style="27" customWidth="1"/>
    <col min="1256" max="1261" width="9.28515625" style="27" customWidth="1"/>
    <col min="1262" max="1506" width="9.140625" style="27"/>
    <col min="1507" max="1507" width="0.42578125" style="27" customWidth="1"/>
    <col min="1508" max="1508" width="12.140625" style="27" customWidth="1"/>
    <col min="1509" max="1509" width="9.85546875" style="27" customWidth="1"/>
    <col min="1510" max="1511" width="10" style="27" customWidth="1"/>
    <col min="1512" max="1517" width="9.28515625" style="27" customWidth="1"/>
    <col min="1518" max="1762" width="9.140625" style="27"/>
    <col min="1763" max="1763" width="0.42578125" style="27" customWidth="1"/>
    <col min="1764" max="1764" width="12.140625" style="27" customWidth="1"/>
    <col min="1765" max="1765" width="9.85546875" style="27" customWidth="1"/>
    <col min="1766" max="1767" width="10" style="27" customWidth="1"/>
    <col min="1768" max="1773" width="9.28515625" style="27" customWidth="1"/>
    <col min="1774" max="2018" width="9.140625" style="27"/>
    <col min="2019" max="2019" width="0.42578125" style="27" customWidth="1"/>
    <col min="2020" max="2020" width="12.140625" style="27" customWidth="1"/>
    <col min="2021" max="2021" width="9.85546875" style="27" customWidth="1"/>
    <col min="2022" max="2023" width="10" style="27" customWidth="1"/>
    <col min="2024" max="2029" width="9.28515625" style="27" customWidth="1"/>
    <col min="2030" max="2274" width="9.140625" style="27"/>
    <col min="2275" max="2275" width="0.42578125" style="27" customWidth="1"/>
    <col min="2276" max="2276" width="12.140625" style="27" customWidth="1"/>
    <col min="2277" max="2277" width="9.85546875" style="27" customWidth="1"/>
    <col min="2278" max="2279" width="10" style="27" customWidth="1"/>
    <col min="2280" max="2285" width="9.28515625" style="27" customWidth="1"/>
    <col min="2286" max="2530" width="9.140625" style="27"/>
    <col min="2531" max="2531" width="0.42578125" style="27" customWidth="1"/>
    <col min="2532" max="2532" width="12.140625" style="27" customWidth="1"/>
    <col min="2533" max="2533" width="9.85546875" style="27" customWidth="1"/>
    <col min="2534" max="2535" width="10" style="27" customWidth="1"/>
    <col min="2536" max="2541" width="9.28515625" style="27" customWidth="1"/>
    <col min="2542" max="2786" width="9.140625" style="27"/>
    <col min="2787" max="2787" width="0.42578125" style="27" customWidth="1"/>
    <col min="2788" max="2788" width="12.140625" style="27" customWidth="1"/>
    <col min="2789" max="2789" width="9.85546875" style="27" customWidth="1"/>
    <col min="2790" max="2791" width="10" style="27" customWidth="1"/>
    <col min="2792" max="2797" width="9.28515625" style="27" customWidth="1"/>
    <col min="2798" max="3042" width="9.140625" style="27"/>
    <col min="3043" max="3043" width="0.42578125" style="27" customWidth="1"/>
    <col min="3044" max="3044" width="12.140625" style="27" customWidth="1"/>
    <col min="3045" max="3045" width="9.85546875" style="27" customWidth="1"/>
    <col min="3046" max="3047" width="10" style="27" customWidth="1"/>
    <col min="3048" max="3053" width="9.28515625" style="27" customWidth="1"/>
    <col min="3054" max="3298" width="9.140625" style="27"/>
    <col min="3299" max="3299" width="0.42578125" style="27" customWidth="1"/>
    <col min="3300" max="3300" width="12.140625" style="27" customWidth="1"/>
    <col min="3301" max="3301" width="9.85546875" style="27" customWidth="1"/>
    <col min="3302" max="3303" width="10" style="27" customWidth="1"/>
    <col min="3304" max="3309" width="9.28515625" style="27" customWidth="1"/>
    <col min="3310" max="3554" width="9.140625" style="27"/>
    <col min="3555" max="3555" width="0.42578125" style="27" customWidth="1"/>
    <col min="3556" max="3556" width="12.140625" style="27" customWidth="1"/>
    <col min="3557" max="3557" width="9.85546875" style="27" customWidth="1"/>
    <col min="3558" max="3559" width="10" style="27" customWidth="1"/>
    <col min="3560" max="3565" width="9.28515625" style="27" customWidth="1"/>
    <col min="3566" max="3810" width="9.140625" style="27"/>
    <col min="3811" max="3811" width="0.42578125" style="27" customWidth="1"/>
    <col min="3812" max="3812" width="12.140625" style="27" customWidth="1"/>
    <col min="3813" max="3813" width="9.85546875" style="27" customWidth="1"/>
    <col min="3814" max="3815" width="10" style="27" customWidth="1"/>
    <col min="3816" max="3821" width="9.28515625" style="27" customWidth="1"/>
    <col min="3822" max="4066" width="9.140625" style="27"/>
    <col min="4067" max="4067" width="0.42578125" style="27" customWidth="1"/>
    <col min="4068" max="4068" width="12.140625" style="27" customWidth="1"/>
    <col min="4069" max="4069" width="9.85546875" style="27" customWidth="1"/>
    <col min="4070" max="4071" width="10" style="27" customWidth="1"/>
    <col min="4072" max="4077" width="9.28515625" style="27" customWidth="1"/>
    <col min="4078" max="4322" width="9.140625" style="27"/>
    <col min="4323" max="4323" width="0.42578125" style="27" customWidth="1"/>
    <col min="4324" max="4324" width="12.140625" style="27" customWidth="1"/>
    <col min="4325" max="4325" width="9.85546875" style="27" customWidth="1"/>
    <col min="4326" max="4327" width="10" style="27" customWidth="1"/>
    <col min="4328" max="4333" width="9.28515625" style="27" customWidth="1"/>
    <col min="4334" max="4578" width="9.140625" style="27"/>
    <col min="4579" max="4579" width="0.42578125" style="27" customWidth="1"/>
    <col min="4580" max="4580" width="12.140625" style="27" customWidth="1"/>
    <col min="4581" max="4581" width="9.85546875" style="27" customWidth="1"/>
    <col min="4582" max="4583" width="10" style="27" customWidth="1"/>
    <col min="4584" max="4589" width="9.28515625" style="27" customWidth="1"/>
    <col min="4590" max="4834" width="9.140625" style="27"/>
    <col min="4835" max="4835" width="0.42578125" style="27" customWidth="1"/>
    <col min="4836" max="4836" width="12.140625" style="27" customWidth="1"/>
    <col min="4837" max="4837" width="9.85546875" style="27" customWidth="1"/>
    <col min="4838" max="4839" width="10" style="27" customWidth="1"/>
    <col min="4840" max="4845" width="9.28515625" style="27" customWidth="1"/>
    <col min="4846" max="5090" width="9.140625" style="27"/>
    <col min="5091" max="5091" width="0.42578125" style="27" customWidth="1"/>
    <col min="5092" max="5092" width="12.140625" style="27" customWidth="1"/>
    <col min="5093" max="5093" width="9.85546875" style="27" customWidth="1"/>
    <col min="5094" max="5095" width="10" style="27" customWidth="1"/>
    <col min="5096" max="5101" width="9.28515625" style="27" customWidth="1"/>
    <col min="5102" max="5346" width="9.140625" style="27"/>
    <col min="5347" max="5347" width="0.42578125" style="27" customWidth="1"/>
    <col min="5348" max="5348" width="12.140625" style="27" customWidth="1"/>
    <col min="5349" max="5349" width="9.85546875" style="27" customWidth="1"/>
    <col min="5350" max="5351" width="10" style="27" customWidth="1"/>
    <col min="5352" max="5357" width="9.28515625" style="27" customWidth="1"/>
    <col min="5358" max="5602" width="9.140625" style="27"/>
    <col min="5603" max="5603" width="0.42578125" style="27" customWidth="1"/>
    <col min="5604" max="5604" width="12.140625" style="27" customWidth="1"/>
    <col min="5605" max="5605" width="9.85546875" style="27" customWidth="1"/>
    <col min="5606" max="5607" width="10" style="27" customWidth="1"/>
    <col min="5608" max="5613" width="9.28515625" style="27" customWidth="1"/>
    <col min="5614" max="5858" width="9.140625" style="27"/>
    <col min="5859" max="5859" width="0.42578125" style="27" customWidth="1"/>
    <col min="5860" max="5860" width="12.140625" style="27" customWidth="1"/>
    <col min="5861" max="5861" width="9.85546875" style="27" customWidth="1"/>
    <col min="5862" max="5863" width="10" style="27" customWidth="1"/>
    <col min="5864" max="5869" width="9.28515625" style="27" customWidth="1"/>
    <col min="5870" max="6114" width="9.140625" style="27"/>
    <col min="6115" max="6115" width="0.42578125" style="27" customWidth="1"/>
    <col min="6116" max="6116" width="12.140625" style="27" customWidth="1"/>
    <col min="6117" max="6117" width="9.85546875" style="27" customWidth="1"/>
    <col min="6118" max="6119" width="10" style="27" customWidth="1"/>
    <col min="6120" max="6125" width="9.28515625" style="27" customWidth="1"/>
    <col min="6126" max="6370" width="9.140625" style="27"/>
    <col min="6371" max="6371" width="0.42578125" style="27" customWidth="1"/>
    <col min="6372" max="6372" width="12.140625" style="27" customWidth="1"/>
    <col min="6373" max="6373" width="9.85546875" style="27" customWidth="1"/>
    <col min="6374" max="6375" width="10" style="27" customWidth="1"/>
    <col min="6376" max="6381" width="9.28515625" style="27" customWidth="1"/>
    <col min="6382" max="6626" width="9.140625" style="27"/>
    <col min="6627" max="6627" width="0.42578125" style="27" customWidth="1"/>
    <col min="6628" max="6628" width="12.140625" style="27" customWidth="1"/>
    <col min="6629" max="6629" width="9.85546875" style="27" customWidth="1"/>
    <col min="6630" max="6631" width="10" style="27" customWidth="1"/>
    <col min="6632" max="6637" width="9.28515625" style="27" customWidth="1"/>
    <col min="6638" max="6882" width="9.140625" style="27"/>
    <col min="6883" max="6883" width="0.42578125" style="27" customWidth="1"/>
    <col min="6884" max="6884" width="12.140625" style="27" customWidth="1"/>
    <col min="6885" max="6885" width="9.85546875" style="27" customWidth="1"/>
    <col min="6886" max="6887" width="10" style="27" customWidth="1"/>
    <col min="6888" max="6893" width="9.28515625" style="27" customWidth="1"/>
    <col min="6894" max="7138" width="9.140625" style="27"/>
    <col min="7139" max="7139" width="0.42578125" style="27" customWidth="1"/>
    <col min="7140" max="7140" width="12.140625" style="27" customWidth="1"/>
    <col min="7141" max="7141" width="9.85546875" style="27" customWidth="1"/>
    <col min="7142" max="7143" width="10" style="27" customWidth="1"/>
    <col min="7144" max="7149" width="9.28515625" style="27" customWidth="1"/>
    <col min="7150" max="7394" width="9.140625" style="27"/>
    <col min="7395" max="7395" width="0.42578125" style="27" customWidth="1"/>
    <col min="7396" max="7396" width="12.140625" style="27" customWidth="1"/>
    <col min="7397" max="7397" width="9.85546875" style="27" customWidth="1"/>
    <col min="7398" max="7399" width="10" style="27" customWidth="1"/>
    <col min="7400" max="7405" width="9.28515625" style="27" customWidth="1"/>
    <col min="7406" max="7650" width="9.140625" style="27"/>
    <col min="7651" max="7651" width="0.42578125" style="27" customWidth="1"/>
    <col min="7652" max="7652" width="12.140625" style="27" customWidth="1"/>
    <col min="7653" max="7653" width="9.85546875" style="27" customWidth="1"/>
    <col min="7654" max="7655" width="10" style="27" customWidth="1"/>
    <col min="7656" max="7661" width="9.28515625" style="27" customWidth="1"/>
    <col min="7662" max="7906" width="9.140625" style="27"/>
    <col min="7907" max="7907" width="0.42578125" style="27" customWidth="1"/>
    <col min="7908" max="7908" width="12.140625" style="27" customWidth="1"/>
    <col min="7909" max="7909" width="9.85546875" style="27" customWidth="1"/>
    <col min="7910" max="7911" width="10" style="27" customWidth="1"/>
    <col min="7912" max="7917" width="9.28515625" style="27" customWidth="1"/>
    <col min="7918" max="8162" width="9.140625" style="27"/>
    <col min="8163" max="8163" width="0.42578125" style="27" customWidth="1"/>
    <col min="8164" max="8164" width="12.140625" style="27" customWidth="1"/>
    <col min="8165" max="8165" width="9.85546875" style="27" customWidth="1"/>
    <col min="8166" max="8167" width="10" style="27" customWidth="1"/>
    <col min="8168" max="8173" width="9.28515625" style="27" customWidth="1"/>
    <col min="8174" max="8418" width="9.140625" style="27"/>
    <col min="8419" max="8419" width="0.42578125" style="27" customWidth="1"/>
    <col min="8420" max="8420" width="12.140625" style="27" customWidth="1"/>
    <col min="8421" max="8421" width="9.85546875" style="27" customWidth="1"/>
    <col min="8422" max="8423" width="10" style="27" customWidth="1"/>
    <col min="8424" max="8429" width="9.28515625" style="27" customWidth="1"/>
    <col min="8430" max="8674" width="9.140625" style="27"/>
    <col min="8675" max="8675" width="0.42578125" style="27" customWidth="1"/>
    <col min="8676" max="8676" width="12.140625" style="27" customWidth="1"/>
    <col min="8677" max="8677" width="9.85546875" style="27" customWidth="1"/>
    <col min="8678" max="8679" width="10" style="27" customWidth="1"/>
    <col min="8680" max="8685" width="9.28515625" style="27" customWidth="1"/>
    <col min="8686" max="8930" width="9.140625" style="27"/>
    <col min="8931" max="8931" width="0.42578125" style="27" customWidth="1"/>
    <col min="8932" max="8932" width="12.140625" style="27" customWidth="1"/>
    <col min="8933" max="8933" width="9.85546875" style="27" customWidth="1"/>
    <col min="8934" max="8935" width="10" style="27" customWidth="1"/>
    <col min="8936" max="8941" width="9.28515625" style="27" customWidth="1"/>
    <col min="8942" max="9186" width="9.140625" style="27"/>
    <col min="9187" max="9187" width="0.42578125" style="27" customWidth="1"/>
    <col min="9188" max="9188" width="12.140625" style="27" customWidth="1"/>
    <col min="9189" max="9189" width="9.85546875" style="27" customWidth="1"/>
    <col min="9190" max="9191" width="10" style="27" customWidth="1"/>
    <col min="9192" max="9197" width="9.28515625" style="27" customWidth="1"/>
    <col min="9198" max="9442" width="9.140625" style="27"/>
    <col min="9443" max="9443" width="0.42578125" style="27" customWidth="1"/>
    <col min="9444" max="9444" width="12.140625" style="27" customWidth="1"/>
    <col min="9445" max="9445" width="9.85546875" style="27" customWidth="1"/>
    <col min="9446" max="9447" width="10" style="27" customWidth="1"/>
    <col min="9448" max="9453" width="9.28515625" style="27" customWidth="1"/>
    <col min="9454" max="9698" width="9.140625" style="27"/>
    <col min="9699" max="9699" width="0.42578125" style="27" customWidth="1"/>
    <col min="9700" max="9700" width="12.140625" style="27" customWidth="1"/>
    <col min="9701" max="9701" width="9.85546875" style="27" customWidth="1"/>
    <col min="9702" max="9703" width="10" style="27" customWidth="1"/>
    <col min="9704" max="9709" width="9.28515625" style="27" customWidth="1"/>
    <col min="9710" max="9954" width="9.140625" style="27"/>
    <col min="9955" max="9955" width="0.42578125" style="27" customWidth="1"/>
    <col min="9956" max="9956" width="12.140625" style="27" customWidth="1"/>
    <col min="9957" max="9957" width="9.85546875" style="27" customWidth="1"/>
    <col min="9958" max="9959" width="10" style="27" customWidth="1"/>
    <col min="9960" max="9965" width="9.28515625" style="27" customWidth="1"/>
    <col min="9966" max="10210" width="9.140625" style="27"/>
    <col min="10211" max="10211" width="0.42578125" style="27" customWidth="1"/>
    <col min="10212" max="10212" width="12.140625" style="27" customWidth="1"/>
    <col min="10213" max="10213" width="9.85546875" style="27" customWidth="1"/>
    <col min="10214" max="10215" width="10" style="27" customWidth="1"/>
    <col min="10216" max="10221" width="9.28515625" style="27" customWidth="1"/>
    <col min="10222" max="10466" width="9.140625" style="27"/>
    <col min="10467" max="10467" width="0.42578125" style="27" customWidth="1"/>
    <col min="10468" max="10468" width="12.140625" style="27" customWidth="1"/>
    <col min="10469" max="10469" width="9.85546875" style="27" customWidth="1"/>
    <col min="10470" max="10471" width="10" style="27" customWidth="1"/>
    <col min="10472" max="10477" width="9.28515625" style="27" customWidth="1"/>
    <col min="10478" max="10722" width="9.140625" style="27"/>
    <col min="10723" max="10723" width="0.42578125" style="27" customWidth="1"/>
    <col min="10724" max="10724" width="12.140625" style="27" customWidth="1"/>
    <col min="10725" max="10725" width="9.85546875" style="27" customWidth="1"/>
    <col min="10726" max="10727" width="10" style="27" customWidth="1"/>
    <col min="10728" max="10733" width="9.28515625" style="27" customWidth="1"/>
    <col min="10734" max="10978" width="9.140625" style="27"/>
    <col min="10979" max="10979" width="0.42578125" style="27" customWidth="1"/>
    <col min="10980" max="10980" width="12.140625" style="27" customWidth="1"/>
    <col min="10981" max="10981" width="9.85546875" style="27" customWidth="1"/>
    <col min="10982" max="10983" width="10" style="27" customWidth="1"/>
    <col min="10984" max="10989" width="9.28515625" style="27" customWidth="1"/>
    <col min="10990" max="11234" width="9.140625" style="27"/>
    <col min="11235" max="11235" width="0.42578125" style="27" customWidth="1"/>
    <col min="11236" max="11236" width="12.140625" style="27" customWidth="1"/>
    <col min="11237" max="11237" width="9.85546875" style="27" customWidth="1"/>
    <col min="11238" max="11239" width="10" style="27" customWidth="1"/>
    <col min="11240" max="11245" width="9.28515625" style="27" customWidth="1"/>
    <col min="11246" max="11490" width="9.140625" style="27"/>
    <col min="11491" max="11491" width="0.42578125" style="27" customWidth="1"/>
    <col min="11492" max="11492" width="12.140625" style="27" customWidth="1"/>
    <col min="11493" max="11493" width="9.85546875" style="27" customWidth="1"/>
    <col min="11494" max="11495" width="10" style="27" customWidth="1"/>
    <col min="11496" max="11501" width="9.28515625" style="27" customWidth="1"/>
    <col min="11502" max="11746" width="9.140625" style="27"/>
    <col min="11747" max="11747" width="0.42578125" style="27" customWidth="1"/>
    <col min="11748" max="11748" width="12.140625" style="27" customWidth="1"/>
    <col min="11749" max="11749" width="9.85546875" style="27" customWidth="1"/>
    <col min="11750" max="11751" width="10" style="27" customWidth="1"/>
    <col min="11752" max="11757" width="9.28515625" style="27" customWidth="1"/>
    <col min="11758" max="12002" width="9.140625" style="27"/>
    <col min="12003" max="12003" width="0.42578125" style="27" customWidth="1"/>
    <col min="12004" max="12004" width="12.140625" style="27" customWidth="1"/>
    <col min="12005" max="12005" width="9.85546875" style="27" customWidth="1"/>
    <col min="12006" max="12007" width="10" style="27" customWidth="1"/>
    <col min="12008" max="12013" width="9.28515625" style="27" customWidth="1"/>
    <col min="12014" max="12258" width="9.140625" style="27"/>
    <col min="12259" max="12259" width="0.42578125" style="27" customWidth="1"/>
    <col min="12260" max="12260" width="12.140625" style="27" customWidth="1"/>
    <col min="12261" max="12261" width="9.85546875" style="27" customWidth="1"/>
    <col min="12262" max="12263" width="10" style="27" customWidth="1"/>
    <col min="12264" max="12269" width="9.28515625" style="27" customWidth="1"/>
    <col min="12270" max="12514" width="9.140625" style="27"/>
    <col min="12515" max="12515" width="0.42578125" style="27" customWidth="1"/>
    <col min="12516" max="12516" width="12.140625" style="27" customWidth="1"/>
    <col min="12517" max="12517" width="9.85546875" style="27" customWidth="1"/>
    <col min="12518" max="12519" width="10" style="27" customWidth="1"/>
    <col min="12520" max="12525" width="9.28515625" style="27" customWidth="1"/>
    <col min="12526" max="12770" width="9.140625" style="27"/>
    <col min="12771" max="12771" width="0.42578125" style="27" customWidth="1"/>
    <col min="12772" max="12772" width="12.140625" style="27" customWidth="1"/>
    <col min="12773" max="12773" width="9.85546875" style="27" customWidth="1"/>
    <col min="12774" max="12775" width="10" style="27" customWidth="1"/>
    <col min="12776" max="12781" width="9.28515625" style="27" customWidth="1"/>
    <col min="12782" max="13026" width="9.140625" style="27"/>
    <col min="13027" max="13027" width="0.42578125" style="27" customWidth="1"/>
    <col min="13028" max="13028" width="12.140625" style="27" customWidth="1"/>
    <col min="13029" max="13029" width="9.85546875" style="27" customWidth="1"/>
    <col min="13030" max="13031" width="10" style="27" customWidth="1"/>
    <col min="13032" max="13037" width="9.28515625" style="27" customWidth="1"/>
    <col min="13038" max="13282" width="9.140625" style="27"/>
    <col min="13283" max="13283" width="0.42578125" style="27" customWidth="1"/>
    <col min="13284" max="13284" width="12.140625" style="27" customWidth="1"/>
    <col min="13285" max="13285" width="9.85546875" style="27" customWidth="1"/>
    <col min="13286" max="13287" width="10" style="27" customWidth="1"/>
    <col min="13288" max="13293" width="9.28515625" style="27" customWidth="1"/>
    <col min="13294" max="13538" width="9.140625" style="27"/>
    <col min="13539" max="13539" width="0.42578125" style="27" customWidth="1"/>
    <col min="13540" max="13540" width="12.140625" style="27" customWidth="1"/>
    <col min="13541" max="13541" width="9.85546875" style="27" customWidth="1"/>
    <col min="13542" max="13543" width="10" style="27" customWidth="1"/>
    <col min="13544" max="13549" width="9.28515625" style="27" customWidth="1"/>
    <col min="13550" max="13794" width="9.140625" style="27"/>
    <col min="13795" max="13795" width="0.42578125" style="27" customWidth="1"/>
    <col min="13796" max="13796" width="12.140625" style="27" customWidth="1"/>
    <col min="13797" max="13797" width="9.85546875" style="27" customWidth="1"/>
    <col min="13798" max="13799" width="10" style="27" customWidth="1"/>
    <col min="13800" max="13805" width="9.28515625" style="27" customWidth="1"/>
    <col min="13806" max="14050" width="9.140625" style="27"/>
    <col min="14051" max="14051" width="0.42578125" style="27" customWidth="1"/>
    <col min="14052" max="14052" width="12.140625" style="27" customWidth="1"/>
    <col min="14053" max="14053" width="9.85546875" style="27" customWidth="1"/>
    <col min="14054" max="14055" width="10" style="27" customWidth="1"/>
    <col min="14056" max="14061" width="9.28515625" style="27" customWidth="1"/>
    <col min="14062" max="14306" width="9.140625" style="27"/>
    <col min="14307" max="14307" width="0.42578125" style="27" customWidth="1"/>
    <col min="14308" max="14308" width="12.140625" style="27" customWidth="1"/>
    <col min="14309" max="14309" width="9.85546875" style="27" customWidth="1"/>
    <col min="14310" max="14311" width="10" style="27" customWidth="1"/>
    <col min="14312" max="14317" width="9.28515625" style="27" customWidth="1"/>
    <col min="14318" max="14562" width="9.140625" style="27"/>
    <col min="14563" max="14563" width="0.42578125" style="27" customWidth="1"/>
    <col min="14564" max="14564" width="12.140625" style="27" customWidth="1"/>
    <col min="14565" max="14565" width="9.85546875" style="27" customWidth="1"/>
    <col min="14566" max="14567" width="10" style="27" customWidth="1"/>
    <col min="14568" max="14573" width="9.28515625" style="27" customWidth="1"/>
    <col min="14574" max="14818" width="9.140625" style="27"/>
    <col min="14819" max="14819" width="0.42578125" style="27" customWidth="1"/>
    <col min="14820" max="14820" width="12.140625" style="27" customWidth="1"/>
    <col min="14821" max="14821" width="9.85546875" style="27" customWidth="1"/>
    <col min="14822" max="14823" width="10" style="27" customWidth="1"/>
    <col min="14824" max="14829" width="9.28515625" style="27" customWidth="1"/>
    <col min="14830" max="15074" width="9.140625" style="27"/>
    <col min="15075" max="15075" width="0.42578125" style="27" customWidth="1"/>
    <col min="15076" max="15076" width="12.140625" style="27" customWidth="1"/>
    <col min="15077" max="15077" width="9.85546875" style="27" customWidth="1"/>
    <col min="15078" max="15079" width="10" style="27" customWidth="1"/>
    <col min="15080" max="15085" width="9.28515625" style="27" customWidth="1"/>
    <col min="15086" max="15330" width="9.140625" style="27"/>
    <col min="15331" max="15331" width="0.42578125" style="27" customWidth="1"/>
    <col min="15332" max="15332" width="12.140625" style="27" customWidth="1"/>
    <col min="15333" max="15333" width="9.85546875" style="27" customWidth="1"/>
    <col min="15334" max="15335" width="10" style="27" customWidth="1"/>
    <col min="15336" max="15341" width="9.28515625" style="27" customWidth="1"/>
    <col min="15342" max="15586" width="9.140625" style="27"/>
    <col min="15587" max="15587" width="0.42578125" style="27" customWidth="1"/>
    <col min="15588" max="15588" width="12.140625" style="27" customWidth="1"/>
    <col min="15589" max="15589" width="9.85546875" style="27" customWidth="1"/>
    <col min="15590" max="15591" width="10" style="27" customWidth="1"/>
    <col min="15592" max="15597" width="9.28515625" style="27" customWidth="1"/>
    <col min="15598" max="15842" width="9.140625" style="27"/>
    <col min="15843" max="15843" width="0.42578125" style="27" customWidth="1"/>
    <col min="15844" max="15844" width="12.140625" style="27" customWidth="1"/>
    <col min="15845" max="15845" width="9.85546875" style="27" customWidth="1"/>
    <col min="15846" max="15847" width="10" style="27" customWidth="1"/>
    <col min="15848" max="15853" width="9.28515625" style="27" customWidth="1"/>
    <col min="15854" max="16098" width="9.140625" style="27"/>
    <col min="16099" max="16099" width="0.42578125" style="27" customWidth="1"/>
    <col min="16100" max="16100" width="12.140625" style="27" customWidth="1"/>
    <col min="16101" max="16101" width="9.85546875" style="27" customWidth="1"/>
    <col min="16102" max="16103" width="10" style="27" customWidth="1"/>
    <col min="16104" max="16109" width="9.28515625" style="27" customWidth="1"/>
    <col min="16110" max="16384" width="9.140625" style="27"/>
  </cols>
  <sheetData>
    <row r="1" spans="1:11" x14ac:dyDescent="0.2">
      <c r="I1" s="28"/>
    </row>
    <row r="2" spans="1:11" ht="18" customHeight="1" x14ac:dyDescent="0.2">
      <c r="I2" s="29" t="s">
        <v>61</v>
      </c>
    </row>
    <row r="3" spans="1:11" ht="18.75" customHeight="1" x14ac:dyDescent="0.2"/>
    <row r="4" spans="1:11" ht="23.25" customHeight="1" x14ac:dyDescent="0.25">
      <c r="I4" s="30"/>
      <c r="K4" s="2" t="s">
        <v>651</v>
      </c>
    </row>
    <row r="5" spans="1:11" s="32" customFormat="1" ht="48.75" customHeight="1" x14ac:dyDescent="0.25">
      <c r="A5" s="103" t="s">
        <v>10</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152</v>
      </c>
      <c r="B10" s="107">
        <v>408959</v>
      </c>
      <c r="C10" s="107">
        <v>-24435</v>
      </c>
      <c r="D10" s="108">
        <v>-5.638056825890529</v>
      </c>
      <c r="E10" s="107">
        <v>1600</v>
      </c>
      <c r="F10" s="108">
        <v>0.39277394141285699</v>
      </c>
      <c r="G10" s="107">
        <v>278056</v>
      </c>
      <c r="H10" s="107">
        <v>-2034</v>
      </c>
      <c r="I10" s="108">
        <v>-0.72619515155842762</v>
      </c>
      <c r="J10" s="107">
        <v>-13614</v>
      </c>
      <c r="K10" s="108">
        <v>-4.6676037988137278</v>
      </c>
    </row>
    <row r="11" spans="1:11" s="32" customFormat="1" ht="15.75" customHeight="1" x14ac:dyDescent="0.2">
      <c r="A11" s="46" t="s">
        <v>153</v>
      </c>
      <c r="B11" s="47">
        <v>6446</v>
      </c>
      <c r="C11" s="47">
        <v>324</v>
      </c>
      <c r="D11" s="48">
        <v>5.2923881084612869</v>
      </c>
      <c r="E11" s="47">
        <v>-217</v>
      </c>
      <c r="F11" s="48">
        <v>-3.2567912351793487</v>
      </c>
      <c r="G11" s="47">
        <v>4749</v>
      </c>
      <c r="H11" s="47">
        <v>365</v>
      </c>
      <c r="I11" s="48">
        <v>8.3257299270072984</v>
      </c>
      <c r="J11" s="47">
        <v>-694</v>
      </c>
      <c r="K11" s="48">
        <v>-12.750321513871027</v>
      </c>
    </row>
    <row r="12" spans="1:11" s="32" customFormat="1" ht="15.75" customHeight="1" x14ac:dyDescent="0.2">
      <c r="A12" s="49" t="s">
        <v>154</v>
      </c>
      <c r="B12" s="50">
        <v>23001</v>
      </c>
      <c r="C12" s="50">
        <v>290</v>
      </c>
      <c r="D12" s="51">
        <v>1.2769142706177623</v>
      </c>
      <c r="E12" s="50">
        <v>432</v>
      </c>
      <c r="F12" s="51">
        <v>1.914130001329257</v>
      </c>
      <c r="G12" s="50">
        <v>14761</v>
      </c>
      <c r="H12" s="50">
        <v>1206</v>
      </c>
      <c r="I12" s="51">
        <v>8.8970859461453333</v>
      </c>
      <c r="J12" s="50">
        <v>-1420</v>
      </c>
      <c r="K12" s="51">
        <v>-8.775724615289537</v>
      </c>
    </row>
    <row r="13" spans="1:11" s="32" customFormat="1" ht="15.75" customHeight="1" x14ac:dyDescent="0.2">
      <c r="A13" s="46" t="s">
        <v>155</v>
      </c>
      <c r="B13" s="47">
        <v>30923</v>
      </c>
      <c r="C13" s="47">
        <v>-1821</v>
      </c>
      <c r="D13" s="48">
        <v>-5.5613242120693869</v>
      </c>
      <c r="E13" s="47">
        <v>893</v>
      </c>
      <c r="F13" s="48">
        <v>2.9736929736929736</v>
      </c>
      <c r="G13" s="47">
        <v>21223</v>
      </c>
      <c r="H13" s="47">
        <v>-233</v>
      </c>
      <c r="I13" s="48">
        <v>-1.0859433258762117</v>
      </c>
      <c r="J13" s="47">
        <v>-580</v>
      </c>
      <c r="K13" s="48">
        <v>-2.6601843782965648</v>
      </c>
    </row>
    <row r="14" spans="1:11" s="32" customFormat="1" ht="15.75" customHeight="1" x14ac:dyDescent="0.2">
      <c r="A14" s="49" t="s">
        <v>156</v>
      </c>
      <c r="B14" s="50">
        <v>34030</v>
      </c>
      <c r="C14" s="50">
        <v>-2150</v>
      </c>
      <c r="D14" s="51">
        <v>-5.9425096738529577</v>
      </c>
      <c r="E14" s="50">
        <v>552</v>
      </c>
      <c r="F14" s="51">
        <v>1.6488440169663661</v>
      </c>
      <c r="G14" s="50">
        <v>23746</v>
      </c>
      <c r="H14" s="50">
        <v>-479</v>
      </c>
      <c r="I14" s="51">
        <v>-1.977296181630547</v>
      </c>
      <c r="J14" s="50">
        <v>-1152</v>
      </c>
      <c r="K14" s="51">
        <v>-4.6268776608562936</v>
      </c>
    </row>
    <row r="15" spans="1:11" s="32" customFormat="1" ht="15.75" customHeight="1" x14ac:dyDescent="0.2">
      <c r="A15" s="46" t="s">
        <v>157</v>
      </c>
      <c r="B15" s="47">
        <v>35935</v>
      </c>
      <c r="C15" s="47">
        <v>-2611</v>
      </c>
      <c r="D15" s="48">
        <v>-6.7737249001193378</v>
      </c>
      <c r="E15" s="47">
        <v>349</v>
      </c>
      <c r="F15" s="48">
        <v>0.98072275614005511</v>
      </c>
      <c r="G15" s="47">
        <v>25099</v>
      </c>
      <c r="H15" s="47">
        <v>-727</v>
      </c>
      <c r="I15" s="48">
        <v>-2.8149926430728724</v>
      </c>
      <c r="J15" s="47">
        <v>-1422</v>
      </c>
      <c r="K15" s="48">
        <v>-5.361788771162475</v>
      </c>
    </row>
    <row r="16" spans="1:11" s="32" customFormat="1" ht="15.75" customHeight="1" x14ac:dyDescent="0.2">
      <c r="A16" s="49" t="s">
        <v>158</v>
      </c>
      <c r="B16" s="50">
        <v>39265</v>
      </c>
      <c r="C16" s="50">
        <v>-2759</v>
      </c>
      <c r="D16" s="51">
        <v>-6.5652960213211502</v>
      </c>
      <c r="E16" s="50">
        <v>-559</v>
      </c>
      <c r="F16" s="51">
        <v>-1.4036761751707514</v>
      </c>
      <c r="G16" s="50">
        <v>27253</v>
      </c>
      <c r="H16" s="50">
        <v>-582</v>
      </c>
      <c r="I16" s="51">
        <v>-2.0908927609125203</v>
      </c>
      <c r="J16" s="50">
        <v>-2122</v>
      </c>
      <c r="K16" s="51">
        <v>-7.2238297872340427</v>
      </c>
    </row>
    <row r="17" spans="1:11" s="32" customFormat="1" ht="15.75" customHeight="1" x14ac:dyDescent="0.2">
      <c r="A17" s="46" t="s">
        <v>159</v>
      </c>
      <c r="B17" s="47">
        <v>45014</v>
      </c>
      <c r="C17" s="47">
        <v>-3523</v>
      </c>
      <c r="D17" s="48">
        <v>-7.2583802047922203</v>
      </c>
      <c r="E17" s="47">
        <v>-1572</v>
      </c>
      <c r="F17" s="48">
        <v>-3.374404327480359</v>
      </c>
      <c r="G17" s="47">
        <v>31333</v>
      </c>
      <c r="H17" s="47">
        <v>-761</v>
      </c>
      <c r="I17" s="48">
        <v>-2.3711597183274131</v>
      </c>
      <c r="J17" s="47">
        <v>-2738</v>
      </c>
      <c r="K17" s="48">
        <v>-8.0361597839805121</v>
      </c>
    </row>
    <row r="18" spans="1:11" s="32" customFormat="1" ht="15.75" customHeight="1" x14ac:dyDescent="0.2">
      <c r="A18" s="49" t="s">
        <v>160</v>
      </c>
      <c r="B18" s="50">
        <v>49862</v>
      </c>
      <c r="C18" s="50">
        <v>-4301</v>
      </c>
      <c r="D18" s="51">
        <v>-7.9408452264460978</v>
      </c>
      <c r="E18" s="50">
        <v>-1188</v>
      </c>
      <c r="F18" s="51">
        <v>-2.327130264446621</v>
      </c>
      <c r="G18" s="50">
        <v>35504</v>
      </c>
      <c r="H18" s="50">
        <v>-675</v>
      </c>
      <c r="I18" s="51">
        <v>-1.8657232095967273</v>
      </c>
      <c r="J18" s="50">
        <v>-2579</v>
      </c>
      <c r="K18" s="51">
        <v>-6.7720505212299456</v>
      </c>
    </row>
    <row r="19" spans="1:11" s="32" customFormat="1" ht="15.75" customHeight="1" x14ac:dyDescent="0.2">
      <c r="A19" s="46" t="s">
        <v>161</v>
      </c>
      <c r="B19" s="47">
        <v>59370</v>
      </c>
      <c r="C19" s="47">
        <v>-4385</v>
      </c>
      <c r="D19" s="48">
        <v>-6.8778919300447026</v>
      </c>
      <c r="E19" s="47">
        <v>-964</v>
      </c>
      <c r="F19" s="48">
        <v>-1.5977724003049689</v>
      </c>
      <c r="G19" s="47">
        <v>44137</v>
      </c>
      <c r="H19" s="47">
        <v>-422</v>
      </c>
      <c r="I19" s="48">
        <v>-0.9470589555420903</v>
      </c>
      <c r="J19" s="47">
        <v>-1605</v>
      </c>
      <c r="K19" s="48">
        <v>-3.5088102837654671</v>
      </c>
    </row>
    <row r="20" spans="1:11" s="32" customFormat="1" ht="15.75" customHeight="1" x14ac:dyDescent="0.2">
      <c r="A20" s="49" t="s">
        <v>162</v>
      </c>
      <c r="B20" s="50">
        <v>66064</v>
      </c>
      <c r="C20" s="50">
        <v>-3119</v>
      </c>
      <c r="D20" s="51">
        <v>-4.5083329719728837</v>
      </c>
      <c r="E20" s="50">
        <v>1807</v>
      </c>
      <c r="F20" s="51">
        <v>2.8121449803134291</v>
      </c>
      <c r="G20" s="50">
        <v>50251</v>
      </c>
      <c r="H20" s="50">
        <v>274</v>
      </c>
      <c r="I20" s="51">
        <v>0.54825219601016473</v>
      </c>
      <c r="J20" s="50">
        <v>698</v>
      </c>
      <c r="K20" s="51">
        <v>1.4085928198090933</v>
      </c>
    </row>
    <row r="21" spans="1:11" s="32" customFormat="1" ht="15.75" customHeight="1" x14ac:dyDescent="0.2">
      <c r="A21" s="46" t="s">
        <v>163</v>
      </c>
      <c r="B21" s="47">
        <v>19049</v>
      </c>
      <c r="C21" s="47">
        <v>-380</v>
      </c>
      <c r="D21" s="48">
        <v>-1.9558392094292039</v>
      </c>
      <c r="E21" s="47">
        <v>2067</v>
      </c>
      <c r="F21" s="48">
        <v>12.171711223648568</v>
      </c>
      <c r="G21" s="47">
        <v>0</v>
      </c>
      <c r="H21" s="47">
        <v>0</v>
      </c>
      <c r="I21" s="48" t="s">
        <v>652</v>
      </c>
      <c r="J21" s="47">
        <v>0</v>
      </c>
      <c r="K21" s="48" t="s">
        <v>652</v>
      </c>
    </row>
    <row r="22" spans="1:11" s="32" customFormat="1" ht="15.75" customHeight="1" x14ac:dyDescent="0.2">
      <c r="A22" s="109" t="s">
        <v>71</v>
      </c>
      <c r="B22" s="110">
        <v>29447</v>
      </c>
      <c r="C22" s="110">
        <v>614</v>
      </c>
      <c r="D22" s="111">
        <v>2.1295043873339576</v>
      </c>
      <c r="E22" s="110">
        <v>215</v>
      </c>
      <c r="F22" s="111">
        <v>0.73549534756431312</v>
      </c>
      <c r="G22" s="110">
        <v>19510</v>
      </c>
      <c r="H22" s="110">
        <v>1571</v>
      </c>
      <c r="I22" s="111">
        <v>8.7574558225096162</v>
      </c>
      <c r="J22" s="110">
        <v>-2114</v>
      </c>
      <c r="K22" s="111">
        <v>-9.7761746207917124</v>
      </c>
    </row>
    <row r="23" spans="1:11" s="32" customFormat="1" ht="15.75" customHeight="1" x14ac:dyDescent="0.2">
      <c r="A23" s="49" t="s">
        <v>72</v>
      </c>
      <c r="B23" s="50">
        <v>60370</v>
      </c>
      <c r="C23" s="50">
        <v>-1207</v>
      </c>
      <c r="D23" s="51">
        <v>-1.9601474576546438</v>
      </c>
      <c r="E23" s="50">
        <v>1108</v>
      </c>
      <c r="F23" s="51">
        <v>1.8696635280618272</v>
      </c>
      <c r="G23" s="50">
        <v>40733</v>
      </c>
      <c r="H23" s="50">
        <v>1338</v>
      </c>
      <c r="I23" s="51">
        <v>3.3963700977281381</v>
      </c>
      <c r="J23" s="50">
        <v>-2694</v>
      </c>
      <c r="K23" s="51">
        <v>-6.2035139429387245</v>
      </c>
    </row>
    <row r="24" spans="1:11" s="32" customFormat="1" ht="15.75" customHeight="1" x14ac:dyDescent="0.2">
      <c r="A24" s="46" t="s">
        <v>73</v>
      </c>
      <c r="B24" s="47">
        <v>204106</v>
      </c>
      <c r="C24" s="47">
        <v>-15344</v>
      </c>
      <c r="D24" s="48">
        <v>-6.9920255183413076</v>
      </c>
      <c r="E24" s="47">
        <v>-2418</v>
      </c>
      <c r="F24" s="48">
        <v>-1.170808235362476</v>
      </c>
      <c r="G24" s="47">
        <v>142935</v>
      </c>
      <c r="H24" s="47">
        <v>-3224</v>
      </c>
      <c r="I24" s="48">
        <v>-2.2058169527706126</v>
      </c>
      <c r="J24" s="47">
        <v>-10013</v>
      </c>
      <c r="K24" s="48">
        <v>-6.5466694562857963</v>
      </c>
    </row>
    <row r="25" spans="1:11" s="32" customFormat="1" ht="15.75" customHeight="1" x14ac:dyDescent="0.2">
      <c r="A25" s="49" t="s">
        <v>74</v>
      </c>
      <c r="B25" s="50">
        <v>125434</v>
      </c>
      <c r="C25" s="50">
        <v>-7504</v>
      </c>
      <c r="D25" s="51">
        <v>-5.6447366441499041</v>
      </c>
      <c r="E25" s="50">
        <v>843</v>
      </c>
      <c r="F25" s="51">
        <v>0.67661388061738004</v>
      </c>
      <c r="G25" s="50">
        <v>94388</v>
      </c>
      <c r="H25" s="50">
        <v>-148</v>
      </c>
      <c r="I25" s="51">
        <v>-0.15655411695015656</v>
      </c>
      <c r="J25" s="50">
        <v>-907</v>
      </c>
      <c r="K25" s="51">
        <v>-0.95178131066687655</v>
      </c>
    </row>
    <row r="26" spans="1:11" s="32" customFormat="1" ht="15.75" customHeight="1" x14ac:dyDescent="0.2">
      <c r="A26" s="46" t="s">
        <v>75</v>
      </c>
      <c r="B26" s="47">
        <v>389910</v>
      </c>
      <c r="C26" s="47">
        <v>-24055</v>
      </c>
      <c r="D26" s="48">
        <v>-5.8108777312091604</v>
      </c>
      <c r="E26" s="47">
        <v>-467</v>
      </c>
      <c r="F26" s="48">
        <v>-0.11962794939251031</v>
      </c>
      <c r="G26" s="47">
        <v>278056</v>
      </c>
      <c r="H26" s="47">
        <v>-2034</v>
      </c>
      <c r="I26" s="48">
        <v>-0.72619515155842762</v>
      </c>
      <c r="J26" s="47">
        <v>-13614</v>
      </c>
      <c r="K26" s="48">
        <v>-4.6676037988137278</v>
      </c>
    </row>
    <row r="27" spans="1:11" s="32" customFormat="1" ht="15.75" customHeight="1" x14ac:dyDescent="0.2">
      <c r="A27" s="112" t="s">
        <v>76</v>
      </c>
      <c r="B27" s="50">
        <v>408959</v>
      </c>
      <c r="C27" s="50">
        <v>-24435</v>
      </c>
      <c r="D27" s="51">
        <v>-5.638056825890529</v>
      </c>
      <c r="E27" s="50">
        <v>1600</v>
      </c>
      <c r="F27" s="51">
        <v>0.39277394141285699</v>
      </c>
      <c r="G27" s="50">
        <v>278056</v>
      </c>
      <c r="H27" s="50">
        <v>-2034</v>
      </c>
      <c r="I27" s="51">
        <v>-0.72619515155842762</v>
      </c>
      <c r="J27" s="50">
        <v>-13614</v>
      </c>
      <c r="K27" s="51">
        <v>-4.6676037988137278</v>
      </c>
    </row>
    <row r="28" spans="1:11" s="32" customFormat="1" ht="15.75" customHeight="1" x14ac:dyDescent="0.2">
      <c r="A28" s="106" t="s">
        <v>164</v>
      </c>
      <c r="B28" s="107">
        <v>247093</v>
      </c>
      <c r="C28" s="107">
        <v>-20213</v>
      </c>
      <c r="D28" s="108">
        <v>-7.5617457146491285</v>
      </c>
      <c r="E28" s="107">
        <v>2576</v>
      </c>
      <c r="F28" s="108">
        <v>1.0535054822364089</v>
      </c>
      <c r="G28" s="107">
        <v>166853</v>
      </c>
      <c r="H28" s="107">
        <v>-1244</v>
      </c>
      <c r="I28" s="108">
        <v>-0.74004890033730519</v>
      </c>
      <c r="J28" s="107">
        <v>-7035</v>
      </c>
      <c r="K28" s="108">
        <v>-4.0457075818917927</v>
      </c>
    </row>
    <row r="29" spans="1:11" s="32" customFormat="1" ht="15.75" customHeight="1" x14ac:dyDescent="0.2">
      <c r="A29" s="46" t="s">
        <v>153</v>
      </c>
      <c r="B29" s="47">
        <v>2637</v>
      </c>
      <c r="C29" s="47">
        <v>81</v>
      </c>
      <c r="D29" s="48">
        <v>3.1690140845070425</v>
      </c>
      <c r="E29" s="47">
        <v>-193</v>
      </c>
      <c r="F29" s="48">
        <v>-6.819787985865724</v>
      </c>
      <c r="G29" s="47">
        <v>1962</v>
      </c>
      <c r="H29" s="47">
        <v>154</v>
      </c>
      <c r="I29" s="48">
        <v>8.5176991150442483</v>
      </c>
      <c r="J29" s="47">
        <v>-341</v>
      </c>
      <c r="K29" s="48">
        <v>-14.806773773339122</v>
      </c>
    </row>
    <row r="30" spans="1:11" s="32" customFormat="1" ht="15.75" customHeight="1" x14ac:dyDescent="0.2">
      <c r="A30" s="49" t="s">
        <v>154</v>
      </c>
      <c r="B30" s="50">
        <v>11321</v>
      </c>
      <c r="C30" s="50">
        <v>-150</v>
      </c>
      <c r="D30" s="51">
        <v>-1.3076453665765844</v>
      </c>
      <c r="E30" s="50">
        <v>23</v>
      </c>
      <c r="F30" s="51">
        <v>0.20357585413347495</v>
      </c>
      <c r="G30" s="50">
        <v>7175</v>
      </c>
      <c r="H30" s="50">
        <v>548</v>
      </c>
      <c r="I30" s="51">
        <v>8.2692017504149682</v>
      </c>
      <c r="J30" s="50">
        <v>-773</v>
      </c>
      <c r="K30" s="51">
        <v>-9.7257171615500759</v>
      </c>
    </row>
    <row r="31" spans="1:11" s="32" customFormat="1" ht="15.75" customHeight="1" x14ac:dyDescent="0.2">
      <c r="A31" s="46" t="s">
        <v>155</v>
      </c>
      <c r="B31" s="47">
        <v>16992</v>
      </c>
      <c r="C31" s="47">
        <v>-1466</v>
      </c>
      <c r="D31" s="48">
        <v>-7.9423556181601471</v>
      </c>
      <c r="E31" s="47">
        <v>562</v>
      </c>
      <c r="F31" s="48">
        <v>3.4205721241631162</v>
      </c>
      <c r="G31" s="47">
        <v>11529</v>
      </c>
      <c r="H31" s="47">
        <v>-263</v>
      </c>
      <c r="I31" s="48">
        <v>-2.2303256445047488</v>
      </c>
      <c r="J31" s="47">
        <v>-268</v>
      </c>
      <c r="K31" s="48">
        <v>-2.271764007798593</v>
      </c>
    </row>
    <row r="32" spans="1:11" s="32" customFormat="1" ht="15.75" customHeight="1" x14ac:dyDescent="0.2">
      <c r="A32" s="49" t="s">
        <v>156</v>
      </c>
      <c r="B32" s="50">
        <v>20056</v>
      </c>
      <c r="C32" s="50">
        <v>-1400</v>
      </c>
      <c r="D32" s="51">
        <v>-6.5249813571961219</v>
      </c>
      <c r="E32" s="50">
        <v>390</v>
      </c>
      <c r="F32" s="51">
        <v>1.983118071799044</v>
      </c>
      <c r="G32" s="50">
        <v>13936</v>
      </c>
      <c r="H32" s="50">
        <v>-216</v>
      </c>
      <c r="I32" s="51">
        <v>-1.5262860373092142</v>
      </c>
      <c r="J32" s="50">
        <v>-739</v>
      </c>
      <c r="K32" s="51">
        <v>-5.0357751277683134</v>
      </c>
    </row>
    <row r="33" spans="1:11" s="32" customFormat="1" ht="15.75" customHeight="1" x14ac:dyDescent="0.2">
      <c r="A33" s="46" t="s">
        <v>157</v>
      </c>
      <c r="B33" s="47">
        <v>22539</v>
      </c>
      <c r="C33" s="47">
        <v>-1684</v>
      </c>
      <c r="D33" s="48">
        <v>-6.9520703463650246</v>
      </c>
      <c r="E33" s="47">
        <v>572</v>
      </c>
      <c r="F33" s="48">
        <v>2.6039058587881825</v>
      </c>
      <c r="G33" s="47">
        <v>15697</v>
      </c>
      <c r="H33" s="47">
        <v>-340</v>
      </c>
      <c r="I33" s="48">
        <v>-2.1200972750514437</v>
      </c>
      <c r="J33" s="47">
        <v>-758</v>
      </c>
      <c r="K33" s="48">
        <v>-4.6065025828015802</v>
      </c>
    </row>
    <row r="34" spans="1:11" s="32" customFormat="1" ht="15.75" customHeight="1" x14ac:dyDescent="0.2">
      <c r="A34" s="49" t="s">
        <v>158</v>
      </c>
      <c r="B34" s="50">
        <v>24837</v>
      </c>
      <c r="C34" s="50">
        <v>-1962</v>
      </c>
      <c r="D34" s="51">
        <v>-7.3211687003246393</v>
      </c>
      <c r="E34" s="50">
        <v>-171</v>
      </c>
      <c r="F34" s="51">
        <v>-0.68378119001919391</v>
      </c>
      <c r="G34" s="50">
        <v>17245</v>
      </c>
      <c r="H34" s="50">
        <v>-280</v>
      </c>
      <c r="I34" s="51">
        <v>-1.5977175463623394</v>
      </c>
      <c r="J34" s="50">
        <v>-1141</v>
      </c>
      <c r="K34" s="51">
        <v>-6.2058087675405202</v>
      </c>
    </row>
    <row r="35" spans="1:11" s="32" customFormat="1" ht="15.75" customHeight="1" x14ac:dyDescent="0.2">
      <c r="A35" s="46" t="s">
        <v>159</v>
      </c>
      <c r="B35" s="47">
        <v>27968</v>
      </c>
      <c r="C35" s="47">
        <v>-2757</v>
      </c>
      <c r="D35" s="48">
        <v>-8.9731489015459722</v>
      </c>
      <c r="E35" s="47">
        <v>-889</v>
      </c>
      <c r="F35" s="48">
        <v>-3.0807083203382195</v>
      </c>
      <c r="G35" s="47">
        <v>19432</v>
      </c>
      <c r="H35" s="47">
        <v>-454</v>
      </c>
      <c r="I35" s="48">
        <v>-2.2830131750980591</v>
      </c>
      <c r="J35" s="47">
        <v>-1577</v>
      </c>
      <c r="K35" s="48">
        <v>-7.5063068208862864</v>
      </c>
    </row>
    <row r="36" spans="1:11" s="32" customFormat="1" ht="15.75" customHeight="1" x14ac:dyDescent="0.2">
      <c r="A36" s="49" t="s">
        <v>160</v>
      </c>
      <c r="B36" s="50">
        <v>31193</v>
      </c>
      <c r="C36" s="50">
        <v>-3645</v>
      </c>
      <c r="D36" s="51">
        <v>-10.462713129341523</v>
      </c>
      <c r="E36" s="50">
        <v>-553</v>
      </c>
      <c r="F36" s="51">
        <v>-1.7419517419517418</v>
      </c>
      <c r="G36" s="50">
        <v>22089</v>
      </c>
      <c r="H36" s="50">
        <v>-356</v>
      </c>
      <c r="I36" s="51">
        <v>-1.5860993539763868</v>
      </c>
      <c r="J36" s="50">
        <v>-1249</v>
      </c>
      <c r="K36" s="51">
        <v>-5.3517867855000425</v>
      </c>
    </row>
    <row r="37" spans="1:11" s="32" customFormat="1" ht="15.75" customHeight="1" x14ac:dyDescent="0.2">
      <c r="A37" s="46" t="s">
        <v>161</v>
      </c>
      <c r="B37" s="47">
        <v>36652</v>
      </c>
      <c r="C37" s="47">
        <v>-3907</v>
      </c>
      <c r="D37" s="48">
        <v>-9.6328804950812401</v>
      </c>
      <c r="E37" s="47">
        <v>-256</v>
      </c>
      <c r="F37" s="48">
        <v>-0.69361656009537231</v>
      </c>
      <c r="G37" s="47">
        <v>27141</v>
      </c>
      <c r="H37" s="47">
        <v>-282</v>
      </c>
      <c r="I37" s="48">
        <v>-1.02833388031944</v>
      </c>
      <c r="J37" s="47">
        <v>-676</v>
      </c>
      <c r="K37" s="48">
        <v>-2.4301686019340689</v>
      </c>
    </row>
    <row r="38" spans="1:11" s="32" customFormat="1" ht="15.75" customHeight="1" x14ac:dyDescent="0.2">
      <c r="A38" s="49" t="s">
        <v>162</v>
      </c>
      <c r="B38" s="50">
        <v>39967</v>
      </c>
      <c r="C38" s="50">
        <v>-2908</v>
      </c>
      <c r="D38" s="51">
        <v>-6.7825072886297377</v>
      </c>
      <c r="E38" s="50">
        <v>1387</v>
      </c>
      <c r="F38" s="51">
        <v>3.5951270088128564</v>
      </c>
      <c r="G38" s="50">
        <v>30647</v>
      </c>
      <c r="H38" s="50">
        <v>245</v>
      </c>
      <c r="I38" s="51">
        <v>0.80586803499769755</v>
      </c>
      <c r="J38" s="50">
        <v>487</v>
      </c>
      <c r="K38" s="51">
        <v>1.6147214854111407</v>
      </c>
    </row>
    <row r="39" spans="1:11" s="32" customFormat="1" ht="15.75" customHeight="1" x14ac:dyDescent="0.2">
      <c r="A39" s="46" t="s">
        <v>163</v>
      </c>
      <c r="B39" s="47">
        <v>12931</v>
      </c>
      <c r="C39" s="47">
        <v>-415</v>
      </c>
      <c r="D39" s="48">
        <v>-3.109545931365203</v>
      </c>
      <c r="E39" s="47">
        <v>1704</v>
      </c>
      <c r="F39" s="48">
        <v>15.177696624209496</v>
      </c>
      <c r="G39" s="47">
        <v>0</v>
      </c>
      <c r="H39" s="47">
        <v>0</v>
      </c>
      <c r="I39" s="48" t="s">
        <v>652</v>
      </c>
      <c r="J39" s="47">
        <v>0</v>
      </c>
      <c r="K39" s="48" t="s">
        <v>652</v>
      </c>
    </row>
    <row r="40" spans="1:11" s="32" customFormat="1" ht="15.75" customHeight="1" x14ac:dyDescent="0.2">
      <c r="A40" s="109" t="s">
        <v>71</v>
      </c>
      <c r="B40" s="110">
        <v>13958</v>
      </c>
      <c r="C40" s="110">
        <v>-69</v>
      </c>
      <c r="D40" s="111">
        <v>-0.49190846225137236</v>
      </c>
      <c r="E40" s="110">
        <v>-170</v>
      </c>
      <c r="F40" s="111">
        <v>-1.2032842582106456</v>
      </c>
      <c r="G40" s="110">
        <v>9137</v>
      </c>
      <c r="H40" s="110">
        <v>702</v>
      </c>
      <c r="I40" s="111">
        <v>8.3224659158269123</v>
      </c>
      <c r="J40" s="110">
        <v>-1114</v>
      </c>
      <c r="K40" s="111">
        <v>-10.867232465125353</v>
      </c>
    </row>
    <row r="41" spans="1:11" s="32" customFormat="1" ht="15.75" customHeight="1" x14ac:dyDescent="0.2">
      <c r="A41" s="49" t="s">
        <v>72</v>
      </c>
      <c r="B41" s="50">
        <v>30950</v>
      </c>
      <c r="C41" s="50">
        <v>-1535</v>
      </c>
      <c r="D41" s="51">
        <v>-4.7252578112975216</v>
      </c>
      <c r="E41" s="50">
        <v>392</v>
      </c>
      <c r="F41" s="51">
        <v>1.2828064663917795</v>
      </c>
      <c r="G41" s="50">
        <v>20666</v>
      </c>
      <c r="H41" s="50">
        <v>439</v>
      </c>
      <c r="I41" s="51">
        <v>2.1703663420180948</v>
      </c>
      <c r="J41" s="50">
        <v>-1382</v>
      </c>
      <c r="K41" s="51">
        <v>-6.2681422351233671</v>
      </c>
    </row>
    <row r="42" spans="1:11" s="32" customFormat="1" ht="15.75" customHeight="1" x14ac:dyDescent="0.2">
      <c r="A42" s="46" t="s">
        <v>73</v>
      </c>
      <c r="B42" s="47">
        <v>126593</v>
      </c>
      <c r="C42" s="47">
        <v>-11448</v>
      </c>
      <c r="D42" s="48">
        <v>-8.2931882556631731</v>
      </c>
      <c r="E42" s="47">
        <v>-651</v>
      </c>
      <c r="F42" s="48">
        <v>-0.51161547892238535</v>
      </c>
      <c r="G42" s="47">
        <v>88399</v>
      </c>
      <c r="H42" s="47">
        <v>-1646</v>
      </c>
      <c r="I42" s="48">
        <v>-1.8279749014381699</v>
      </c>
      <c r="J42" s="47">
        <v>-5464</v>
      </c>
      <c r="K42" s="48">
        <v>-5.8212501198555344</v>
      </c>
    </row>
    <row r="43" spans="1:11" s="32" customFormat="1" ht="15.75" customHeight="1" x14ac:dyDescent="0.2">
      <c r="A43" s="49" t="s">
        <v>74</v>
      </c>
      <c r="B43" s="50">
        <v>76619</v>
      </c>
      <c r="C43" s="50">
        <v>-6815</v>
      </c>
      <c r="D43" s="51">
        <v>-8.1681328954622821</v>
      </c>
      <c r="E43" s="50">
        <v>1131</v>
      </c>
      <c r="F43" s="51">
        <v>1.4982513777024162</v>
      </c>
      <c r="G43" s="50">
        <v>57788</v>
      </c>
      <c r="H43" s="50">
        <v>-37</v>
      </c>
      <c r="I43" s="51">
        <v>-6.3986165153480323E-2</v>
      </c>
      <c r="J43" s="50">
        <v>-189</v>
      </c>
      <c r="K43" s="51">
        <v>-0.32599134139400104</v>
      </c>
    </row>
    <row r="44" spans="1:11" s="32" customFormat="1" ht="15.75" customHeight="1" x14ac:dyDescent="0.2">
      <c r="A44" s="46" t="s">
        <v>75</v>
      </c>
      <c r="B44" s="47">
        <v>234162</v>
      </c>
      <c r="C44" s="47">
        <v>-19798</v>
      </c>
      <c r="D44" s="48">
        <v>-7.7957158607654753</v>
      </c>
      <c r="E44" s="47">
        <v>872</v>
      </c>
      <c r="F44" s="48">
        <v>0.37378370268764199</v>
      </c>
      <c r="G44" s="47">
        <v>166853</v>
      </c>
      <c r="H44" s="47">
        <v>-1244</v>
      </c>
      <c r="I44" s="48">
        <v>-0.74004890033730519</v>
      </c>
      <c r="J44" s="47">
        <v>-7035</v>
      </c>
      <c r="K44" s="48">
        <v>-4.0457075818917927</v>
      </c>
    </row>
    <row r="45" spans="1:11" s="32" customFormat="1" ht="15.75" customHeight="1" x14ac:dyDescent="0.2">
      <c r="A45" s="112" t="s">
        <v>76</v>
      </c>
      <c r="B45" s="50">
        <v>247093</v>
      </c>
      <c r="C45" s="50">
        <v>-20213</v>
      </c>
      <c r="D45" s="51">
        <v>-7.5617457146491285</v>
      </c>
      <c r="E45" s="50">
        <v>2576</v>
      </c>
      <c r="F45" s="51">
        <v>1.0535054822364089</v>
      </c>
      <c r="G45" s="50">
        <v>166853</v>
      </c>
      <c r="H45" s="50">
        <v>-1244</v>
      </c>
      <c r="I45" s="51">
        <v>-0.74004890033730519</v>
      </c>
      <c r="J45" s="50">
        <v>-7035</v>
      </c>
      <c r="K45" s="51">
        <v>-4.0457075818917927</v>
      </c>
    </row>
    <row r="46" spans="1:11" s="32" customFormat="1" ht="15.75" customHeight="1" x14ac:dyDescent="0.2">
      <c r="A46" s="106" t="s">
        <v>165</v>
      </c>
      <c r="B46" s="107">
        <v>161866</v>
      </c>
      <c r="C46" s="107">
        <v>-4222</v>
      </c>
      <c r="D46" s="108">
        <v>-2.5420259139733155</v>
      </c>
      <c r="E46" s="107">
        <v>-976</v>
      </c>
      <c r="F46" s="108">
        <v>-0.59935397501872978</v>
      </c>
      <c r="G46" s="107">
        <v>111203</v>
      </c>
      <c r="H46" s="107">
        <v>-790</v>
      </c>
      <c r="I46" s="108">
        <v>-0.70540123043404501</v>
      </c>
      <c r="J46" s="107">
        <v>-6579</v>
      </c>
      <c r="K46" s="108">
        <v>-5.5857431526039631</v>
      </c>
    </row>
    <row r="47" spans="1:11" s="32" customFormat="1" ht="15.75" customHeight="1" x14ac:dyDescent="0.2">
      <c r="A47" s="46" t="s">
        <v>153</v>
      </c>
      <c r="B47" s="47">
        <v>3809</v>
      </c>
      <c r="C47" s="47">
        <v>243</v>
      </c>
      <c r="D47" s="48">
        <v>6.8143578238923164</v>
      </c>
      <c r="E47" s="47">
        <v>-24</v>
      </c>
      <c r="F47" s="48">
        <v>-0.62614140360031312</v>
      </c>
      <c r="G47" s="47">
        <v>2787</v>
      </c>
      <c r="H47" s="47">
        <v>211</v>
      </c>
      <c r="I47" s="48">
        <v>8.1909937888198758</v>
      </c>
      <c r="J47" s="47">
        <v>-353</v>
      </c>
      <c r="K47" s="48">
        <v>-11.242038216560509</v>
      </c>
    </row>
    <row r="48" spans="1:11" s="32" customFormat="1" ht="15.75" customHeight="1" x14ac:dyDescent="0.2">
      <c r="A48" s="49" t="s">
        <v>154</v>
      </c>
      <c r="B48" s="50">
        <v>11680</v>
      </c>
      <c r="C48" s="50">
        <v>440</v>
      </c>
      <c r="D48" s="51">
        <v>3.9145907473309607</v>
      </c>
      <c r="E48" s="50">
        <v>409</v>
      </c>
      <c r="F48" s="51">
        <v>3.628781829473871</v>
      </c>
      <c r="G48" s="50">
        <v>7586</v>
      </c>
      <c r="H48" s="50">
        <v>658</v>
      </c>
      <c r="I48" s="51">
        <v>9.4976905311778292</v>
      </c>
      <c r="J48" s="50">
        <v>-647</v>
      </c>
      <c r="K48" s="51">
        <v>-7.8586177578039598</v>
      </c>
    </row>
    <row r="49" spans="1:11" s="32" customFormat="1" ht="15.75" customHeight="1" x14ac:dyDescent="0.2">
      <c r="A49" s="46" t="s">
        <v>155</v>
      </c>
      <c r="B49" s="47">
        <v>13931</v>
      </c>
      <c r="C49" s="47">
        <v>-355</v>
      </c>
      <c r="D49" s="48">
        <v>-2.48495030099398</v>
      </c>
      <c r="E49" s="47">
        <v>331</v>
      </c>
      <c r="F49" s="48">
        <v>2.4338235294117645</v>
      </c>
      <c r="G49" s="47">
        <v>9694</v>
      </c>
      <c r="H49" s="47">
        <v>30</v>
      </c>
      <c r="I49" s="48">
        <v>0.31043046357615894</v>
      </c>
      <c r="J49" s="47">
        <v>-312</v>
      </c>
      <c r="K49" s="48">
        <v>-3.1181291225264842</v>
      </c>
    </row>
    <row r="50" spans="1:11" s="32" customFormat="1" ht="15.75" customHeight="1" x14ac:dyDescent="0.2">
      <c r="A50" s="49" t="s">
        <v>156</v>
      </c>
      <c r="B50" s="50">
        <v>13974</v>
      </c>
      <c r="C50" s="50">
        <v>-750</v>
      </c>
      <c r="D50" s="51">
        <v>-5.0937245313773429</v>
      </c>
      <c r="E50" s="50">
        <v>162</v>
      </c>
      <c r="F50" s="51">
        <v>1.1728931364031276</v>
      </c>
      <c r="G50" s="50">
        <v>9810</v>
      </c>
      <c r="H50" s="50">
        <v>-263</v>
      </c>
      <c r="I50" s="51">
        <v>-2.6109401369999006</v>
      </c>
      <c r="J50" s="50">
        <v>-413</v>
      </c>
      <c r="K50" s="51">
        <v>-4.0399100068473048</v>
      </c>
    </row>
    <row r="51" spans="1:11" s="32" customFormat="1" ht="15.75" customHeight="1" x14ac:dyDescent="0.2">
      <c r="A51" s="46" t="s">
        <v>157</v>
      </c>
      <c r="B51" s="47">
        <v>13396</v>
      </c>
      <c r="C51" s="47">
        <v>-927</v>
      </c>
      <c r="D51" s="48">
        <v>-6.4721077986455349</v>
      </c>
      <c r="E51" s="47">
        <v>-223</v>
      </c>
      <c r="F51" s="48">
        <v>-1.6374183126514428</v>
      </c>
      <c r="G51" s="47">
        <v>9402</v>
      </c>
      <c r="H51" s="47">
        <v>-387</v>
      </c>
      <c r="I51" s="48">
        <v>-3.9534171008274592</v>
      </c>
      <c r="J51" s="47">
        <v>-664</v>
      </c>
      <c r="K51" s="48">
        <v>-6.5964633419431751</v>
      </c>
    </row>
    <row r="52" spans="1:11" s="32" customFormat="1" ht="15.75" customHeight="1" x14ac:dyDescent="0.2">
      <c r="A52" s="49" t="s">
        <v>158</v>
      </c>
      <c r="B52" s="50">
        <v>14428</v>
      </c>
      <c r="C52" s="50">
        <v>-797</v>
      </c>
      <c r="D52" s="51">
        <v>-5.2348111658456489</v>
      </c>
      <c r="E52" s="50">
        <v>-388</v>
      </c>
      <c r="F52" s="51">
        <v>-2.6187904967602593</v>
      </c>
      <c r="G52" s="50">
        <v>10008</v>
      </c>
      <c r="H52" s="50">
        <v>-302</v>
      </c>
      <c r="I52" s="51">
        <v>-2.9291949563530553</v>
      </c>
      <c r="J52" s="50">
        <v>-981</v>
      </c>
      <c r="K52" s="51">
        <v>-8.927108927108927</v>
      </c>
    </row>
    <row r="53" spans="1:11" s="32" customFormat="1" ht="15.75" customHeight="1" x14ac:dyDescent="0.2">
      <c r="A53" s="46" t="s">
        <v>159</v>
      </c>
      <c r="B53" s="47">
        <v>17046</v>
      </c>
      <c r="C53" s="47">
        <v>-766</v>
      </c>
      <c r="D53" s="48">
        <v>-4.300471592185044</v>
      </c>
      <c r="E53" s="47">
        <v>-683</v>
      </c>
      <c r="F53" s="48">
        <v>-3.8524451463703535</v>
      </c>
      <c r="G53" s="47">
        <v>11901</v>
      </c>
      <c r="H53" s="47">
        <v>-307</v>
      </c>
      <c r="I53" s="48">
        <v>-2.5147444298820445</v>
      </c>
      <c r="J53" s="47">
        <v>-1161</v>
      </c>
      <c r="K53" s="48">
        <v>-8.8883785025264128</v>
      </c>
    </row>
    <row r="54" spans="1:11" s="32" customFormat="1" ht="15.75" customHeight="1" x14ac:dyDescent="0.2">
      <c r="A54" s="49" t="s">
        <v>160</v>
      </c>
      <c r="B54" s="50">
        <v>18669</v>
      </c>
      <c r="C54" s="50">
        <v>-656</v>
      </c>
      <c r="D54" s="51">
        <v>-3.3945666235446312</v>
      </c>
      <c r="E54" s="50">
        <v>-635</v>
      </c>
      <c r="F54" s="51">
        <v>-3.2894736842105261</v>
      </c>
      <c r="G54" s="50">
        <v>13415</v>
      </c>
      <c r="H54" s="50">
        <v>-319</v>
      </c>
      <c r="I54" s="51">
        <v>-2.3227027814183776</v>
      </c>
      <c r="J54" s="50">
        <v>-1330</v>
      </c>
      <c r="K54" s="51">
        <v>-9.020006781959987</v>
      </c>
    </row>
    <row r="55" spans="1:11" s="32" customFormat="1" ht="15.75" customHeight="1" x14ac:dyDescent="0.2">
      <c r="A55" s="46" t="s">
        <v>161</v>
      </c>
      <c r="B55" s="47">
        <v>22718</v>
      </c>
      <c r="C55" s="47">
        <v>-478</v>
      </c>
      <c r="D55" s="48">
        <v>-2.0607001207104672</v>
      </c>
      <c r="E55" s="47">
        <v>-708</v>
      </c>
      <c r="F55" s="48">
        <v>-3.0222829334927006</v>
      </c>
      <c r="G55" s="47">
        <v>16996</v>
      </c>
      <c r="H55" s="47">
        <v>-140</v>
      </c>
      <c r="I55" s="48">
        <v>-0.81699346405228757</v>
      </c>
      <c r="J55" s="47">
        <v>-929</v>
      </c>
      <c r="K55" s="48">
        <v>-5.1827057182705722</v>
      </c>
    </row>
    <row r="56" spans="1:11" s="32" customFormat="1" ht="15.75" customHeight="1" x14ac:dyDescent="0.2">
      <c r="A56" s="49" t="s">
        <v>162</v>
      </c>
      <c r="B56" s="50">
        <v>26097</v>
      </c>
      <c r="C56" s="50">
        <v>-211</v>
      </c>
      <c r="D56" s="51">
        <v>-0.80203740307130911</v>
      </c>
      <c r="E56" s="50">
        <v>420</v>
      </c>
      <c r="F56" s="51">
        <v>1.6357051057366514</v>
      </c>
      <c r="G56" s="50">
        <v>19604</v>
      </c>
      <c r="H56" s="50">
        <v>29</v>
      </c>
      <c r="I56" s="51">
        <v>0.14814814814814814</v>
      </c>
      <c r="J56" s="50">
        <v>211</v>
      </c>
      <c r="K56" s="51">
        <v>1.0880214510390347</v>
      </c>
    </row>
    <row r="57" spans="1:11" s="32" customFormat="1" ht="15.75" customHeight="1" x14ac:dyDescent="0.2">
      <c r="A57" s="46" t="s">
        <v>163</v>
      </c>
      <c r="B57" s="47">
        <v>6118</v>
      </c>
      <c r="C57" s="47">
        <v>35</v>
      </c>
      <c r="D57" s="48">
        <v>0.57537399309551207</v>
      </c>
      <c r="E57" s="47">
        <v>363</v>
      </c>
      <c r="F57" s="48">
        <v>6.3075586446568206</v>
      </c>
      <c r="G57" s="47">
        <v>0</v>
      </c>
      <c r="H57" s="47">
        <v>0</v>
      </c>
      <c r="I57" s="48" t="s">
        <v>652</v>
      </c>
      <c r="J57" s="47">
        <v>0</v>
      </c>
      <c r="K57" s="48" t="s">
        <v>652</v>
      </c>
    </row>
    <row r="58" spans="1:11" s="32" customFormat="1" ht="15.75" customHeight="1" x14ac:dyDescent="0.2">
      <c r="A58" s="109" t="s">
        <v>71</v>
      </c>
      <c r="B58" s="110">
        <v>15489</v>
      </c>
      <c r="C58" s="110">
        <v>683</v>
      </c>
      <c r="D58" s="111">
        <v>4.6129947318654603</v>
      </c>
      <c r="E58" s="110">
        <v>385</v>
      </c>
      <c r="F58" s="111">
        <v>2.5489936440677967</v>
      </c>
      <c r="G58" s="110">
        <v>10373</v>
      </c>
      <c r="H58" s="110">
        <v>869</v>
      </c>
      <c r="I58" s="111">
        <v>9.143518518518519</v>
      </c>
      <c r="J58" s="110">
        <v>-1000</v>
      </c>
      <c r="K58" s="111">
        <v>-8.7927547700694628</v>
      </c>
    </row>
    <row r="59" spans="1:11" s="32" customFormat="1" ht="15.75" customHeight="1" x14ac:dyDescent="0.2">
      <c r="A59" s="49" t="s">
        <v>72</v>
      </c>
      <c r="B59" s="50">
        <v>29420</v>
      </c>
      <c r="C59" s="50">
        <v>328</v>
      </c>
      <c r="D59" s="51">
        <v>1.1274577203354874</v>
      </c>
      <c r="E59" s="50">
        <v>716</v>
      </c>
      <c r="F59" s="51">
        <v>2.4944258639910815</v>
      </c>
      <c r="G59" s="50">
        <v>20067</v>
      </c>
      <c r="H59" s="50">
        <v>899</v>
      </c>
      <c r="I59" s="51">
        <v>4.6901085141903174</v>
      </c>
      <c r="J59" s="50">
        <v>-1312</v>
      </c>
      <c r="K59" s="51">
        <v>-6.1368632770475697</v>
      </c>
    </row>
    <row r="60" spans="1:11" s="32" customFormat="1" ht="15.75" customHeight="1" x14ac:dyDescent="0.2">
      <c r="A60" s="46" t="s">
        <v>73</v>
      </c>
      <c r="B60" s="47">
        <v>77513</v>
      </c>
      <c r="C60" s="47">
        <v>-3896</v>
      </c>
      <c r="D60" s="48">
        <v>-4.785711653502684</v>
      </c>
      <c r="E60" s="47">
        <v>-1767</v>
      </c>
      <c r="F60" s="48">
        <v>-2.2288092835519677</v>
      </c>
      <c r="G60" s="47">
        <v>54536</v>
      </c>
      <c r="H60" s="47">
        <v>-1578</v>
      </c>
      <c r="I60" s="48">
        <v>-2.812132444666215</v>
      </c>
      <c r="J60" s="47">
        <v>-4549</v>
      </c>
      <c r="K60" s="48">
        <v>-7.6990776000676995</v>
      </c>
    </row>
    <row r="61" spans="1:11" s="32" customFormat="1" ht="15.75" customHeight="1" x14ac:dyDescent="0.2">
      <c r="A61" s="49" t="s">
        <v>74</v>
      </c>
      <c r="B61" s="50">
        <v>48815</v>
      </c>
      <c r="C61" s="50">
        <v>-689</v>
      </c>
      <c r="D61" s="51">
        <v>-1.3918067226890756</v>
      </c>
      <c r="E61" s="50">
        <v>-288</v>
      </c>
      <c r="F61" s="51">
        <v>-0.58652220841903757</v>
      </c>
      <c r="G61" s="50">
        <v>36600</v>
      </c>
      <c r="H61" s="50">
        <v>-111</v>
      </c>
      <c r="I61" s="51">
        <v>-0.30236168995668872</v>
      </c>
      <c r="J61" s="50">
        <v>-718</v>
      </c>
      <c r="K61" s="51">
        <v>-1.9240045018489738</v>
      </c>
    </row>
    <row r="62" spans="1:11" s="32" customFormat="1" ht="15.75" customHeight="1" x14ac:dyDescent="0.2">
      <c r="A62" s="46" t="s">
        <v>75</v>
      </c>
      <c r="B62" s="47">
        <v>155748</v>
      </c>
      <c r="C62" s="47">
        <v>-4257</v>
      </c>
      <c r="D62" s="48">
        <v>-2.6605418580669355</v>
      </c>
      <c r="E62" s="47">
        <v>-1339</v>
      </c>
      <c r="F62" s="48">
        <v>-0.85239389637589358</v>
      </c>
      <c r="G62" s="47">
        <v>111203</v>
      </c>
      <c r="H62" s="47">
        <v>-790</v>
      </c>
      <c r="I62" s="48">
        <v>-0.70540123043404501</v>
      </c>
      <c r="J62" s="47">
        <v>-6579</v>
      </c>
      <c r="K62" s="48">
        <v>-5.5857431526039631</v>
      </c>
    </row>
    <row r="63" spans="1:11" s="32" customFormat="1" ht="15.75" customHeight="1" x14ac:dyDescent="0.2">
      <c r="A63" s="92" t="s">
        <v>76</v>
      </c>
      <c r="B63" s="58">
        <v>161866</v>
      </c>
      <c r="C63" s="58">
        <v>-4222</v>
      </c>
      <c r="D63" s="59">
        <v>-2.5420259139733155</v>
      </c>
      <c r="E63" s="58">
        <v>-976</v>
      </c>
      <c r="F63" s="59">
        <v>-0.59935397501872978</v>
      </c>
      <c r="G63" s="58">
        <v>111203</v>
      </c>
      <c r="H63" s="58">
        <v>-790</v>
      </c>
      <c r="I63" s="59">
        <v>-0.70540123043404501</v>
      </c>
      <c r="J63" s="58">
        <v>-6579</v>
      </c>
      <c r="K63" s="59">
        <v>-5.5857431526039631</v>
      </c>
    </row>
    <row r="64" spans="1:11" s="32" customFormat="1" ht="9.9499999999999993" customHeight="1" x14ac:dyDescent="0.2">
      <c r="B64" s="65"/>
      <c r="C64" s="65"/>
      <c r="D64" s="65"/>
      <c r="E64" s="65"/>
      <c r="F64" s="65"/>
    </row>
    <row r="65" spans="1:4" ht="15" customHeight="1" x14ac:dyDescent="0.2">
      <c r="A65" s="66" t="s">
        <v>135</v>
      </c>
    </row>
    <row r="66" spans="1:4" s="85" customFormat="1" ht="15" customHeight="1" x14ac:dyDescent="0.2">
      <c r="B66" s="66"/>
      <c r="C66" s="66"/>
      <c r="D66" s="66"/>
    </row>
    <row r="67" spans="1:4" x14ac:dyDescent="0.2">
      <c r="C67" s="86" t="s">
        <v>60</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9EEA6827-1314-44BB-815C-3091F2B6420F}"/>
  </hyperlinks>
  <pageMargins left="0.51181102362204722" right="0.51181102362204722" top="0.74803149606299213" bottom="0.74803149606299213" header="0.31496062992125984" footer="0.31496062992125984"/>
  <pageSetup paperSize="9" orientation="portrait" r:id="rId1"/>
  <rowBreaks count="1" manualBreakCount="1">
    <brk id="57" max="10"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A09E7-C386-43BF-ABEF-F66519D2CA84}">
  <sheetPr codeName="Hoja42"/>
  <dimension ref="A2:O268"/>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3" width="9.140625" style="27"/>
    <col min="14" max="14" width="9.5703125" style="27" bestFit="1" customWidth="1"/>
    <col min="15" max="16384" width="9.140625" style="27"/>
  </cols>
  <sheetData>
    <row r="2" spans="1:14" ht="18" customHeight="1" x14ac:dyDescent="0.25">
      <c r="D2" s="119"/>
      <c r="I2" s="372" t="s">
        <v>61</v>
      </c>
    </row>
    <row r="3" spans="1:14" ht="18.75" customHeight="1" x14ac:dyDescent="0.2"/>
    <row r="4" spans="1:14" ht="24" customHeight="1" x14ac:dyDescent="0.25">
      <c r="C4" s="30"/>
      <c r="K4" s="2" t="s">
        <v>651</v>
      </c>
    </row>
    <row r="5" spans="1:14" s="32" customFormat="1" ht="31.5" customHeight="1" x14ac:dyDescent="0.2">
      <c r="A5" s="373" t="s">
        <v>53</v>
      </c>
      <c r="B5" s="373"/>
      <c r="C5" s="373"/>
      <c r="D5" s="373"/>
      <c r="E5" s="373"/>
      <c r="F5" s="373"/>
      <c r="G5" s="373"/>
      <c r="H5" s="373"/>
      <c r="I5" s="373"/>
      <c r="J5" s="373"/>
      <c r="K5" s="373"/>
    </row>
    <row r="6" spans="1:14" s="32" customFormat="1" ht="16.5" customHeight="1" x14ac:dyDescent="0.2">
      <c r="A6" s="232"/>
      <c r="B6" s="267" t="s">
        <v>623</v>
      </c>
      <c r="C6" s="268"/>
      <c r="D6" s="268"/>
      <c r="E6" s="268"/>
      <c r="F6" s="268"/>
      <c r="G6" s="268"/>
      <c r="H6" s="268"/>
      <c r="I6" s="268"/>
      <c r="J6" s="268"/>
      <c r="K6" s="269"/>
    </row>
    <row r="7" spans="1:14" s="32" customFormat="1" ht="16.5" customHeight="1" x14ac:dyDescent="0.2">
      <c r="A7" s="232"/>
      <c r="B7" s="34" t="s">
        <v>616</v>
      </c>
      <c r="C7" s="35"/>
      <c r="D7" s="35"/>
      <c r="E7" s="35"/>
      <c r="F7" s="36"/>
      <c r="G7" s="34" t="s">
        <v>617</v>
      </c>
      <c r="H7" s="35"/>
      <c r="I7" s="35"/>
      <c r="J7" s="35"/>
      <c r="K7" s="36"/>
    </row>
    <row r="8" spans="1:14" s="32" customFormat="1" ht="25.5" customHeight="1" x14ac:dyDescent="0.2">
      <c r="A8" s="232"/>
      <c r="B8" s="239" t="s">
        <v>65</v>
      </c>
      <c r="C8" s="240" t="s">
        <v>66</v>
      </c>
      <c r="D8" s="241"/>
      <c r="E8" s="240" t="s">
        <v>67</v>
      </c>
      <c r="F8" s="241"/>
      <c r="G8" s="239" t="s">
        <v>65</v>
      </c>
      <c r="H8" s="240" t="s">
        <v>66</v>
      </c>
      <c r="I8" s="241"/>
      <c r="J8" s="240" t="s">
        <v>67</v>
      </c>
      <c r="K8" s="241"/>
    </row>
    <row r="9" spans="1:14" s="32" customFormat="1" ht="15" customHeight="1" x14ac:dyDescent="0.2">
      <c r="A9" s="243"/>
      <c r="B9" s="244"/>
      <c r="C9" s="40" t="s">
        <v>151</v>
      </c>
      <c r="D9" s="41" t="s">
        <v>69</v>
      </c>
      <c r="E9" s="40" t="s">
        <v>151</v>
      </c>
      <c r="F9" s="41" t="s">
        <v>69</v>
      </c>
      <c r="G9" s="244"/>
      <c r="H9" s="40" t="s">
        <v>151</v>
      </c>
      <c r="I9" s="41" t="s">
        <v>69</v>
      </c>
      <c r="J9" s="40" t="s">
        <v>151</v>
      </c>
      <c r="K9" s="41" t="s">
        <v>69</v>
      </c>
      <c r="M9" s="27"/>
    </row>
    <row r="10" spans="1:14" s="32" customFormat="1" ht="3" customHeight="1" x14ac:dyDescent="0.2">
      <c r="A10" s="42"/>
      <c r="B10" s="42"/>
      <c r="C10" s="42"/>
      <c r="D10" s="42"/>
      <c r="G10" s="42"/>
      <c r="H10" s="42"/>
      <c r="I10" s="42"/>
      <c r="M10" s="27"/>
    </row>
    <row r="11" spans="1:14" ht="12" customHeight="1" x14ac:dyDescent="0.2">
      <c r="A11" s="390">
        <v>38353</v>
      </c>
      <c r="B11" s="391">
        <v>20154</v>
      </c>
      <c r="C11" s="392">
        <v>-536.33000000000175</v>
      </c>
      <c r="D11" s="393">
        <v>-2.5921771184896603</v>
      </c>
      <c r="E11" s="392">
        <v>-1511.380000000001</v>
      </c>
      <c r="F11" s="394">
        <v>-6.9760142679242234</v>
      </c>
      <c r="G11" s="391">
        <v>257056</v>
      </c>
      <c r="H11" s="391">
        <v>4357</v>
      </c>
      <c r="I11" s="393">
        <v>1.7241856912769737</v>
      </c>
      <c r="J11" s="391">
        <v>4517</v>
      </c>
      <c r="K11" s="393">
        <v>1.7886346267309208</v>
      </c>
      <c r="N11" s="380"/>
    </row>
    <row r="12" spans="1:14" ht="12" customHeight="1" x14ac:dyDescent="0.2">
      <c r="A12" s="390">
        <v>38384</v>
      </c>
      <c r="B12" s="391">
        <v>19387</v>
      </c>
      <c r="C12" s="392">
        <v>-767</v>
      </c>
      <c r="D12" s="393">
        <v>-3.8056961397241245</v>
      </c>
      <c r="E12" s="392">
        <v>-1629.0600000000013</v>
      </c>
      <c r="F12" s="394">
        <v>-7.7515005191268065</v>
      </c>
      <c r="G12" s="391">
        <v>247611</v>
      </c>
      <c r="H12" s="391">
        <v>-9445</v>
      </c>
      <c r="I12" s="393">
        <v>-3.6742966513133326</v>
      </c>
      <c r="J12" s="391">
        <v>3769</v>
      </c>
      <c r="K12" s="393">
        <v>1.5456730177738043</v>
      </c>
      <c r="N12" s="380"/>
    </row>
    <row r="13" spans="1:14" ht="12" customHeight="1" x14ac:dyDescent="0.2">
      <c r="A13" s="390">
        <v>38412</v>
      </c>
      <c r="B13" s="391">
        <v>19447</v>
      </c>
      <c r="C13" s="392">
        <v>60</v>
      </c>
      <c r="D13" s="393">
        <v>0.30948573786558004</v>
      </c>
      <c r="E13" s="392">
        <v>-1205.7700000000004</v>
      </c>
      <c r="F13" s="394">
        <v>-5.8382967514769222</v>
      </c>
      <c r="G13" s="391">
        <v>247405</v>
      </c>
      <c r="H13" s="391">
        <v>-206</v>
      </c>
      <c r="I13" s="393">
        <v>-8.3195011530182425E-2</v>
      </c>
      <c r="J13" s="391">
        <v>8565</v>
      </c>
      <c r="K13" s="393">
        <v>3.5860827332105174</v>
      </c>
      <c r="N13" s="380"/>
    </row>
    <row r="14" spans="1:14" ht="12" customHeight="1" x14ac:dyDescent="0.2">
      <c r="A14" s="390">
        <v>38443</v>
      </c>
      <c r="B14" s="391">
        <v>18546</v>
      </c>
      <c r="C14" s="392">
        <v>-901</v>
      </c>
      <c r="D14" s="393">
        <v>-4.63310536329511</v>
      </c>
      <c r="E14" s="392">
        <v>-2600.5200000000004</v>
      </c>
      <c r="F14" s="394">
        <v>-12.297626276096494</v>
      </c>
      <c r="G14" s="391">
        <v>236261</v>
      </c>
      <c r="H14" s="391">
        <v>-11144</v>
      </c>
      <c r="I14" s="393">
        <v>-4.5043552070491701</v>
      </c>
      <c r="J14" s="391">
        <v>-2861</v>
      </c>
      <c r="K14" s="393">
        <v>-1.1964603842390078</v>
      </c>
      <c r="N14" s="380"/>
    </row>
    <row r="15" spans="1:14" ht="12" customHeight="1" x14ac:dyDescent="0.2">
      <c r="A15" s="390">
        <v>38473</v>
      </c>
      <c r="B15" s="391">
        <v>17060</v>
      </c>
      <c r="C15" s="392">
        <v>-1486</v>
      </c>
      <c r="D15" s="393">
        <v>-8.0125094359969804</v>
      </c>
      <c r="E15" s="392">
        <v>-3381.5999999999985</v>
      </c>
      <c r="F15" s="394">
        <v>-16.542736380713833</v>
      </c>
      <c r="G15" s="391">
        <v>219919</v>
      </c>
      <c r="H15" s="391">
        <v>-16342</v>
      </c>
      <c r="I15" s="393">
        <v>-6.9169266192896837</v>
      </c>
      <c r="J15" s="391">
        <v>-12473</v>
      </c>
      <c r="K15" s="393">
        <v>-5.3672243450721195</v>
      </c>
      <c r="N15" s="380"/>
    </row>
    <row r="16" spans="1:14" ht="12" customHeight="1" x14ac:dyDescent="0.2">
      <c r="A16" s="390">
        <v>38504</v>
      </c>
      <c r="B16" s="391">
        <v>16578</v>
      </c>
      <c r="C16" s="392">
        <v>-482</v>
      </c>
      <c r="D16" s="393">
        <v>-2.8253223915592027</v>
      </c>
      <c r="E16" s="392">
        <v>-2452.0999999999985</v>
      </c>
      <c r="F16" s="394">
        <v>-12.885376324874796</v>
      </c>
      <c r="G16" s="391">
        <v>212251</v>
      </c>
      <c r="H16" s="391">
        <v>-7668</v>
      </c>
      <c r="I16" s="393">
        <v>-3.4867382991010327</v>
      </c>
      <c r="J16" s="391">
        <v>-12302</v>
      </c>
      <c r="K16" s="393">
        <v>-5.4784393884739906</v>
      </c>
      <c r="N16" s="380"/>
    </row>
    <row r="17" spans="1:14" ht="12" customHeight="1" x14ac:dyDescent="0.2">
      <c r="A17" s="390">
        <v>38534</v>
      </c>
      <c r="B17" s="391">
        <v>17224</v>
      </c>
      <c r="C17" s="392">
        <v>646</v>
      </c>
      <c r="D17" s="393">
        <v>3.8967306068283265</v>
      </c>
      <c r="E17" s="392">
        <v>-1649.0900000000001</v>
      </c>
      <c r="F17" s="394">
        <v>-8.7377848566397969</v>
      </c>
      <c r="G17" s="391">
        <v>218166</v>
      </c>
      <c r="H17" s="391">
        <v>5915</v>
      </c>
      <c r="I17" s="393">
        <v>2.7867948796472102</v>
      </c>
      <c r="J17" s="391">
        <v>-6549</v>
      </c>
      <c r="K17" s="393">
        <v>-2.9143581870369135</v>
      </c>
      <c r="N17" s="380"/>
    </row>
    <row r="18" spans="1:14" ht="12" customHeight="1" x14ac:dyDescent="0.2">
      <c r="A18" s="390">
        <v>38565</v>
      </c>
      <c r="B18" s="391">
        <v>17974</v>
      </c>
      <c r="C18" s="392">
        <v>750</v>
      </c>
      <c r="D18" s="393">
        <v>4.3543892243381332</v>
      </c>
      <c r="E18" s="392">
        <v>-2005.0900000000001</v>
      </c>
      <c r="F18" s="394">
        <v>-10.035942577965262</v>
      </c>
      <c r="G18" s="391">
        <v>230430</v>
      </c>
      <c r="H18" s="391">
        <v>12264</v>
      </c>
      <c r="I18" s="393">
        <v>5.6214075520475237</v>
      </c>
      <c r="J18" s="391">
        <v>-10920</v>
      </c>
      <c r="K18" s="393">
        <v>-4.5245494095711623</v>
      </c>
      <c r="N18" s="380"/>
    </row>
    <row r="19" spans="1:14" ht="12" customHeight="1" x14ac:dyDescent="0.2">
      <c r="A19" s="390">
        <v>38596</v>
      </c>
      <c r="B19" s="391">
        <v>16655</v>
      </c>
      <c r="C19" s="392">
        <v>-1319</v>
      </c>
      <c r="D19" s="393">
        <v>-7.3383776566151111</v>
      </c>
      <c r="E19" s="392">
        <v>-2226.4500000000007</v>
      </c>
      <c r="F19" s="394">
        <v>-11.791732096846378</v>
      </c>
      <c r="G19" s="391">
        <v>218645</v>
      </c>
      <c r="H19" s="391">
        <v>-11785</v>
      </c>
      <c r="I19" s="393">
        <v>-5.1143514299353381</v>
      </c>
      <c r="J19" s="391">
        <v>-11419</v>
      </c>
      <c r="K19" s="393">
        <v>-4.9634014882815221</v>
      </c>
      <c r="N19" s="380"/>
    </row>
    <row r="20" spans="1:14" ht="12" customHeight="1" x14ac:dyDescent="0.2">
      <c r="A20" s="390">
        <v>38626</v>
      </c>
      <c r="B20" s="391">
        <v>16899</v>
      </c>
      <c r="C20" s="392">
        <v>244</v>
      </c>
      <c r="D20" s="393">
        <v>1.4650255178625038</v>
      </c>
      <c r="E20" s="392">
        <v>-1918.4599999999991</v>
      </c>
      <c r="F20" s="394">
        <v>-10.195106034501995</v>
      </c>
      <c r="G20" s="391">
        <v>220582</v>
      </c>
      <c r="H20" s="391">
        <v>1937</v>
      </c>
      <c r="I20" s="393">
        <v>0.88591095154245469</v>
      </c>
      <c r="J20" s="391">
        <v>-7443</v>
      </c>
      <c r="K20" s="393">
        <v>-3.264115776778862</v>
      </c>
      <c r="N20" s="380"/>
    </row>
    <row r="21" spans="1:14" ht="12" customHeight="1" x14ac:dyDescent="0.2">
      <c r="A21" s="390">
        <v>38657</v>
      </c>
      <c r="B21" s="391">
        <v>17240</v>
      </c>
      <c r="C21" s="392">
        <v>341</v>
      </c>
      <c r="D21" s="393">
        <v>2.0178708799337239</v>
      </c>
      <c r="E21" s="392">
        <v>-1740.4099999999999</v>
      </c>
      <c r="F21" s="394">
        <v>-9.1695068757734948</v>
      </c>
      <c r="G21" s="391">
        <v>223833</v>
      </c>
      <c r="H21" s="391">
        <v>3251</v>
      </c>
      <c r="I21" s="393">
        <v>1.4738283268807064</v>
      </c>
      <c r="J21" s="391">
        <v>-7320</v>
      </c>
      <c r="K21" s="393">
        <v>-3.1667337218206124</v>
      </c>
      <c r="N21" s="380"/>
    </row>
    <row r="22" spans="1:14" ht="12" customHeight="1" x14ac:dyDescent="0.2">
      <c r="A22" s="390">
        <v>38687</v>
      </c>
      <c r="B22" s="391">
        <v>19133</v>
      </c>
      <c r="C22" s="392">
        <v>1893</v>
      </c>
      <c r="D22" s="393">
        <v>10.980278422273782</v>
      </c>
      <c r="E22" s="392">
        <v>-1557.3300000000017</v>
      </c>
      <c r="F22" s="394">
        <v>-7.5268494992588399</v>
      </c>
      <c r="G22" s="391">
        <v>245100</v>
      </c>
      <c r="H22" s="391">
        <v>21267</v>
      </c>
      <c r="I22" s="393">
        <v>9.5012799721220738</v>
      </c>
      <c r="J22" s="391">
        <v>-7599</v>
      </c>
      <c r="K22" s="393">
        <v>-3.0071349708546533</v>
      </c>
      <c r="N22" s="380"/>
    </row>
    <row r="23" spans="1:14" ht="12" customHeight="1" x14ac:dyDescent="0.2">
      <c r="A23" s="390">
        <v>38718</v>
      </c>
      <c r="B23" s="391">
        <v>18855</v>
      </c>
      <c r="C23" s="392">
        <v>-278</v>
      </c>
      <c r="D23" s="393">
        <v>-1.4529869858359901</v>
      </c>
      <c r="E23" s="392">
        <v>-1299</v>
      </c>
      <c r="F23" s="394">
        <v>-6.4453706460256033</v>
      </c>
      <c r="G23" s="391">
        <v>241161</v>
      </c>
      <c r="H23" s="391">
        <v>-3939</v>
      </c>
      <c r="I23" s="393">
        <v>-1.6070991432068544</v>
      </c>
      <c r="J23" s="391">
        <v>-15895</v>
      </c>
      <c r="K23" s="393">
        <v>-6.1834775301879743</v>
      </c>
      <c r="N23" s="380"/>
    </row>
    <row r="24" spans="1:14" ht="12" customHeight="1" x14ac:dyDescent="0.2">
      <c r="A24" s="390">
        <v>38749</v>
      </c>
      <c r="B24" s="391">
        <v>18345</v>
      </c>
      <c r="C24" s="392">
        <v>-510</v>
      </c>
      <c r="D24" s="393">
        <v>-2.7048528241845666</v>
      </c>
      <c r="E24" s="392">
        <v>-1042</v>
      </c>
      <c r="F24" s="394">
        <v>-5.3747356475989063</v>
      </c>
      <c r="G24" s="391">
        <v>234506</v>
      </c>
      <c r="H24" s="391">
        <v>-6655</v>
      </c>
      <c r="I24" s="393">
        <v>-2.7595672600461931</v>
      </c>
      <c r="J24" s="391">
        <v>-13105</v>
      </c>
      <c r="K24" s="393">
        <v>-5.2925758548691295</v>
      </c>
      <c r="N24" s="380"/>
    </row>
    <row r="25" spans="1:14" ht="12" customHeight="1" x14ac:dyDescent="0.2">
      <c r="A25" s="390">
        <v>38777</v>
      </c>
      <c r="B25" s="391">
        <v>17878</v>
      </c>
      <c r="C25" s="392">
        <v>-467</v>
      </c>
      <c r="D25" s="393">
        <v>-2.5456527664213682</v>
      </c>
      <c r="E25" s="392">
        <v>-1569</v>
      </c>
      <c r="F25" s="394">
        <v>-8.0680824805882647</v>
      </c>
      <c r="G25" s="391">
        <v>227740</v>
      </c>
      <c r="H25" s="391">
        <v>-6766</v>
      </c>
      <c r="I25" s="393">
        <v>-2.8852140243746427</v>
      </c>
      <c r="J25" s="391">
        <v>-19665</v>
      </c>
      <c r="K25" s="393">
        <v>-7.9485054869545886</v>
      </c>
      <c r="N25" s="380"/>
    </row>
    <row r="26" spans="1:14" ht="12" customHeight="1" x14ac:dyDescent="0.2">
      <c r="A26" s="390">
        <v>38808</v>
      </c>
      <c r="B26" s="391">
        <v>17650</v>
      </c>
      <c r="C26" s="392">
        <v>-228</v>
      </c>
      <c r="D26" s="393">
        <v>-1.2753104374091062</v>
      </c>
      <c r="E26" s="392">
        <v>-896</v>
      </c>
      <c r="F26" s="394">
        <v>-4.8312304540062545</v>
      </c>
      <c r="G26" s="391">
        <v>220871</v>
      </c>
      <c r="H26" s="391">
        <v>-6869</v>
      </c>
      <c r="I26" s="393">
        <v>-3.0161587775533505</v>
      </c>
      <c r="J26" s="391">
        <v>-15390</v>
      </c>
      <c r="K26" s="393">
        <v>-6.5139824177498618</v>
      </c>
      <c r="N26" s="380"/>
    </row>
    <row r="27" spans="1:14" ht="12" customHeight="1" x14ac:dyDescent="0.2">
      <c r="A27" s="390">
        <v>38838</v>
      </c>
      <c r="B27" s="391">
        <v>17231</v>
      </c>
      <c r="C27" s="392">
        <v>-419</v>
      </c>
      <c r="D27" s="393">
        <v>-2.3739376770538243</v>
      </c>
      <c r="E27" s="392">
        <v>171</v>
      </c>
      <c r="F27" s="394">
        <v>1.0023446658851114</v>
      </c>
      <c r="G27" s="391">
        <v>210541</v>
      </c>
      <c r="H27" s="391">
        <v>-10330</v>
      </c>
      <c r="I27" s="393">
        <v>-4.6769381222523556</v>
      </c>
      <c r="J27" s="391">
        <v>-9378</v>
      </c>
      <c r="K27" s="393">
        <v>-4.2642973094639389</v>
      </c>
      <c r="N27" s="380"/>
    </row>
    <row r="28" spans="1:14" ht="12" customHeight="1" x14ac:dyDescent="0.2">
      <c r="A28" s="390">
        <v>38869</v>
      </c>
      <c r="B28" s="391">
        <v>16451</v>
      </c>
      <c r="C28" s="392">
        <v>-780</v>
      </c>
      <c r="D28" s="393">
        <v>-4.5267250885032793</v>
      </c>
      <c r="E28" s="392">
        <v>-127</v>
      </c>
      <c r="F28" s="394">
        <v>-0.76607552177584748</v>
      </c>
      <c r="G28" s="391">
        <v>207356</v>
      </c>
      <c r="H28" s="391">
        <v>-3185</v>
      </c>
      <c r="I28" s="393">
        <v>-1.512769484328468</v>
      </c>
      <c r="J28" s="391">
        <v>-4895</v>
      </c>
      <c r="K28" s="393">
        <v>-2.30623177275961</v>
      </c>
      <c r="N28" s="380"/>
    </row>
    <row r="29" spans="1:14" ht="12" customHeight="1" x14ac:dyDescent="0.2">
      <c r="A29" s="390">
        <v>38899</v>
      </c>
      <c r="B29" s="391">
        <v>17643</v>
      </c>
      <c r="C29" s="392">
        <v>1192</v>
      </c>
      <c r="D29" s="393">
        <v>7.2457601361619357</v>
      </c>
      <c r="E29" s="392">
        <v>419</v>
      </c>
      <c r="F29" s="394">
        <v>2.4326521133302368</v>
      </c>
      <c r="G29" s="391">
        <v>213255</v>
      </c>
      <c r="H29" s="391">
        <v>5899</v>
      </c>
      <c r="I29" s="393">
        <v>2.8448658346032909</v>
      </c>
      <c r="J29" s="391">
        <v>-4911</v>
      </c>
      <c r="K29" s="393">
        <v>-2.2510382002695195</v>
      </c>
      <c r="N29" s="380"/>
    </row>
    <row r="30" spans="1:14" ht="12" customHeight="1" x14ac:dyDescent="0.2">
      <c r="A30" s="390">
        <v>38930</v>
      </c>
      <c r="B30" s="391">
        <v>18817</v>
      </c>
      <c r="C30" s="392">
        <v>1174</v>
      </c>
      <c r="D30" s="393">
        <v>6.6541971320070283</v>
      </c>
      <c r="E30" s="392">
        <v>843</v>
      </c>
      <c r="F30" s="394">
        <v>4.6901079336819853</v>
      </c>
      <c r="G30" s="391">
        <v>228587</v>
      </c>
      <c r="H30" s="391">
        <v>15332</v>
      </c>
      <c r="I30" s="393">
        <v>7.1895149000023446</v>
      </c>
      <c r="J30" s="391">
        <v>-1843</v>
      </c>
      <c r="K30" s="393">
        <v>-0.79980905264071522</v>
      </c>
      <c r="N30" s="380"/>
    </row>
    <row r="31" spans="1:14" ht="12" customHeight="1" x14ac:dyDescent="0.2">
      <c r="A31" s="390">
        <v>38961</v>
      </c>
      <c r="B31" s="391">
        <v>17665</v>
      </c>
      <c r="C31" s="392">
        <v>-1152</v>
      </c>
      <c r="D31" s="393">
        <v>-6.1221236116277833</v>
      </c>
      <c r="E31" s="392">
        <v>1010</v>
      </c>
      <c r="F31" s="394">
        <v>6.0642449714800364</v>
      </c>
      <c r="G31" s="391">
        <v>215645</v>
      </c>
      <c r="H31" s="391">
        <v>-12942</v>
      </c>
      <c r="I31" s="393">
        <v>-5.6617392940105953</v>
      </c>
      <c r="J31" s="391">
        <v>-3000</v>
      </c>
      <c r="K31" s="393">
        <v>-1.3720871732717419</v>
      </c>
      <c r="N31" s="380"/>
    </row>
    <row r="32" spans="1:14" ht="12" customHeight="1" x14ac:dyDescent="0.2">
      <c r="A32" s="390">
        <v>38991</v>
      </c>
      <c r="B32" s="391">
        <v>18180</v>
      </c>
      <c r="C32" s="392">
        <v>515</v>
      </c>
      <c r="D32" s="393">
        <v>2.9153693744692895</v>
      </c>
      <c r="E32" s="392">
        <v>1281</v>
      </c>
      <c r="F32" s="394">
        <v>7.5803301970530796</v>
      </c>
      <c r="G32" s="391">
        <v>213405</v>
      </c>
      <c r="H32" s="391">
        <v>-2240</v>
      </c>
      <c r="I32" s="393">
        <v>-1.0387442324190219</v>
      </c>
      <c r="J32" s="391">
        <v>-7177</v>
      </c>
      <c r="K32" s="393">
        <v>-3.2536653036059153</v>
      </c>
      <c r="N32" s="380"/>
    </row>
    <row r="33" spans="1:14" ht="12" customHeight="1" x14ac:dyDescent="0.2">
      <c r="A33" s="390">
        <v>39022</v>
      </c>
      <c r="B33" s="391">
        <v>18822</v>
      </c>
      <c r="C33" s="392">
        <v>642</v>
      </c>
      <c r="D33" s="393">
        <v>3.5313531353135312</v>
      </c>
      <c r="E33" s="392">
        <v>1582</v>
      </c>
      <c r="F33" s="394">
        <v>9.1763341067285378</v>
      </c>
      <c r="G33" s="391">
        <v>216746</v>
      </c>
      <c r="H33" s="391">
        <v>3341</v>
      </c>
      <c r="I33" s="393">
        <v>1.565567817061456</v>
      </c>
      <c r="J33" s="391">
        <v>-7087</v>
      </c>
      <c r="K33" s="393">
        <v>-3.1661998007443048</v>
      </c>
      <c r="N33" s="380"/>
    </row>
    <row r="34" spans="1:14" ht="12" customHeight="1" x14ac:dyDescent="0.2">
      <c r="A34" s="390">
        <v>39052</v>
      </c>
      <c r="B34" s="391">
        <v>21218</v>
      </c>
      <c r="C34" s="392">
        <v>2396</v>
      </c>
      <c r="D34" s="393">
        <v>12.729784294973967</v>
      </c>
      <c r="E34" s="392">
        <v>2085</v>
      </c>
      <c r="F34" s="394">
        <v>10.897402393769926</v>
      </c>
      <c r="G34" s="391">
        <v>236771</v>
      </c>
      <c r="H34" s="391">
        <v>20025</v>
      </c>
      <c r="I34" s="393">
        <v>9.238924824448894</v>
      </c>
      <c r="J34" s="391">
        <v>-8329</v>
      </c>
      <c r="K34" s="393">
        <v>-3.3982048143614851</v>
      </c>
      <c r="N34" s="380"/>
    </row>
    <row r="35" spans="1:14" ht="12" customHeight="1" x14ac:dyDescent="0.2">
      <c r="A35" s="390">
        <v>39083</v>
      </c>
      <c r="B35" s="391">
        <v>20190</v>
      </c>
      <c r="C35" s="392">
        <v>-1028</v>
      </c>
      <c r="D35" s="393">
        <v>-4.8449429729474973</v>
      </c>
      <c r="E35" s="392">
        <v>1335</v>
      </c>
      <c r="F35" s="394">
        <v>7.0803500397772474</v>
      </c>
      <c r="G35" s="391">
        <v>230292</v>
      </c>
      <c r="H35" s="391">
        <v>-6479</v>
      </c>
      <c r="I35" s="393">
        <v>-2.7363993056582099</v>
      </c>
      <c r="J35" s="391">
        <v>-10869</v>
      </c>
      <c r="K35" s="393">
        <v>-4.5069476407876898</v>
      </c>
      <c r="N35" s="380"/>
    </row>
    <row r="36" spans="1:14" ht="12" customHeight="1" x14ac:dyDescent="0.2">
      <c r="A36" s="390">
        <v>39114</v>
      </c>
      <c r="B36" s="391">
        <v>19770</v>
      </c>
      <c r="C36" s="392">
        <v>-420</v>
      </c>
      <c r="D36" s="393">
        <v>-2.0802377414561666</v>
      </c>
      <c r="E36" s="392">
        <v>1425</v>
      </c>
      <c r="F36" s="394">
        <v>7.7677841373671299</v>
      </c>
      <c r="G36" s="391">
        <v>224256</v>
      </c>
      <c r="H36" s="391">
        <v>-6036</v>
      </c>
      <c r="I36" s="393">
        <v>-2.621020269918191</v>
      </c>
      <c r="J36" s="391">
        <v>-10250</v>
      </c>
      <c r="K36" s="393">
        <v>-4.3708902970499688</v>
      </c>
      <c r="N36" s="380"/>
    </row>
    <row r="37" spans="1:14" ht="12" customHeight="1" x14ac:dyDescent="0.2">
      <c r="A37" s="390">
        <v>39142</v>
      </c>
      <c r="B37" s="391">
        <v>19885</v>
      </c>
      <c r="C37" s="392">
        <v>115</v>
      </c>
      <c r="D37" s="393">
        <v>0.58168942842690941</v>
      </c>
      <c r="E37" s="392">
        <v>2007</v>
      </c>
      <c r="F37" s="394">
        <v>11.226087929298579</v>
      </c>
      <c r="G37" s="391">
        <v>219796</v>
      </c>
      <c r="H37" s="391">
        <v>-4460</v>
      </c>
      <c r="I37" s="393">
        <v>-1.9887985159817352</v>
      </c>
      <c r="J37" s="391">
        <v>-7944</v>
      </c>
      <c r="K37" s="393">
        <v>-3.4881882848862737</v>
      </c>
      <c r="N37" s="380"/>
    </row>
    <row r="38" spans="1:14" ht="12" customHeight="1" x14ac:dyDescent="0.2">
      <c r="A38" s="390">
        <v>39173</v>
      </c>
      <c r="B38" s="391">
        <v>20306</v>
      </c>
      <c r="C38" s="392">
        <v>421</v>
      </c>
      <c r="D38" s="393">
        <v>2.1171737490570783</v>
      </c>
      <c r="E38" s="392">
        <v>2656</v>
      </c>
      <c r="F38" s="394">
        <v>15.048158640226628</v>
      </c>
      <c r="G38" s="391">
        <v>218241</v>
      </c>
      <c r="H38" s="391">
        <v>-1555</v>
      </c>
      <c r="I38" s="393">
        <v>-0.70747420335219935</v>
      </c>
      <c r="J38" s="391">
        <v>-2630</v>
      </c>
      <c r="K38" s="393">
        <v>-1.1907402963720906</v>
      </c>
      <c r="N38" s="380"/>
    </row>
    <row r="39" spans="1:14" ht="12" customHeight="1" x14ac:dyDescent="0.2">
      <c r="A39" s="390">
        <v>39203</v>
      </c>
      <c r="B39" s="391">
        <v>20565</v>
      </c>
      <c r="C39" s="392">
        <v>259</v>
      </c>
      <c r="D39" s="393">
        <v>1.2754850783019798</v>
      </c>
      <c r="E39" s="392">
        <v>3334</v>
      </c>
      <c r="F39" s="394">
        <v>19.348848006499914</v>
      </c>
      <c r="G39" s="391">
        <v>214243</v>
      </c>
      <c r="H39" s="391">
        <v>-3998</v>
      </c>
      <c r="I39" s="393">
        <v>-1.831919758432192</v>
      </c>
      <c r="J39" s="391">
        <v>3702</v>
      </c>
      <c r="K39" s="393">
        <v>1.7583273566668725</v>
      </c>
      <c r="N39" s="380"/>
    </row>
    <row r="40" spans="1:14" ht="12" customHeight="1" x14ac:dyDescent="0.2">
      <c r="A40" s="390">
        <v>39234</v>
      </c>
      <c r="B40" s="391">
        <v>20780</v>
      </c>
      <c r="C40" s="392">
        <v>215</v>
      </c>
      <c r="D40" s="393">
        <v>1.0454655968879163</v>
      </c>
      <c r="E40" s="392">
        <v>4329</v>
      </c>
      <c r="F40" s="394">
        <v>26.314509756245823</v>
      </c>
      <c r="G40" s="391">
        <v>216895</v>
      </c>
      <c r="H40" s="391">
        <v>2652</v>
      </c>
      <c r="I40" s="393">
        <v>1.2378467441176608</v>
      </c>
      <c r="J40" s="391">
        <v>9539</v>
      </c>
      <c r="K40" s="393">
        <v>4.6003009317309358</v>
      </c>
      <c r="N40" s="380"/>
    </row>
    <row r="41" spans="1:14" ht="12" customHeight="1" x14ac:dyDescent="0.2">
      <c r="A41" s="390">
        <v>39264</v>
      </c>
      <c r="B41" s="391">
        <v>21686</v>
      </c>
      <c r="C41" s="392">
        <v>906</v>
      </c>
      <c r="D41" s="393">
        <v>4.3599615014436957</v>
      </c>
      <c r="E41" s="392">
        <v>4043</v>
      </c>
      <c r="F41" s="394">
        <v>22.915603922235448</v>
      </c>
      <c r="G41" s="391">
        <v>228795</v>
      </c>
      <c r="H41" s="391">
        <v>11900</v>
      </c>
      <c r="I41" s="393">
        <v>5.4865257382604486</v>
      </c>
      <c r="J41" s="391">
        <v>15540</v>
      </c>
      <c r="K41" s="393">
        <v>7.2870507139340228</v>
      </c>
      <c r="N41" s="380"/>
    </row>
    <row r="42" spans="1:14" ht="12" customHeight="1" x14ac:dyDescent="0.2">
      <c r="A42" s="390">
        <v>39295</v>
      </c>
      <c r="B42" s="391">
        <v>23302</v>
      </c>
      <c r="C42" s="392">
        <v>1616</v>
      </c>
      <c r="D42" s="393">
        <v>7.4518122290878912</v>
      </c>
      <c r="E42" s="392">
        <v>4485</v>
      </c>
      <c r="F42" s="394">
        <v>23.834830206727958</v>
      </c>
      <c r="G42" s="391">
        <v>250883</v>
      </c>
      <c r="H42" s="391">
        <v>22088</v>
      </c>
      <c r="I42" s="393">
        <v>9.6540571253742424</v>
      </c>
      <c r="J42" s="391">
        <v>22296</v>
      </c>
      <c r="K42" s="393">
        <v>9.7538355199552029</v>
      </c>
      <c r="N42" s="380"/>
    </row>
    <row r="43" spans="1:14" ht="12" customHeight="1" x14ac:dyDescent="0.2">
      <c r="A43" s="390">
        <v>39326</v>
      </c>
      <c r="B43" s="391">
        <v>22594</v>
      </c>
      <c r="C43" s="392">
        <v>-708</v>
      </c>
      <c r="D43" s="393">
        <v>-3.0383658055102565</v>
      </c>
      <c r="E43" s="392">
        <v>4929</v>
      </c>
      <c r="F43" s="394">
        <v>27.902632323804131</v>
      </c>
      <c r="G43" s="391">
        <v>238892</v>
      </c>
      <c r="H43" s="391">
        <v>-11991</v>
      </c>
      <c r="I43" s="393">
        <v>-4.779518739810988</v>
      </c>
      <c r="J43" s="391">
        <v>23247</v>
      </c>
      <c r="K43" s="393">
        <v>10.780217487073664</v>
      </c>
      <c r="N43" s="380"/>
    </row>
    <row r="44" spans="1:14" ht="12" customHeight="1" x14ac:dyDescent="0.2">
      <c r="A44" s="390">
        <v>39356</v>
      </c>
      <c r="B44" s="391">
        <v>23479</v>
      </c>
      <c r="C44" s="392">
        <v>885</v>
      </c>
      <c r="D44" s="393">
        <v>3.9169691068425245</v>
      </c>
      <c r="E44" s="392">
        <v>5299</v>
      </c>
      <c r="F44" s="394">
        <v>29.147414741474147</v>
      </c>
      <c r="G44" s="391">
        <v>240385</v>
      </c>
      <c r="H44" s="391">
        <v>1493</v>
      </c>
      <c r="I44" s="393">
        <v>0.62496860506002716</v>
      </c>
      <c r="J44" s="391">
        <v>26980</v>
      </c>
      <c r="K44" s="393">
        <v>12.642627867200861</v>
      </c>
      <c r="N44" s="380"/>
    </row>
    <row r="45" spans="1:14" ht="12" customHeight="1" x14ac:dyDescent="0.2">
      <c r="A45" s="390">
        <v>39387</v>
      </c>
      <c r="B45" s="391">
        <v>25184</v>
      </c>
      <c r="C45" s="392">
        <v>1705</v>
      </c>
      <c r="D45" s="393">
        <v>7.2618084245495975</v>
      </c>
      <c r="E45" s="392">
        <v>6362</v>
      </c>
      <c r="F45" s="394">
        <v>33.800871320794812</v>
      </c>
      <c r="G45" s="391">
        <v>251565</v>
      </c>
      <c r="H45" s="391">
        <v>11180</v>
      </c>
      <c r="I45" s="393">
        <v>4.6508725586039059</v>
      </c>
      <c r="J45" s="391">
        <v>34819</v>
      </c>
      <c r="K45" s="393">
        <v>16.064425641072962</v>
      </c>
      <c r="N45" s="380"/>
    </row>
    <row r="46" spans="1:14" ht="12" customHeight="1" x14ac:dyDescent="0.2">
      <c r="A46" s="390">
        <v>39417</v>
      </c>
      <c r="B46" s="391">
        <v>29129</v>
      </c>
      <c r="C46" s="392">
        <v>3945</v>
      </c>
      <c r="D46" s="393">
        <v>15.664707750952987</v>
      </c>
      <c r="E46" s="392">
        <v>7911</v>
      </c>
      <c r="F46" s="394">
        <v>37.284381185785655</v>
      </c>
      <c r="G46" s="391">
        <v>283867</v>
      </c>
      <c r="H46" s="391">
        <v>32302</v>
      </c>
      <c r="I46" s="393">
        <v>12.840418977202711</v>
      </c>
      <c r="J46" s="391">
        <v>47096</v>
      </c>
      <c r="K46" s="393">
        <v>19.890949482833623</v>
      </c>
      <c r="N46" s="380"/>
    </row>
    <row r="47" spans="1:14" ht="12" customHeight="1" x14ac:dyDescent="0.2">
      <c r="A47" s="390">
        <v>39448</v>
      </c>
      <c r="B47" s="391">
        <v>30034</v>
      </c>
      <c r="C47" s="392">
        <v>905</v>
      </c>
      <c r="D47" s="393">
        <v>3.106869442823303</v>
      </c>
      <c r="E47" s="392">
        <v>9844</v>
      </c>
      <c r="F47" s="394">
        <v>48.756810302129765</v>
      </c>
      <c r="G47" s="391">
        <v>292797</v>
      </c>
      <c r="H47" s="391">
        <v>8930</v>
      </c>
      <c r="I47" s="393">
        <v>3.1458394248010513</v>
      </c>
      <c r="J47" s="391">
        <v>62505</v>
      </c>
      <c r="K47" s="393">
        <v>27.141628888541504</v>
      </c>
      <c r="N47" s="380"/>
    </row>
    <row r="48" spans="1:14" ht="12" customHeight="1" x14ac:dyDescent="0.2">
      <c r="A48" s="390">
        <v>39479</v>
      </c>
      <c r="B48" s="391">
        <v>31640</v>
      </c>
      <c r="C48" s="392">
        <v>1606</v>
      </c>
      <c r="D48" s="393">
        <v>5.3472730904974366</v>
      </c>
      <c r="E48" s="392">
        <v>11870</v>
      </c>
      <c r="F48" s="394">
        <v>60.040465351542743</v>
      </c>
      <c r="G48" s="391">
        <v>305263</v>
      </c>
      <c r="H48" s="391">
        <v>12466</v>
      </c>
      <c r="I48" s="393">
        <v>4.2575572837153386</v>
      </c>
      <c r="J48" s="391">
        <v>81007</v>
      </c>
      <c r="K48" s="393">
        <v>36.122556364155251</v>
      </c>
      <c r="N48" s="380"/>
    </row>
    <row r="49" spans="1:14" ht="12" customHeight="1" x14ac:dyDescent="0.2">
      <c r="A49" s="390">
        <v>39508</v>
      </c>
      <c r="B49" s="391">
        <v>32958</v>
      </c>
      <c r="C49" s="392">
        <v>1318</v>
      </c>
      <c r="D49" s="393">
        <v>4.1656131479140326</v>
      </c>
      <c r="E49" s="392">
        <v>13073</v>
      </c>
      <c r="F49" s="394">
        <v>65.743022378677395</v>
      </c>
      <c r="G49" s="391">
        <v>316990</v>
      </c>
      <c r="H49" s="391">
        <v>11727</v>
      </c>
      <c r="I49" s="393">
        <v>3.8416054353131561</v>
      </c>
      <c r="J49" s="391">
        <v>97194</v>
      </c>
      <c r="K49" s="393">
        <v>44.220094997179203</v>
      </c>
      <c r="N49" s="380"/>
    </row>
    <row r="50" spans="1:14" ht="12" customHeight="1" x14ac:dyDescent="0.2">
      <c r="A50" s="390">
        <v>39539</v>
      </c>
      <c r="B50" s="391">
        <v>35086</v>
      </c>
      <c r="C50" s="392">
        <v>2128</v>
      </c>
      <c r="D50" s="393">
        <v>6.456702469810061</v>
      </c>
      <c r="E50" s="392">
        <v>14780</v>
      </c>
      <c r="F50" s="394">
        <v>72.786368561016445</v>
      </c>
      <c r="G50" s="391">
        <v>333637</v>
      </c>
      <c r="H50" s="391">
        <v>16647</v>
      </c>
      <c r="I50" s="393">
        <v>5.251585223508628</v>
      </c>
      <c r="J50" s="391">
        <v>115396</v>
      </c>
      <c r="K50" s="393">
        <v>52.875490856438525</v>
      </c>
      <c r="N50" s="380"/>
    </row>
    <row r="51" spans="1:14" ht="12" customHeight="1" x14ac:dyDescent="0.2">
      <c r="A51" s="390">
        <v>39569</v>
      </c>
      <c r="B51" s="391">
        <v>36614</v>
      </c>
      <c r="C51" s="392">
        <v>1528</v>
      </c>
      <c r="D51" s="393">
        <v>4.3550133956563872</v>
      </c>
      <c r="E51" s="392">
        <v>16049</v>
      </c>
      <c r="F51" s="394">
        <v>78.040359834670554</v>
      </c>
      <c r="G51" s="391">
        <v>349128</v>
      </c>
      <c r="H51" s="391">
        <v>15491</v>
      </c>
      <c r="I51" s="393">
        <v>4.6430701630814326</v>
      </c>
      <c r="J51" s="391">
        <v>134885</v>
      </c>
      <c r="K51" s="393">
        <v>62.958883137372048</v>
      </c>
      <c r="N51" s="380"/>
    </row>
    <row r="52" spans="1:14" ht="12" customHeight="1" x14ac:dyDescent="0.2">
      <c r="A52" s="390">
        <v>39600</v>
      </c>
      <c r="B52" s="391">
        <v>37938</v>
      </c>
      <c r="C52" s="392">
        <v>1324</v>
      </c>
      <c r="D52" s="393">
        <v>3.6161031299502921</v>
      </c>
      <c r="E52" s="392">
        <v>17158</v>
      </c>
      <c r="F52" s="394">
        <v>82.569778633301254</v>
      </c>
      <c r="G52" s="391">
        <v>370208</v>
      </c>
      <c r="H52" s="391">
        <v>21080</v>
      </c>
      <c r="I52" s="393">
        <v>6.0379001397768155</v>
      </c>
      <c r="J52" s="391">
        <v>153313</v>
      </c>
      <c r="K52" s="393">
        <v>70.685354664699503</v>
      </c>
      <c r="N52" s="380"/>
    </row>
    <row r="53" spans="1:14" ht="12" customHeight="1" x14ac:dyDescent="0.2">
      <c r="A53" s="390">
        <v>39630</v>
      </c>
      <c r="B53" s="391">
        <v>38331</v>
      </c>
      <c r="C53" s="392">
        <v>393</v>
      </c>
      <c r="D53" s="393">
        <v>1.035900680056935</v>
      </c>
      <c r="E53" s="392">
        <v>16645</v>
      </c>
      <c r="F53" s="394">
        <v>76.754588213594019</v>
      </c>
      <c r="G53" s="391">
        <v>390529</v>
      </c>
      <c r="H53" s="391">
        <v>20321</v>
      </c>
      <c r="I53" s="393">
        <v>5.4890764110986252</v>
      </c>
      <c r="J53" s="391">
        <v>161734</v>
      </c>
      <c r="K53" s="393">
        <v>70.689481850564917</v>
      </c>
      <c r="N53" s="380"/>
    </row>
    <row r="54" spans="1:14" ht="12" customHeight="1" x14ac:dyDescent="0.2">
      <c r="A54" s="390">
        <v>39661</v>
      </c>
      <c r="B54" s="391">
        <v>40729</v>
      </c>
      <c r="C54" s="392">
        <v>2398</v>
      </c>
      <c r="D54" s="393">
        <v>6.2560329759202737</v>
      </c>
      <c r="E54" s="392">
        <v>17427</v>
      </c>
      <c r="F54" s="394">
        <v>74.787571882241863</v>
      </c>
      <c r="G54" s="391">
        <v>429060</v>
      </c>
      <c r="H54" s="391">
        <v>38531</v>
      </c>
      <c r="I54" s="393">
        <v>9.8663607568195957</v>
      </c>
      <c r="J54" s="391">
        <v>178177</v>
      </c>
      <c r="K54" s="393">
        <v>71.01995751007442</v>
      </c>
      <c r="N54" s="380"/>
    </row>
    <row r="55" spans="1:14" ht="12" customHeight="1" x14ac:dyDescent="0.2">
      <c r="A55" s="390">
        <v>39692</v>
      </c>
      <c r="B55" s="391">
        <v>43152</v>
      </c>
      <c r="C55" s="392">
        <v>2423</v>
      </c>
      <c r="D55" s="393">
        <v>5.9490780524933093</v>
      </c>
      <c r="E55" s="392">
        <v>20558</v>
      </c>
      <c r="F55" s="394">
        <v>90.988758077365674</v>
      </c>
      <c r="G55" s="391">
        <v>443301</v>
      </c>
      <c r="H55" s="391">
        <v>14241</v>
      </c>
      <c r="I55" s="393">
        <v>3.3191162075234235</v>
      </c>
      <c r="J55" s="391">
        <v>204409</v>
      </c>
      <c r="K55" s="393">
        <v>85.565443798871456</v>
      </c>
      <c r="N55" s="380"/>
    </row>
    <row r="56" spans="1:14" ht="12" customHeight="1" x14ac:dyDescent="0.2">
      <c r="A56" s="390">
        <v>39722</v>
      </c>
      <c r="B56" s="391">
        <v>48393</v>
      </c>
      <c r="C56" s="392">
        <v>5241</v>
      </c>
      <c r="D56" s="393">
        <v>12.145439377085651</v>
      </c>
      <c r="E56" s="392">
        <v>24914</v>
      </c>
      <c r="F56" s="394">
        <v>106.11184462711358</v>
      </c>
      <c r="G56" s="391">
        <v>479576</v>
      </c>
      <c r="H56" s="391">
        <v>36275</v>
      </c>
      <c r="I56" s="393">
        <v>8.1829276270525</v>
      </c>
      <c r="J56" s="391">
        <v>239191</v>
      </c>
      <c r="K56" s="393">
        <v>99.503296794725131</v>
      </c>
      <c r="N56" s="380"/>
    </row>
    <row r="57" spans="1:14" ht="12" customHeight="1" x14ac:dyDescent="0.2">
      <c r="A57" s="390">
        <v>39753</v>
      </c>
      <c r="B57" s="391">
        <v>52837</v>
      </c>
      <c r="C57" s="392">
        <v>4444</v>
      </c>
      <c r="D57" s="393">
        <v>9.1831463228152828</v>
      </c>
      <c r="E57" s="392">
        <v>27653</v>
      </c>
      <c r="F57" s="394">
        <v>109.80384371029226</v>
      </c>
      <c r="G57" s="391">
        <v>520029</v>
      </c>
      <c r="H57" s="391">
        <v>40453</v>
      </c>
      <c r="I57" s="393">
        <v>8.4351593907952029</v>
      </c>
      <c r="J57" s="391">
        <v>268464</v>
      </c>
      <c r="K57" s="393">
        <v>106.71754814858983</v>
      </c>
      <c r="N57" s="380"/>
    </row>
    <row r="58" spans="1:14" ht="12" customHeight="1" x14ac:dyDescent="0.2">
      <c r="A58" s="390">
        <v>39783</v>
      </c>
      <c r="B58" s="391">
        <v>61080</v>
      </c>
      <c r="C58" s="392">
        <v>8243</v>
      </c>
      <c r="D58" s="393">
        <v>15.600810038420047</v>
      </c>
      <c r="E58" s="392">
        <v>31951</v>
      </c>
      <c r="F58" s="394">
        <v>109.68793985375399</v>
      </c>
      <c r="G58" s="391">
        <v>590730</v>
      </c>
      <c r="H58" s="391">
        <v>70701</v>
      </c>
      <c r="I58" s="393">
        <v>13.595587938364975</v>
      </c>
      <c r="J58" s="391">
        <v>306863</v>
      </c>
      <c r="K58" s="393">
        <v>108.10097686592665</v>
      </c>
      <c r="N58" s="380"/>
    </row>
    <row r="59" spans="1:14" ht="12" customHeight="1" x14ac:dyDescent="0.2">
      <c r="A59" s="374">
        <v>39814</v>
      </c>
      <c r="B59" s="134">
        <v>72156</v>
      </c>
      <c r="C59" s="375">
        <v>3059.6033989757998</v>
      </c>
      <c r="D59" s="185">
        <v>4.4280216472684311</v>
      </c>
      <c r="E59" s="375">
        <v>35576.418352133362</v>
      </c>
      <c r="F59" s="376">
        <v>97.257586745003735</v>
      </c>
      <c r="G59" s="134">
        <v>678141</v>
      </c>
      <c r="H59" s="134">
        <v>20705.313604600262</v>
      </c>
      <c r="I59" s="185">
        <v>3.1494051864029058</v>
      </c>
      <c r="J59" s="134">
        <v>337122.50946146878</v>
      </c>
      <c r="K59" s="185">
        <v>98.857545504083959</v>
      </c>
      <c r="N59" s="380"/>
    </row>
    <row r="60" spans="1:14" ht="12" customHeight="1" x14ac:dyDescent="0.2">
      <c r="A60" s="374">
        <v>39845</v>
      </c>
      <c r="B60" s="134">
        <v>75103</v>
      </c>
      <c r="C60" s="375">
        <v>2947</v>
      </c>
      <c r="D60" s="185">
        <v>4.0842064415987585</v>
      </c>
      <c r="E60" s="375">
        <v>36708.56434852229</v>
      </c>
      <c r="F60" s="376">
        <v>95.609073881802104</v>
      </c>
      <c r="G60" s="134">
        <v>706734</v>
      </c>
      <c r="H60" s="134">
        <v>28593</v>
      </c>
      <c r="I60" s="185">
        <v>4.2163797794264024</v>
      </c>
      <c r="J60" s="134">
        <v>352110.95848223602</v>
      </c>
      <c r="K60" s="185">
        <v>99.291618777850317</v>
      </c>
      <c r="N60" s="380"/>
    </row>
    <row r="61" spans="1:14" ht="12" customHeight="1" x14ac:dyDescent="0.2">
      <c r="A61" s="374">
        <v>39873</v>
      </c>
      <c r="B61" s="134">
        <v>77215</v>
      </c>
      <c r="C61" s="375">
        <v>2112</v>
      </c>
      <c r="D61" s="185">
        <v>2.8121379971505798</v>
      </c>
      <c r="E61" s="375">
        <v>37608.574026269423</v>
      </c>
      <c r="F61" s="376">
        <v>94.955737867420169</v>
      </c>
      <c r="G61" s="134">
        <v>723347</v>
      </c>
      <c r="H61" s="134">
        <v>16613</v>
      </c>
      <c r="I61" s="185">
        <v>2.3506722472670059</v>
      </c>
      <c r="J61" s="134">
        <v>357303.01094558969</v>
      </c>
      <c r="K61" s="185">
        <v>97.612041620625732</v>
      </c>
      <c r="N61" s="380"/>
    </row>
    <row r="62" spans="1:14" ht="12" customHeight="1" x14ac:dyDescent="0.2">
      <c r="A62" s="374">
        <v>39904</v>
      </c>
      <c r="B62" s="134">
        <v>77318</v>
      </c>
      <c r="C62" s="375">
        <v>103</v>
      </c>
      <c r="D62" s="185">
        <v>0.1333937706404196</v>
      </c>
      <c r="E62" s="375">
        <v>35510.296532947024</v>
      </c>
      <c r="F62" s="376">
        <v>84.937209145992213</v>
      </c>
      <c r="G62" s="134">
        <v>728526</v>
      </c>
      <c r="H62" s="134">
        <v>5179</v>
      </c>
      <c r="I62" s="185">
        <v>0.71597725572926962</v>
      </c>
      <c r="J62" s="134">
        <v>345034.66115600883</v>
      </c>
      <c r="K62" s="185">
        <v>89.971956653856282</v>
      </c>
      <c r="N62" s="380"/>
    </row>
    <row r="63" spans="1:14" ht="12" customHeight="1" x14ac:dyDescent="0.2">
      <c r="A63" s="374">
        <v>39934</v>
      </c>
      <c r="B63" s="134">
        <v>76191</v>
      </c>
      <c r="C63" s="375">
        <v>-1127</v>
      </c>
      <c r="D63" s="185">
        <v>-1.4576165963941126</v>
      </c>
      <c r="E63" s="375">
        <v>32844.786337891223</v>
      </c>
      <c r="F63" s="376">
        <v>75.773138096725134</v>
      </c>
      <c r="G63" s="134">
        <v>712621</v>
      </c>
      <c r="H63" s="134">
        <v>-15905</v>
      </c>
      <c r="I63" s="185">
        <v>-2.1831753430900203</v>
      </c>
      <c r="J63" s="134">
        <v>313317.64290627511</v>
      </c>
      <c r="K63" s="185">
        <v>78.466067800359824</v>
      </c>
      <c r="N63" s="380"/>
    </row>
    <row r="64" spans="1:14" ht="12" customHeight="1" x14ac:dyDescent="0.2">
      <c r="A64" s="374">
        <v>39965</v>
      </c>
      <c r="B64" s="134">
        <v>74406</v>
      </c>
      <c r="C64" s="375">
        <v>-1785</v>
      </c>
      <c r="D64" s="185">
        <v>-2.3427963932747962</v>
      </c>
      <c r="E64" s="375">
        <v>29788.364911812365</v>
      </c>
      <c r="F64" s="376">
        <v>66.763657134527804</v>
      </c>
      <c r="G64" s="134">
        <v>696254</v>
      </c>
      <c r="H64" s="134">
        <v>-16367</v>
      </c>
      <c r="I64" s="185">
        <v>-2.2967327653830014</v>
      </c>
      <c r="J64" s="134">
        <v>275085.06703401834</v>
      </c>
      <c r="K64" s="185">
        <v>65.314662479209332</v>
      </c>
      <c r="N64" s="380"/>
    </row>
    <row r="65" spans="1:14" ht="12" customHeight="1" x14ac:dyDescent="0.2">
      <c r="A65" s="374">
        <v>39995</v>
      </c>
      <c r="B65" s="134">
        <v>72069</v>
      </c>
      <c r="C65" s="375">
        <v>-2337</v>
      </c>
      <c r="D65" s="185">
        <v>-3.1408757358277559</v>
      </c>
      <c r="E65" s="375">
        <v>27113.144835640436</v>
      </c>
      <c r="F65" s="376">
        <v>60.310597443901798</v>
      </c>
      <c r="G65" s="134">
        <v>688962</v>
      </c>
      <c r="H65" s="134">
        <v>-7292</v>
      </c>
      <c r="I65" s="185">
        <v>-1.0473189382035866</v>
      </c>
      <c r="J65" s="134">
        <v>246694.10196765582</v>
      </c>
      <c r="K65" s="185">
        <v>55.779337154064585</v>
      </c>
      <c r="N65" s="380"/>
    </row>
    <row r="66" spans="1:14" ht="12" customHeight="1" x14ac:dyDescent="0.2">
      <c r="A66" s="374">
        <v>40026</v>
      </c>
      <c r="B66" s="134">
        <v>72542</v>
      </c>
      <c r="C66" s="375">
        <v>473</v>
      </c>
      <c r="D66" s="185">
        <v>0.65631547544714097</v>
      </c>
      <c r="E66" s="375">
        <v>24993.069176061719</v>
      </c>
      <c r="F66" s="376">
        <v>52.562841567573336</v>
      </c>
      <c r="G66" s="134">
        <v>709362</v>
      </c>
      <c r="H66" s="134">
        <v>20400</v>
      </c>
      <c r="I66" s="185">
        <v>2.9609760770550482</v>
      </c>
      <c r="J66" s="134">
        <v>226365.45511722326</v>
      </c>
      <c r="K66" s="185">
        <v>46.866889114530238</v>
      </c>
      <c r="N66" s="380"/>
    </row>
    <row r="67" spans="1:14" ht="12" customHeight="1" x14ac:dyDescent="0.2">
      <c r="A67" s="374">
        <v>40057</v>
      </c>
      <c r="B67" s="134">
        <v>73615</v>
      </c>
      <c r="C67" s="375">
        <v>1073</v>
      </c>
      <c r="D67" s="185">
        <v>1.4791431170907887</v>
      </c>
      <c r="E67" s="375">
        <v>23321.058768347801</v>
      </c>
      <c r="F67" s="376">
        <v>46.369519264620344</v>
      </c>
      <c r="G67" s="134">
        <v>708078</v>
      </c>
      <c r="H67" s="134">
        <v>-1284</v>
      </c>
      <c r="I67" s="185">
        <v>-0.18100772243227012</v>
      </c>
      <c r="J67" s="134">
        <v>208807.34664183704</v>
      </c>
      <c r="K67" s="185">
        <v>41.822475492474901</v>
      </c>
      <c r="N67" s="380"/>
    </row>
    <row r="68" spans="1:14" ht="12" customHeight="1" x14ac:dyDescent="0.2">
      <c r="A68" s="374">
        <v>40087</v>
      </c>
      <c r="B68" s="134">
        <v>75412</v>
      </c>
      <c r="C68" s="375">
        <v>1797</v>
      </c>
      <c r="D68" s="185">
        <v>2.44107858452761</v>
      </c>
      <c r="E68" s="375">
        <v>19205.289649998638</v>
      </c>
      <c r="F68" s="376">
        <v>34.169033431073544</v>
      </c>
      <c r="G68" s="134">
        <v>716880</v>
      </c>
      <c r="H68" s="134">
        <v>8802</v>
      </c>
      <c r="I68" s="185">
        <v>1.2430833891181481</v>
      </c>
      <c r="J68" s="134">
        <v>177227.11235061497</v>
      </c>
      <c r="K68" s="185">
        <v>32.840945801768825</v>
      </c>
      <c r="N68" s="380"/>
    </row>
    <row r="69" spans="1:14" ht="12" customHeight="1" x14ac:dyDescent="0.2">
      <c r="A69" s="374">
        <v>40118</v>
      </c>
      <c r="B69" s="134">
        <v>77251</v>
      </c>
      <c r="C69" s="375">
        <v>1839</v>
      </c>
      <c r="D69" s="185">
        <v>2.4386039357131493</v>
      </c>
      <c r="E69" s="375">
        <v>16248.447975151066</v>
      </c>
      <c r="F69" s="376">
        <v>26.635685616123702</v>
      </c>
      <c r="G69" s="134">
        <v>726788</v>
      </c>
      <c r="H69" s="134">
        <v>9908</v>
      </c>
      <c r="I69" s="185">
        <v>1.3821002120299073</v>
      </c>
      <c r="J69" s="134">
        <v>143031.41981912544</v>
      </c>
      <c r="K69" s="185">
        <v>24.501894227009441</v>
      </c>
      <c r="N69" s="380"/>
    </row>
    <row r="70" spans="1:14" ht="12" customHeight="1" x14ac:dyDescent="0.2">
      <c r="A70" s="374">
        <v>40148</v>
      </c>
      <c r="B70" s="134">
        <v>82621</v>
      </c>
      <c r="C70" s="375">
        <v>5370</v>
      </c>
      <c r="D70" s="185">
        <v>6.9513663253550115</v>
      </c>
      <c r="E70" s="375">
        <v>13524.6033989758</v>
      </c>
      <c r="F70" s="376">
        <v>19.573529249389725</v>
      </c>
      <c r="G70" s="134">
        <v>781724</v>
      </c>
      <c r="H70" s="134">
        <v>54936</v>
      </c>
      <c r="I70" s="185">
        <v>7.5587378988095564</v>
      </c>
      <c r="J70" s="134">
        <v>124288.31360460026</v>
      </c>
      <c r="K70" s="185">
        <v>18.905014768220216</v>
      </c>
      <c r="N70" s="380"/>
    </row>
    <row r="71" spans="1:14" ht="12" customHeight="1" x14ac:dyDescent="0.2">
      <c r="A71" s="374">
        <v>40179</v>
      </c>
      <c r="B71" s="134">
        <v>82911.999999999651</v>
      </c>
      <c r="C71" s="375">
        <v>290.99999999965075</v>
      </c>
      <c r="D71" s="185">
        <v>0.35221069703786051</v>
      </c>
      <c r="E71" s="375">
        <v>10755.999999999651</v>
      </c>
      <c r="F71" s="376">
        <v>14.906591274460407</v>
      </c>
      <c r="G71" s="134">
        <v>788760</v>
      </c>
      <c r="H71" s="134">
        <v>7036</v>
      </c>
      <c r="I71" s="185">
        <v>0.90006191443527384</v>
      </c>
      <c r="J71" s="134">
        <v>110619</v>
      </c>
      <c r="K71" s="185">
        <v>16.312094387450397</v>
      </c>
      <c r="N71" s="380"/>
    </row>
    <row r="72" spans="1:14" ht="12" customHeight="1" x14ac:dyDescent="0.2">
      <c r="A72" s="374">
        <v>40210</v>
      </c>
      <c r="B72" s="134">
        <v>82938.999999999869</v>
      </c>
      <c r="C72" s="375">
        <v>27.000000000218279</v>
      </c>
      <c r="D72" s="185">
        <v>3.2564646854759738E-2</v>
      </c>
      <c r="E72" s="375">
        <v>7835.999999999869</v>
      </c>
      <c r="F72" s="376">
        <v>10.433671091700557</v>
      </c>
      <c r="G72" s="134">
        <v>798675</v>
      </c>
      <c r="H72" s="134">
        <v>9915</v>
      </c>
      <c r="I72" s="185">
        <v>1.2570363608702266</v>
      </c>
      <c r="J72" s="134">
        <v>91941</v>
      </c>
      <c r="K72" s="185">
        <v>13.009279304519097</v>
      </c>
      <c r="N72" s="380"/>
    </row>
    <row r="73" spans="1:14" ht="12" customHeight="1" x14ac:dyDescent="0.2">
      <c r="A73" s="374">
        <v>40238</v>
      </c>
      <c r="B73" s="134">
        <v>82614.999999999796</v>
      </c>
      <c r="C73" s="375">
        <v>-324.00000000007276</v>
      </c>
      <c r="D73" s="185">
        <v>-0.39064854893364193</v>
      </c>
      <c r="E73" s="375">
        <v>5399.9999999997963</v>
      </c>
      <c r="F73" s="376">
        <v>6.9934598199828999</v>
      </c>
      <c r="G73" s="134">
        <v>797572</v>
      </c>
      <c r="H73" s="134">
        <v>-1103</v>
      </c>
      <c r="I73" s="185">
        <v>-0.13810373430995085</v>
      </c>
      <c r="J73" s="134">
        <v>74225</v>
      </c>
      <c r="K73" s="185">
        <v>10.261326859722926</v>
      </c>
      <c r="N73" s="380"/>
    </row>
    <row r="74" spans="1:14" ht="12" customHeight="1" x14ac:dyDescent="0.2">
      <c r="A74" s="374">
        <v>40269</v>
      </c>
      <c r="B74" s="134">
        <v>81206.999999999884</v>
      </c>
      <c r="C74" s="375">
        <v>-1407.9999999999127</v>
      </c>
      <c r="D74" s="185">
        <v>-1.704290988319211</v>
      </c>
      <c r="E74" s="375">
        <v>3888.9999999998836</v>
      </c>
      <c r="F74" s="376">
        <v>5.0298766134663122</v>
      </c>
      <c r="G74" s="134">
        <v>782037</v>
      </c>
      <c r="H74" s="134">
        <v>-15535</v>
      </c>
      <c r="I74" s="185">
        <v>-1.9477865321249994</v>
      </c>
      <c r="J74" s="134">
        <v>53511</v>
      </c>
      <c r="K74" s="185">
        <v>7.3451050477265056</v>
      </c>
      <c r="N74" s="380"/>
    </row>
    <row r="75" spans="1:14" ht="12" customHeight="1" x14ac:dyDescent="0.2">
      <c r="A75" s="374">
        <v>40299</v>
      </c>
      <c r="B75" s="134">
        <v>78964.000000000218</v>
      </c>
      <c r="C75" s="375">
        <v>-2242.9999999996653</v>
      </c>
      <c r="D75" s="185">
        <v>-2.7620771608354802</v>
      </c>
      <c r="E75" s="375">
        <v>2773.0000000002183</v>
      </c>
      <c r="F75" s="376">
        <v>3.6395374781801242</v>
      </c>
      <c r="G75" s="134">
        <v>761464</v>
      </c>
      <c r="H75" s="134">
        <v>-20573</v>
      </c>
      <c r="I75" s="185">
        <v>-2.6306939441484225</v>
      </c>
      <c r="J75" s="134">
        <v>48843</v>
      </c>
      <c r="K75" s="185">
        <v>6.8539939182258172</v>
      </c>
      <c r="N75" s="380"/>
    </row>
    <row r="76" spans="1:14" ht="12" customHeight="1" x14ac:dyDescent="0.2">
      <c r="A76" s="374">
        <v>40330</v>
      </c>
      <c r="B76" s="134">
        <v>76468.00000000016</v>
      </c>
      <c r="C76" s="375">
        <v>-2496.0000000000582</v>
      </c>
      <c r="D76" s="185">
        <v>-3.1609340965503918</v>
      </c>
      <c r="E76" s="375">
        <v>2062.0000000001601</v>
      </c>
      <c r="F76" s="376">
        <v>2.7712818858696342</v>
      </c>
      <c r="G76" s="134">
        <v>740211</v>
      </c>
      <c r="H76" s="134">
        <v>-21253</v>
      </c>
      <c r="I76" s="185">
        <v>-2.7910708845066869</v>
      </c>
      <c r="J76" s="134">
        <v>43957</v>
      </c>
      <c r="K76" s="185">
        <v>6.3133569071057405</v>
      </c>
      <c r="N76" s="380"/>
    </row>
    <row r="77" spans="1:14" ht="12" customHeight="1" x14ac:dyDescent="0.2">
      <c r="A77" s="374">
        <v>40360</v>
      </c>
      <c r="B77" s="134">
        <v>74026.000000000044</v>
      </c>
      <c r="C77" s="375">
        <v>-2442.0000000001164</v>
      </c>
      <c r="D77" s="185">
        <v>-3.1934927028300875</v>
      </c>
      <c r="E77" s="375">
        <v>1957.0000000000437</v>
      </c>
      <c r="F77" s="376">
        <v>2.7154532461946794</v>
      </c>
      <c r="G77" s="134">
        <v>723689</v>
      </c>
      <c r="H77" s="134">
        <v>-16522</v>
      </c>
      <c r="I77" s="185">
        <v>-2.2320662621874034</v>
      </c>
      <c r="J77" s="134">
        <v>34727</v>
      </c>
      <c r="K77" s="185">
        <v>5.0404811876416984</v>
      </c>
      <c r="N77" s="380"/>
    </row>
    <row r="78" spans="1:14" ht="12" customHeight="1" x14ac:dyDescent="0.2">
      <c r="A78" s="374">
        <v>40391</v>
      </c>
      <c r="B78" s="134">
        <v>73690.000000000058</v>
      </c>
      <c r="C78" s="375">
        <v>-335.99999999998545</v>
      </c>
      <c r="D78" s="185">
        <v>-0.45389457758083007</v>
      </c>
      <c r="E78" s="375">
        <v>1148.0000000000582</v>
      </c>
      <c r="F78" s="376">
        <v>1.5825314989937667</v>
      </c>
      <c r="G78" s="134">
        <v>737295</v>
      </c>
      <c r="H78" s="134">
        <v>13606</v>
      </c>
      <c r="I78" s="185">
        <v>1.8800893754084973</v>
      </c>
      <c r="J78" s="134">
        <v>27933</v>
      </c>
      <c r="K78" s="185">
        <v>3.9377637933805305</v>
      </c>
      <c r="N78" s="380"/>
    </row>
    <row r="79" spans="1:14" ht="12" customHeight="1" x14ac:dyDescent="0.2">
      <c r="A79" s="374">
        <v>40422</v>
      </c>
      <c r="B79" s="134">
        <v>72969.999999999753</v>
      </c>
      <c r="C79" s="375">
        <v>-720.00000000030559</v>
      </c>
      <c r="D79" s="185">
        <v>-0.97706608766495462</v>
      </c>
      <c r="E79" s="375">
        <v>-645.00000000024738</v>
      </c>
      <c r="F79" s="376">
        <v>-0.87618012633328446</v>
      </c>
      <c r="G79" s="134">
        <v>727557</v>
      </c>
      <c r="H79" s="134">
        <v>-9738</v>
      </c>
      <c r="I79" s="185">
        <v>-1.3207739100360101</v>
      </c>
      <c r="J79" s="134">
        <v>19479</v>
      </c>
      <c r="K79" s="185">
        <v>2.7509681136823909</v>
      </c>
      <c r="N79" s="380"/>
    </row>
    <row r="80" spans="1:14" ht="12" customHeight="1" x14ac:dyDescent="0.2">
      <c r="A80" s="374">
        <v>40452</v>
      </c>
      <c r="B80" s="134">
        <v>72059.999999999854</v>
      </c>
      <c r="C80" s="375">
        <v>-909.99999999989814</v>
      </c>
      <c r="D80" s="185">
        <v>-1.247087844319448</v>
      </c>
      <c r="E80" s="375">
        <v>-3352.0000000001455</v>
      </c>
      <c r="F80" s="376">
        <v>-4.4449159284996362</v>
      </c>
      <c r="G80" s="134">
        <v>724860</v>
      </c>
      <c r="H80" s="134">
        <v>-2697</v>
      </c>
      <c r="I80" s="185">
        <v>-0.3706926055278143</v>
      </c>
      <c r="J80" s="134">
        <v>7980</v>
      </c>
      <c r="K80" s="185">
        <v>1.1131570137261466</v>
      </c>
      <c r="N80" s="380"/>
    </row>
    <row r="81" spans="1:14" ht="12" customHeight="1" x14ac:dyDescent="0.2">
      <c r="A81" s="374">
        <v>40483</v>
      </c>
      <c r="B81" s="134">
        <v>71688.000000000058</v>
      </c>
      <c r="C81" s="375">
        <v>-371.99999999979627</v>
      </c>
      <c r="D81" s="185">
        <v>-0.51623646960837777</v>
      </c>
      <c r="E81" s="375">
        <v>-5562.9999999999418</v>
      </c>
      <c r="F81" s="376">
        <v>-7.20120127894777</v>
      </c>
      <c r="G81" s="134">
        <v>724091</v>
      </c>
      <c r="H81" s="134">
        <v>-769</v>
      </c>
      <c r="I81" s="185">
        <v>-0.1060894517562012</v>
      </c>
      <c r="J81" s="134">
        <v>-2697</v>
      </c>
      <c r="K81" s="185">
        <v>-0.37108482803788723</v>
      </c>
      <c r="N81" s="380"/>
    </row>
    <row r="82" spans="1:14" ht="12" customHeight="1" x14ac:dyDescent="0.2">
      <c r="A82" s="374">
        <v>40513</v>
      </c>
      <c r="B82" s="134">
        <v>74153.999999999913</v>
      </c>
      <c r="C82" s="375">
        <v>2465.9999999998545</v>
      </c>
      <c r="D82" s="185">
        <v>3.4399062604617963</v>
      </c>
      <c r="E82" s="375">
        <v>-8467.0000000000873</v>
      </c>
      <c r="F82" s="376">
        <v>-10.247999903172422</v>
      </c>
      <c r="G82" s="134">
        <v>753067</v>
      </c>
      <c r="H82" s="134">
        <v>28976</v>
      </c>
      <c r="I82" s="185">
        <v>4.0017069677706258</v>
      </c>
      <c r="J82" s="134">
        <v>-28657</v>
      </c>
      <c r="K82" s="185">
        <v>-3.6658718422358785</v>
      </c>
      <c r="N82" s="380"/>
    </row>
    <row r="83" spans="1:14" ht="12" customHeight="1" x14ac:dyDescent="0.2">
      <c r="A83" s="374">
        <v>40544</v>
      </c>
      <c r="B83" s="134">
        <v>73306</v>
      </c>
      <c r="C83" s="375">
        <v>-847.99999999991269</v>
      </c>
      <c r="D83" s="185">
        <v>-1.1435660921864144</v>
      </c>
      <c r="E83" s="375">
        <v>-9605.9999999996508</v>
      </c>
      <c r="F83" s="376">
        <v>-11.585777692010435</v>
      </c>
      <c r="G83" s="134">
        <v>758342</v>
      </c>
      <c r="H83" s="134">
        <v>5275</v>
      </c>
      <c r="I83" s="185">
        <v>0.70046888258282458</v>
      </c>
      <c r="J83" s="134">
        <v>-30418</v>
      </c>
      <c r="K83" s="185">
        <v>-3.8564328819919873</v>
      </c>
      <c r="N83" s="380"/>
    </row>
    <row r="84" spans="1:14" ht="12" customHeight="1" x14ac:dyDescent="0.2">
      <c r="A84" s="374">
        <v>40575</v>
      </c>
      <c r="B84" s="134">
        <v>73121.999999999869</v>
      </c>
      <c r="C84" s="375">
        <v>-184.00000000013097</v>
      </c>
      <c r="D84" s="185">
        <v>-0.25100264644112485</v>
      </c>
      <c r="E84" s="375">
        <v>-9817</v>
      </c>
      <c r="F84" s="376">
        <v>-11.836409891607103</v>
      </c>
      <c r="G84" s="134">
        <v>760892</v>
      </c>
      <c r="H84" s="134">
        <v>2550</v>
      </c>
      <c r="I84" s="185">
        <v>0.33625989329352718</v>
      </c>
      <c r="J84" s="134">
        <v>-37783</v>
      </c>
      <c r="K84" s="185">
        <v>-4.7307102388330673</v>
      </c>
      <c r="N84" s="380"/>
    </row>
    <row r="85" spans="1:14" ht="12" customHeight="1" x14ac:dyDescent="0.2">
      <c r="A85" s="374">
        <v>40603</v>
      </c>
      <c r="B85" s="134">
        <v>73684.000000000058</v>
      </c>
      <c r="C85" s="375">
        <v>562.00000000018917</v>
      </c>
      <c r="D85" s="185">
        <v>0.76857853997454961</v>
      </c>
      <c r="E85" s="375">
        <v>-8930.9999999997381</v>
      </c>
      <c r="F85" s="376">
        <v>-10.81038552320978</v>
      </c>
      <c r="G85" s="134">
        <v>762528</v>
      </c>
      <c r="H85" s="134">
        <v>1636</v>
      </c>
      <c r="I85" s="185">
        <v>0.21501080311003401</v>
      </c>
      <c r="J85" s="134">
        <v>-35044</v>
      </c>
      <c r="K85" s="185">
        <v>-4.3938352901054705</v>
      </c>
      <c r="N85" s="380"/>
    </row>
    <row r="86" spans="1:14" ht="12" customHeight="1" x14ac:dyDescent="0.2">
      <c r="A86" s="374">
        <v>40634</v>
      </c>
      <c r="B86" s="134">
        <v>74242.000000000029</v>
      </c>
      <c r="C86" s="375">
        <v>557.9999999999709</v>
      </c>
      <c r="D86" s="185">
        <v>0.75728787796532548</v>
      </c>
      <c r="E86" s="375">
        <v>-6964.9999999998545</v>
      </c>
      <c r="F86" s="376">
        <v>-8.576846823549527</v>
      </c>
      <c r="G86" s="134">
        <v>759915</v>
      </c>
      <c r="H86" s="134">
        <v>-2613</v>
      </c>
      <c r="I86" s="185">
        <v>-0.34267594108019639</v>
      </c>
      <c r="J86" s="134">
        <v>-22122</v>
      </c>
      <c r="K86" s="185">
        <v>-2.8287664138653286</v>
      </c>
      <c r="N86" s="380"/>
    </row>
    <row r="87" spans="1:14" ht="12" customHeight="1" x14ac:dyDescent="0.2">
      <c r="A87" s="374">
        <v>40664</v>
      </c>
      <c r="B87" s="134">
        <v>72795.000000000131</v>
      </c>
      <c r="C87" s="375">
        <v>-1446.9999999998981</v>
      </c>
      <c r="D87" s="185">
        <v>-1.9490315454862444</v>
      </c>
      <c r="E87" s="375">
        <v>-6169.0000000000873</v>
      </c>
      <c r="F87" s="376">
        <v>-7.8124208500076877</v>
      </c>
      <c r="G87" s="134">
        <v>738993</v>
      </c>
      <c r="H87" s="134">
        <v>-20922</v>
      </c>
      <c r="I87" s="185">
        <v>-2.753202660823908</v>
      </c>
      <c r="J87" s="134">
        <v>-22471</v>
      </c>
      <c r="K87" s="185">
        <v>-2.9510259184938485</v>
      </c>
      <c r="N87" s="380"/>
    </row>
    <row r="88" spans="1:14" ht="12" customHeight="1" x14ac:dyDescent="0.2">
      <c r="A88" s="374">
        <v>40695</v>
      </c>
      <c r="B88" s="134">
        <v>70894.000000000029</v>
      </c>
      <c r="C88" s="375">
        <v>-1901.0000000001019</v>
      </c>
      <c r="D88" s="185">
        <v>-2.6114430936192026</v>
      </c>
      <c r="E88" s="375">
        <v>-5574.000000000131</v>
      </c>
      <c r="F88" s="376">
        <v>-7.289323638646386</v>
      </c>
      <c r="G88" s="134">
        <v>727844</v>
      </c>
      <c r="H88" s="134">
        <v>-11149</v>
      </c>
      <c r="I88" s="185">
        <v>-1.5086746423849753</v>
      </c>
      <c r="J88" s="134">
        <v>-12367</v>
      </c>
      <c r="K88" s="185">
        <v>-1.6707398295891307</v>
      </c>
      <c r="N88" s="380"/>
    </row>
    <row r="89" spans="1:14" ht="12" customHeight="1" x14ac:dyDescent="0.2">
      <c r="A89" s="374">
        <v>40725</v>
      </c>
      <c r="B89" s="134">
        <v>69308.000000000058</v>
      </c>
      <c r="C89" s="375">
        <v>-1585.9999999999709</v>
      </c>
      <c r="D89" s="185">
        <v>-2.2371427765395806</v>
      </c>
      <c r="E89" s="375">
        <v>-4717.9999999999854</v>
      </c>
      <c r="F89" s="376">
        <v>-6.3734363601977453</v>
      </c>
      <c r="G89" s="134">
        <v>722230</v>
      </c>
      <c r="H89" s="134">
        <v>-5614</v>
      </c>
      <c r="I89" s="185">
        <v>-0.77131912882430853</v>
      </c>
      <c r="J89" s="134">
        <v>-1459</v>
      </c>
      <c r="K89" s="185">
        <v>-0.20160593846251637</v>
      </c>
      <c r="N89" s="380"/>
    </row>
    <row r="90" spans="1:14" ht="12" customHeight="1" x14ac:dyDescent="0.2">
      <c r="A90" s="374">
        <v>40756</v>
      </c>
      <c r="B90" s="134">
        <v>69206.00000000016</v>
      </c>
      <c r="C90" s="375">
        <v>-101.99999999989814</v>
      </c>
      <c r="D90" s="185">
        <v>-0.14716915796141578</v>
      </c>
      <c r="E90" s="375">
        <v>-4483.9999999998981</v>
      </c>
      <c r="F90" s="376">
        <v>-6.0849504681773574</v>
      </c>
      <c r="G90" s="134">
        <v>732622</v>
      </c>
      <c r="H90" s="134">
        <v>10392</v>
      </c>
      <c r="I90" s="185">
        <v>1.4388768120958697</v>
      </c>
      <c r="J90" s="134">
        <v>-4673</v>
      </c>
      <c r="K90" s="185">
        <v>-0.63380329447507444</v>
      </c>
      <c r="N90" s="380"/>
    </row>
    <row r="91" spans="1:14" ht="12" customHeight="1" x14ac:dyDescent="0.2">
      <c r="A91" s="374">
        <v>40787</v>
      </c>
      <c r="B91" s="134">
        <v>70751.999999999956</v>
      </c>
      <c r="C91" s="375">
        <v>1545.9999999997963</v>
      </c>
      <c r="D91" s="185">
        <v>2.2339103545932328</v>
      </c>
      <c r="E91" s="375">
        <v>-2217.9999999997963</v>
      </c>
      <c r="F91" s="376">
        <v>-3.0396053172533972</v>
      </c>
      <c r="G91" s="134">
        <v>732437</v>
      </c>
      <c r="H91" s="134">
        <v>-185</v>
      </c>
      <c r="I91" s="185">
        <v>-2.5251766941205695E-2</v>
      </c>
      <c r="J91" s="134">
        <v>4880</v>
      </c>
      <c r="K91" s="185">
        <v>0.67073782535251536</v>
      </c>
      <c r="N91" s="380"/>
    </row>
    <row r="92" spans="1:14" ht="12" customHeight="1" x14ac:dyDescent="0.2">
      <c r="A92" s="374">
        <v>40817</v>
      </c>
      <c r="B92" s="134">
        <v>72734.000000000116</v>
      </c>
      <c r="C92" s="375">
        <v>1982.0000000001601</v>
      </c>
      <c r="D92" s="185">
        <v>2.8013342379016302</v>
      </c>
      <c r="E92" s="375">
        <v>674.00000000026193</v>
      </c>
      <c r="F92" s="376">
        <v>0.93533166805476453</v>
      </c>
      <c r="G92" s="134">
        <v>746381</v>
      </c>
      <c r="H92" s="134">
        <v>13944</v>
      </c>
      <c r="I92" s="185">
        <v>1.9037814856431339</v>
      </c>
      <c r="J92" s="134">
        <v>21521</v>
      </c>
      <c r="K92" s="185">
        <v>2.9689871147531939</v>
      </c>
      <c r="N92" s="380"/>
    </row>
    <row r="93" spans="1:14" ht="12" customHeight="1" x14ac:dyDescent="0.2">
      <c r="A93" s="374">
        <v>40848</v>
      </c>
      <c r="B93" s="134">
        <v>73059.00000000016</v>
      </c>
      <c r="C93" s="375">
        <v>325.00000000004366</v>
      </c>
      <c r="D93" s="185">
        <v>0.44683366788577988</v>
      </c>
      <c r="E93" s="375">
        <v>1371.0000000001019</v>
      </c>
      <c r="F93" s="376">
        <v>1.9124539671913023</v>
      </c>
      <c r="G93" s="134">
        <v>752150</v>
      </c>
      <c r="H93" s="134">
        <v>5769</v>
      </c>
      <c r="I93" s="185">
        <v>0.77292964317151691</v>
      </c>
      <c r="J93" s="134">
        <v>28059</v>
      </c>
      <c r="K93" s="185">
        <v>3.8750654268593312</v>
      </c>
      <c r="N93" s="380"/>
    </row>
    <row r="94" spans="1:14" ht="12" customHeight="1" x14ac:dyDescent="0.2">
      <c r="A94" s="374">
        <v>40878</v>
      </c>
      <c r="B94" s="134">
        <v>75221.999999999884</v>
      </c>
      <c r="C94" s="375">
        <v>2162.9999999997235</v>
      </c>
      <c r="D94" s="185">
        <v>2.9606208680651513</v>
      </c>
      <c r="E94" s="375">
        <v>1067.9999999999709</v>
      </c>
      <c r="F94" s="376">
        <v>1.4402459745933762</v>
      </c>
      <c r="G94" s="134">
        <v>775928</v>
      </c>
      <c r="H94" s="134">
        <v>23778</v>
      </c>
      <c r="I94" s="185">
        <v>3.1613374991690488</v>
      </c>
      <c r="J94" s="134">
        <v>22861</v>
      </c>
      <c r="K94" s="185">
        <v>3.0357192653508918</v>
      </c>
      <c r="N94" s="380"/>
    </row>
    <row r="95" spans="1:14" ht="12" customHeight="1" x14ac:dyDescent="0.2">
      <c r="A95" s="374">
        <v>40909</v>
      </c>
      <c r="B95" s="134">
        <v>76259.999999999811</v>
      </c>
      <c r="C95" s="375">
        <v>1037.9999999999272</v>
      </c>
      <c r="D95" s="185">
        <v>1.3799154502671145</v>
      </c>
      <c r="E95" s="375">
        <v>2953.9999999998108</v>
      </c>
      <c r="F95" s="376">
        <v>4.0296837912310188</v>
      </c>
      <c r="G95" s="134">
        <v>792275</v>
      </c>
      <c r="H95" s="134">
        <v>16347</v>
      </c>
      <c r="I95" s="185">
        <v>2.1067676382344755</v>
      </c>
      <c r="J95" s="134">
        <v>33933</v>
      </c>
      <c r="K95" s="185">
        <v>4.4746301800506894</v>
      </c>
      <c r="N95" s="380"/>
    </row>
    <row r="96" spans="1:14" ht="12" customHeight="1" x14ac:dyDescent="0.2">
      <c r="A96" s="374">
        <v>40940</v>
      </c>
      <c r="B96" s="134">
        <v>77772.000000000102</v>
      </c>
      <c r="C96" s="375">
        <v>1512.000000000291</v>
      </c>
      <c r="D96" s="185">
        <v>1.9826907946502685</v>
      </c>
      <c r="E96" s="375">
        <v>4650.0000000002328</v>
      </c>
      <c r="F96" s="376">
        <v>6.3592352506772807</v>
      </c>
      <c r="G96" s="134">
        <v>807931</v>
      </c>
      <c r="H96" s="134">
        <v>15656</v>
      </c>
      <c r="I96" s="185">
        <v>1.9760815373449876</v>
      </c>
      <c r="J96" s="134">
        <v>47039</v>
      </c>
      <c r="K96" s="185">
        <v>6.1820862881985876</v>
      </c>
      <c r="N96" s="380"/>
    </row>
    <row r="97" spans="1:14" ht="12" customHeight="1" x14ac:dyDescent="0.2">
      <c r="A97" s="374">
        <v>40969</v>
      </c>
      <c r="B97" s="134">
        <v>77597.999999999796</v>
      </c>
      <c r="C97" s="375">
        <v>-174.00000000030559</v>
      </c>
      <c r="D97" s="185">
        <v>-0.22373090572481788</v>
      </c>
      <c r="E97" s="375">
        <v>3913.9999999997381</v>
      </c>
      <c r="F97" s="376">
        <v>5.3118723196348396</v>
      </c>
      <c r="G97" s="134">
        <v>810375</v>
      </c>
      <c r="H97" s="134">
        <v>2444</v>
      </c>
      <c r="I97" s="185">
        <v>0.30250107991895347</v>
      </c>
      <c r="J97" s="134">
        <v>47847</v>
      </c>
      <c r="K97" s="185">
        <v>6.2747859750723904</v>
      </c>
      <c r="N97" s="380"/>
    </row>
    <row r="98" spans="1:14" ht="12" customHeight="1" x14ac:dyDescent="0.2">
      <c r="A98" s="374">
        <v>41000</v>
      </c>
      <c r="B98" s="134">
        <v>77064.000000000029</v>
      </c>
      <c r="C98" s="375">
        <v>-533.99999999976717</v>
      </c>
      <c r="D98" s="185">
        <v>-0.68816206603233143</v>
      </c>
      <c r="E98" s="375">
        <v>2822</v>
      </c>
      <c r="F98" s="376">
        <v>3.8010829449637655</v>
      </c>
      <c r="G98" s="134">
        <v>808987</v>
      </c>
      <c r="H98" s="134">
        <v>-1388</v>
      </c>
      <c r="I98" s="185">
        <v>-0.1712787289834953</v>
      </c>
      <c r="J98" s="134">
        <v>49072</v>
      </c>
      <c r="K98" s="185">
        <v>6.4575643328530168</v>
      </c>
      <c r="N98" s="380"/>
    </row>
    <row r="99" spans="1:14" ht="12" customHeight="1" x14ac:dyDescent="0.2">
      <c r="A99" s="374">
        <v>41030</v>
      </c>
      <c r="B99" s="134">
        <v>75515.999999999942</v>
      </c>
      <c r="C99" s="375">
        <v>-1548.0000000000873</v>
      </c>
      <c r="D99" s="185">
        <v>-2.0087200249144694</v>
      </c>
      <c r="E99" s="375">
        <v>2720.9999999998108</v>
      </c>
      <c r="F99" s="376">
        <v>3.7378940861320227</v>
      </c>
      <c r="G99" s="134">
        <v>796569</v>
      </c>
      <c r="H99" s="134">
        <v>-12418</v>
      </c>
      <c r="I99" s="185">
        <v>-1.5350061249439113</v>
      </c>
      <c r="J99" s="134">
        <v>57576</v>
      </c>
      <c r="K99" s="185">
        <v>7.7911428119075552</v>
      </c>
      <c r="N99" s="380"/>
    </row>
    <row r="100" spans="1:14" ht="12" customHeight="1" x14ac:dyDescent="0.2">
      <c r="A100" s="374">
        <v>41061</v>
      </c>
      <c r="B100" s="134">
        <v>73611.000000000015</v>
      </c>
      <c r="C100" s="375">
        <v>-1904.9999999999272</v>
      </c>
      <c r="D100" s="185">
        <v>-2.5226442078498978</v>
      </c>
      <c r="E100" s="375">
        <v>2716.9999999999854</v>
      </c>
      <c r="F100" s="376">
        <v>3.8324822975145771</v>
      </c>
      <c r="G100" s="134">
        <v>779445</v>
      </c>
      <c r="H100" s="134">
        <v>-17124</v>
      </c>
      <c r="I100" s="185">
        <v>-2.1497196099772902</v>
      </c>
      <c r="J100" s="134">
        <v>51601</v>
      </c>
      <c r="K100" s="185">
        <v>7.0895686438302716</v>
      </c>
      <c r="N100" s="380"/>
    </row>
    <row r="101" spans="1:14" ht="12" customHeight="1" x14ac:dyDescent="0.2">
      <c r="A101" s="374">
        <v>41091</v>
      </c>
      <c r="B101" s="134">
        <v>72213.999999999898</v>
      </c>
      <c r="C101" s="375">
        <v>-1397.0000000001164</v>
      </c>
      <c r="D101" s="185">
        <v>-1.8978141853800603</v>
      </c>
      <c r="E101" s="375">
        <v>2905.9999999998399</v>
      </c>
      <c r="F101" s="376">
        <v>4.1928781670223314</v>
      </c>
      <c r="G101" s="134">
        <v>764653</v>
      </c>
      <c r="H101" s="134">
        <v>-14792</v>
      </c>
      <c r="I101" s="185">
        <v>-1.8977605860580284</v>
      </c>
      <c r="J101" s="134">
        <v>42423</v>
      </c>
      <c r="K101" s="185">
        <v>5.873890588870581</v>
      </c>
      <c r="N101" s="380"/>
    </row>
    <row r="102" spans="1:14" ht="12" customHeight="1" x14ac:dyDescent="0.2">
      <c r="A102" s="374">
        <v>41122</v>
      </c>
      <c r="B102" s="134">
        <v>71824.999999999942</v>
      </c>
      <c r="C102" s="375">
        <v>-388.99999999995634</v>
      </c>
      <c r="D102" s="185">
        <v>-0.53867671088702596</v>
      </c>
      <c r="E102" s="375">
        <v>2618.9999999997817</v>
      </c>
      <c r="F102" s="376">
        <v>3.784353957749004</v>
      </c>
      <c r="G102" s="134">
        <v>767135</v>
      </c>
      <c r="H102" s="134">
        <v>2482</v>
      </c>
      <c r="I102" s="185">
        <v>0.32459167753216167</v>
      </c>
      <c r="J102" s="134">
        <v>34513</v>
      </c>
      <c r="K102" s="185">
        <v>4.710887742928823</v>
      </c>
      <c r="N102" s="380"/>
    </row>
    <row r="103" spans="1:14" ht="12" customHeight="1" x14ac:dyDescent="0.2">
      <c r="A103" s="374">
        <v>41153</v>
      </c>
      <c r="B103" s="134">
        <v>72875.000000000175</v>
      </c>
      <c r="C103" s="375">
        <v>1050.0000000002328</v>
      </c>
      <c r="D103" s="185">
        <v>1.4618865297601582</v>
      </c>
      <c r="E103" s="375">
        <v>2123.0000000002183</v>
      </c>
      <c r="F103" s="376">
        <v>3.0006218905475741</v>
      </c>
      <c r="G103" s="134">
        <v>757448</v>
      </c>
      <c r="H103" s="134">
        <v>-9687</v>
      </c>
      <c r="I103" s="185">
        <v>-1.2627503633649879</v>
      </c>
      <c r="J103" s="134">
        <v>25011</v>
      </c>
      <c r="K103" s="185">
        <v>3.4147646828327898</v>
      </c>
      <c r="N103" s="380"/>
    </row>
    <row r="104" spans="1:14" ht="12" customHeight="1" x14ac:dyDescent="0.2">
      <c r="A104" s="374">
        <v>41183</v>
      </c>
      <c r="B104" s="134">
        <v>73797.999999999724</v>
      </c>
      <c r="C104" s="375">
        <v>922.99999999954889</v>
      </c>
      <c r="D104" s="185">
        <v>1.2665523156082974</v>
      </c>
      <c r="E104" s="375">
        <v>1063.9999999996071</v>
      </c>
      <c r="F104" s="376">
        <v>1.4628646850160933</v>
      </c>
      <c r="G104" s="134">
        <v>753778</v>
      </c>
      <c r="H104" s="134">
        <v>-3670</v>
      </c>
      <c r="I104" s="185">
        <v>-0.48452170974113073</v>
      </c>
      <c r="J104" s="134">
        <v>7397</v>
      </c>
      <c r="K104" s="185">
        <v>0.99104880751251712</v>
      </c>
      <c r="N104" s="380"/>
    </row>
    <row r="105" spans="1:14" ht="12" customHeight="1" x14ac:dyDescent="0.2">
      <c r="A105" s="374">
        <v>41214</v>
      </c>
      <c r="B105" s="134">
        <v>74731.000000000276</v>
      </c>
      <c r="C105" s="375">
        <v>933.00000000055297</v>
      </c>
      <c r="D105" s="185">
        <v>1.2642619041173968</v>
      </c>
      <c r="E105" s="375">
        <v>1672.0000000001164</v>
      </c>
      <c r="F105" s="376">
        <v>2.2885612997715721</v>
      </c>
      <c r="G105" s="134">
        <v>751507</v>
      </c>
      <c r="H105" s="134">
        <v>-2271</v>
      </c>
      <c r="I105" s="185">
        <v>-0.30128234042383834</v>
      </c>
      <c r="J105" s="134">
        <v>-643</v>
      </c>
      <c r="K105" s="185">
        <v>-8.5488266968025001E-2</v>
      </c>
      <c r="N105" s="380"/>
    </row>
    <row r="106" spans="1:14" ht="12" customHeight="1" x14ac:dyDescent="0.2">
      <c r="A106" s="374">
        <v>41244</v>
      </c>
      <c r="B106" s="134">
        <v>75692.999999999709</v>
      </c>
      <c r="C106" s="375">
        <v>961.99999999943248</v>
      </c>
      <c r="D106" s="185">
        <v>1.2872837242903601</v>
      </c>
      <c r="E106" s="375">
        <v>470.99999999982538</v>
      </c>
      <c r="F106" s="376">
        <v>0.62614660604587236</v>
      </c>
      <c r="G106" s="134">
        <v>755832</v>
      </c>
      <c r="H106" s="134">
        <v>4325</v>
      </c>
      <c r="I106" s="185">
        <v>0.57551027468806015</v>
      </c>
      <c r="J106" s="134">
        <v>-20096</v>
      </c>
      <c r="K106" s="185">
        <v>-2.5899310245280489</v>
      </c>
      <c r="N106" s="380"/>
    </row>
    <row r="107" spans="1:14" ht="12" customHeight="1" x14ac:dyDescent="0.2">
      <c r="A107" s="374">
        <v>41275</v>
      </c>
      <c r="B107" s="134">
        <v>76602.000000000495</v>
      </c>
      <c r="C107" s="375">
        <v>909.0000000007858</v>
      </c>
      <c r="D107" s="185">
        <v>1.2009036502725341</v>
      </c>
      <c r="E107" s="375">
        <v>342.00000000068394</v>
      </c>
      <c r="F107" s="376">
        <v>0.44846577498122842</v>
      </c>
      <c r="G107" s="134">
        <v>759309</v>
      </c>
      <c r="H107" s="134">
        <v>3477</v>
      </c>
      <c r="I107" s="185">
        <v>0.4600228622233512</v>
      </c>
      <c r="J107" s="134">
        <v>-32966</v>
      </c>
      <c r="K107" s="185">
        <v>-4.1609289703701364</v>
      </c>
      <c r="N107" s="380"/>
    </row>
    <row r="108" spans="1:14" ht="12" customHeight="1" x14ac:dyDescent="0.2">
      <c r="A108" s="374">
        <v>41306</v>
      </c>
      <c r="B108" s="134">
        <v>76942.000000000073</v>
      </c>
      <c r="C108" s="375">
        <v>339.99999999957799</v>
      </c>
      <c r="D108" s="185">
        <v>0.44385264092265975</v>
      </c>
      <c r="E108" s="375">
        <v>-830.0000000000291</v>
      </c>
      <c r="F108" s="376">
        <v>-1.0672221365016048</v>
      </c>
      <c r="G108" s="134">
        <v>760686</v>
      </c>
      <c r="H108" s="134">
        <v>1377</v>
      </c>
      <c r="I108" s="185">
        <v>0.18134909503245714</v>
      </c>
      <c r="J108" s="134">
        <v>-47245</v>
      </c>
      <c r="K108" s="185">
        <v>-5.8476528317393441</v>
      </c>
      <c r="N108" s="380"/>
    </row>
    <row r="109" spans="1:14" ht="12" customHeight="1" x14ac:dyDescent="0.2">
      <c r="A109" s="374">
        <v>41334</v>
      </c>
      <c r="B109" s="134">
        <v>77220.999999999811</v>
      </c>
      <c r="C109" s="375">
        <v>278.99999999973807</v>
      </c>
      <c r="D109" s="185">
        <v>0.36261079774341426</v>
      </c>
      <c r="E109" s="375">
        <v>-376.99999999998545</v>
      </c>
      <c r="F109" s="376">
        <v>-0.48583726384698889</v>
      </c>
      <c r="G109" s="134">
        <v>761458</v>
      </c>
      <c r="H109" s="134">
        <v>772</v>
      </c>
      <c r="I109" s="185">
        <v>0.10148734168894918</v>
      </c>
      <c r="J109" s="134">
        <v>-48917</v>
      </c>
      <c r="K109" s="185">
        <v>-6.0363412000616998</v>
      </c>
      <c r="N109" s="380"/>
    </row>
    <row r="110" spans="1:14" ht="12" customHeight="1" x14ac:dyDescent="0.2">
      <c r="A110" s="374">
        <v>41365</v>
      </c>
      <c r="B110" s="134">
        <v>76166.999999999913</v>
      </c>
      <c r="C110" s="375">
        <v>-1053.9999999998981</v>
      </c>
      <c r="D110" s="185">
        <v>-1.3649136892812845</v>
      </c>
      <c r="E110" s="375">
        <v>-897.00000000011642</v>
      </c>
      <c r="F110" s="376">
        <v>-1.163967611336183</v>
      </c>
      <c r="G110" s="134">
        <v>742759</v>
      </c>
      <c r="H110" s="134">
        <v>-18699</v>
      </c>
      <c r="I110" s="185">
        <v>-2.4556837015304849</v>
      </c>
      <c r="J110" s="134">
        <v>-66228</v>
      </c>
      <c r="K110" s="185">
        <v>-8.1865345178599895</v>
      </c>
      <c r="N110" s="380"/>
    </row>
    <row r="111" spans="1:14" ht="12" customHeight="1" x14ac:dyDescent="0.2">
      <c r="A111" s="374">
        <v>41395</v>
      </c>
      <c r="B111" s="134">
        <v>74106.000000000233</v>
      </c>
      <c r="C111" s="375">
        <v>-2060.9999999996799</v>
      </c>
      <c r="D111" s="185">
        <v>-2.7058962542829339</v>
      </c>
      <c r="E111" s="375">
        <v>-1409.999999999709</v>
      </c>
      <c r="F111" s="376">
        <v>-1.867153980612996</v>
      </c>
      <c r="G111" s="134">
        <v>724122</v>
      </c>
      <c r="H111" s="134">
        <v>-18637</v>
      </c>
      <c r="I111" s="185">
        <v>-2.5091584215068412</v>
      </c>
      <c r="J111" s="134">
        <v>-72447</v>
      </c>
      <c r="K111" s="185">
        <v>-9.0948806694711948</v>
      </c>
      <c r="N111" s="380"/>
    </row>
    <row r="112" spans="1:14" ht="12" customHeight="1" x14ac:dyDescent="0.2">
      <c r="A112" s="374">
        <v>41426</v>
      </c>
      <c r="B112" s="134">
        <v>71408.999999999956</v>
      </c>
      <c r="C112" s="375">
        <v>-2697.0000000002765</v>
      </c>
      <c r="D112" s="185">
        <v>-3.6393814266054947</v>
      </c>
      <c r="E112" s="375">
        <v>-2202.0000000000582</v>
      </c>
      <c r="F112" s="376">
        <v>-2.991400741737047</v>
      </c>
      <c r="G112" s="134">
        <v>705606</v>
      </c>
      <c r="H112" s="134">
        <v>-18516</v>
      </c>
      <c r="I112" s="185">
        <v>-2.5570276831804586</v>
      </c>
      <c r="J112" s="134">
        <v>-73839</v>
      </c>
      <c r="K112" s="185">
        <v>-9.4732790639493487</v>
      </c>
      <c r="N112" s="380"/>
    </row>
    <row r="113" spans="1:14" ht="12" customHeight="1" x14ac:dyDescent="0.2">
      <c r="A113" s="374">
        <v>41456</v>
      </c>
      <c r="B113" s="134">
        <v>68935.999999999636</v>
      </c>
      <c r="C113" s="375">
        <v>-2473.0000000003201</v>
      </c>
      <c r="D113" s="185">
        <v>-3.4631489027998175</v>
      </c>
      <c r="E113" s="375">
        <v>-3278.0000000002619</v>
      </c>
      <c r="F113" s="376">
        <v>-4.5392860110231625</v>
      </c>
      <c r="G113" s="134">
        <v>688296</v>
      </c>
      <c r="H113" s="134">
        <v>-17310</v>
      </c>
      <c r="I113" s="185">
        <v>-2.4532104318840826</v>
      </c>
      <c r="J113" s="134">
        <v>-76357</v>
      </c>
      <c r="K113" s="185">
        <v>-9.9858367128619125</v>
      </c>
      <c r="N113" s="380"/>
    </row>
    <row r="114" spans="1:14" ht="12" customHeight="1" x14ac:dyDescent="0.2">
      <c r="A114" s="374">
        <v>41487</v>
      </c>
      <c r="B114" s="134">
        <v>68144.000000000247</v>
      </c>
      <c r="C114" s="375">
        <v>-791.99999999938882</v>
      </c>
      <c r="D114" s="185">
        <v>-1.1488917256577014</v>
      </c>
      <c r="E114" s="375">
        <v>-3680.9999999996944</v>
      </c>
      <c r="F114" s="376">
        <v>-5.1249564914719077</v>
      </c>
      <c r="G114" s="134">
        <v>685480</v>
      </c>
      <c r="H114" s="134">
        <v>-2816</v>
      </c>
      <c r="I114" s="185">
        <v>-0.40912630612410938</v>
      </c>
      <c r="J114" s="134">
        <v>-81655</v>
      </c>
      <c r="K114" s="185">
        <v>-10.644149986638597</v>
      </c>
      <c r="N114" s="380"/>
    </row>
    <row r="115" spans="1:14" ht="12" customHeight="1" x14ac:dyDescent="0.2">
      <c r="A115" s="374">
        <v>41518</v>
      </c>
      <c r="B115" s="134">
        <v>68291.999999999985</v>
      </c>
      <c r="C115" s="375">
        <v>147.99999999973807</v>
      </c>
      <c r="D115" s="185">
        <v>0.2171871331294575</v>
      </c>
      <c r="E115" s="375">
        <v>-4583.0000000001892</v>
      </c>
      <c r="F115" s="376">
        <v>-6.2888507718698845</v>
      </c>
      <c r="G115" s="134">
        <v>668687</v>
      </c>
      <c r="H115" s="134">
        <v>-16793</v>
      </c>
      <c r="I115" s="185">
        <v>-2.4498161871972925</v>
      </c>
      <c r="J115" s="134">
        <v>-88761</v>
      </c>
      <c r="K115" s="185">
        <v>-11.718428195730928</v>
      </c>
      <c r="N115" s="380"/>
    </row>
    <row r="116" spans="1:14" ht="12" customHeight="1" x14ac:dyDescent="0.2">
      <c r="A116" s="374">
        <v>41548</v>
      </c>
      <c r="B116" s="134">
        <v>68621.000000000175</v>
      </c>
      <c r="C116" s="375">
        <v>329.00000000018917</v>
      </c>
      <c r="D116" s="185">
        <v>0.48175481754845262</v>
      </c>
      <c r="E116" s="375">
        <v>-5176.9999999995489</v>
      </c>
      <c r="F116" s="376">
        <v>-7.0150952600335623</v>
      </c>
      <c r="G116" s="134">
        <v>658320</v>
      </c>
      <c r="H116" s="134">
        <v>-10367</v>
      </c>
      <c r="I116" s="185">
        <v>-1.5503516592965019</v>
      </c>
      <c r="J116" s="134">
        <v>-95458</v>
      </c>
      <c r="K116" s="185">
        <v>-12.663940841998572</v>
      </c>
      <c r="N116" s="380"/>
    </row>
    <row r="117" spans="1:14" ht="12" customHeight="1" x14ac:dyDescent="0.2">
      <c r="A117" s="374">
        <v>41579</v>
      </c>
      <c r="B117" s="134">
        <v>68372.999999999971</v>
      </c>
      <c r="C117" s="375">
        <v>-248.00000000020373</v>
      </c>
      <c r="D117" s="185">
        <v>-0.36140540067938837</v>
      </c>
      <c r="E117" s="375">
        <v>-6358.0000000003056</v>
      </c>
      <c r="F117" s="376">
        <v>-8.5078481486936894</v>
      </c>
      <c r="G117" s="134">
        <v>646388</v>
      </c>
      <c r="H117" s="134">
        <v>-11932</v>
      </c>
      <c r="I117" s="185">
        <v>-1.8124924049094666</v>
      </c>
      <c r="J117" s="134">
        <v>-105119</v>
      </c>
      <c r="K117" s="185">
        <v>-13.987760593048367</v>
      </c>
      <c r="N117" s="380"/>
    </row>
    <row r="118" spans="1:14" ht="12" customHeight="1" x14ac:dyDescent="0.2">
      <c r="A118" s="374">
        <v>41609</v>
      </c>
      <c r="B118" s="134">
        <v>69289.000000000102</v>
      </c>
      <c r="C118" s="375">
        <v>916.00000000013097</v>
      </c>
      <c r="D118" s="185">
        <v>1.3397101194918044</v>
      </c>
      <c r="E118" s="375">
        <v>-6403.9999999996071</v>
      </c>
      <c r="F118" s="376">
        <v>-8.4604917231443206</v>
      </c>
      <c r="G118" s="134">
        <v>652697</v>
      </c>
      <c r="H118" s="134">
        <v>6309</v>
      </c>
      <c r="I118" s="185">
        <v>0.97603915914280592</v>
      </c>
      <c r="J118" s="134">
        <v>-103135</v>
      </c>
      <c r="K118" s="185">
        <v>-13.645228040093565</v>
      </c>
      <c r="N118" s="380"/>
    </row>
    <row r="119" spans="1:14" ht="12" customHeight="1" x14ac:dyDescent="0.2">
      <c r="A119" s="374">
        <v>41640</v>
      </c>
      <c r="B119" s="134">
        <v>68898.000000000189</v>
      </c>
      <c r="C119" s="375">
        <v>-390.99999999991269</v>
      </c>
      <c r="D119" s="185">
        <v>-0.56430313613980876</v>
      </c>
      <c r="E119" s="375">
        <v>-7704.0000000003056</v>
      </c>
      <c r="F119" s="376">
        <v>-10.057178663742794</v>
      </c>
      <c r="G119" s="134">
        <v>649211</v>
      </c>
      <c r="H119" s="134">
        <v>-3486</v>
      </c>
      <c r="I119" s="185">
        <v>-0.53409162291231616</v>
      </c>
      <c r="J119" s="134">
        <v>-110098</v>
      </c>
      <c r="K119" s="185">
        <v>-14.499762283865989</v>
      </c>
      <c r="N119" s="380"/>
    </row>
    <row r="120" spans="1:14" ht="12" customHeight="1" x14ac:dyDescent="0.2">
      <c r="A120" s="374">
        <v>41671</v>
      </c>
      <c r="B120" s="134">
        <v>68561.999999999913</v>
      </c>
      <c r="C120" s="375">
        <v>-336.00000000027649</v>
      </c>
      <c r="D120" s="185">
        <v>-0.48767743621044962</v>
      </c>
      <c r="E120" s="375">
        <v>-8380.0000000001601</v>
      </c>
      <c r="F120" s="376">
        <v>-10.891320735099365</v>
      </c>
      <c r="G120" s="134">
        <v>643061</v>
      </c>
      <c r="H120" s="134">
        <v>-6150</v>
      </c>
      <c r="I120" s="185">
        <v>-0.94730372713955868</v>
      </c>
      <c r="J120" s="134">
        <v>-117625</v>
      </c>
      <c r="K120" s="185">
        <v>-15.463016277412756</v>
      </c>
      <c r="N120" s="380"/>
    </row>
    <row r="121" spans="1:14" ht="12" customHeight="1" x14ac:dyDescent="0.2">
      <c r="A121" s="374">
        <v>41699</v>
      </c>
      <c r="B121" s="134">
        <v>67279.000000000044</v>
      </c>
      <c r="C121" s="375">
        <v>-1282.999999999869</v>
      </c>
      <c r="D121" s="185">
        <v>-1.8712989702748908</v>
      </c>
      <c r="E121" s="375">
        <v>-9941.9999999997672</v>
      </c>
      <c r="F121" s="376">
        <v>-12.874736146902775</v>
      </c>
      <c r="G121" s="134">
        <v>629169</v>
      </c>
      <c r="H121" s="134">
        <v>-13892</v>
      </c>
      <c r="I121" s="185">
        <v>-2.160292724951443</v>
      </c>
      <c r="J121" s="134">
        <v>-132289</v>
      </c>
      <c r="K121" s="185">
        <v>-17.373118412309019</v>
      </c>
      <c r="N121" s="380"/>
    </row>
    <row r="122" spans="1:14" ht="12" customHeight="1" x14ac:dyDescent="0.2">
      <c r="A122" s="374">
        <v>41730</v>
      </c>
      <c r="B122" s="134">
        <v>66328.000000000058</v>
      </c>
      <c r="C122" s="375">
        <v>-950.99999999998545</v>
      </c>
      <c r="D122" s="185">
        <v>-1.4135168477533626</v>
      </c>
      <c r="E122" s="375">
        <v>-9838.9999999998545</v>
      </c>
      <c r="F122" s="376">
        <v>-12.917667756377258</v>
      </c>
      <c r="G122" s="134">
        <v>617966</v>
      </c>
      <c r="H122" s="134">
        <v>-11203</v>
      </c>
      <c r="I122" s="185">
        <v>-1.7806026679636155</v>
      </c>
      <c r="J122" s="134">
        <v>-124793</v>
      </c>
      <c r="K122" s="185">
        <v>-16.801277399533362</v>
      </c>
      <c r="N122" s="380"/>
    </row>
    <row r="123" spans="1:14" ht="12" customHeight="1" x14ac:dyDescent="0.2">
      <c r="A123" s="374">
        <v>41760</v>
      </c>
      <c r="B123" s="134">
        <v>64068.999999999978</v>
      </c>
      <c r="C123" s="375">
        <v>-2259.00000000008</v>
      </c>
      <c r="D123" s="185">
        <v>-3.4058014714752112</v>
      </c>
      <c r="E123" s="375">
        <v>-10037.000000000255</v>
      </c>
      <c r="F123" s="376">
        <v>-13.544112487518181</v>
      </c>
      <c r="G123" s="134">
        <v>593772</v>
      </c>
      <c r="H123" s="134">
        <v>-24194</v>
      </c>
      <c r="I123" s="185">
        <v>-3.9151021253596476</v>
      </c>
      <c r="J123" s="134">
        <v>-130350</v>
      </c>
      <c r="K123" s="185">
        <v>-18.001110310141108</v>
      </c>
      <c r="N123" s="380"/>
    </row>
    <row r="124" spans="1:14" ht="12" customHeight="1" x14ac:dyDescent="0.2">
      <c r="A124" s="374">
        <v>41791</v>
      </c>
      <c r="B124" s="134">
        <v>61242.999999999804</v>
      </c>
      <c r="C124" s="375">
        <v>-2826.0000000001746</v>
      </c>
      <c r="D124" s="185">
        <v>-4.4108695312868553</v>
      </c>
      <c r="E124" s="375">
        <v>-10166.000000000153</v>
      </c>
      <c r="F124" s="376">
        <v>-14.236300746404737</v>
      </c>
      <c r="G124" s="134">
        <v>574631</v>
      </c>
      <c r="H124" s="134">
        <v>-19141</v>
      </c>
      <c r="I124" s="185">
        <v>-3.2236279245232176</v>
      </c>
      <c r="J124" s="134">
        <v>-130975</v>
      </c>
      <c r="K124" s="185">
        <v>-18.562058712652671</v>
      </c>
      <c r="N124" s="380"/>
    </row>
    <row r="125" spans="1:14" ht="12" customHeight="1" x14ac:dyDescent="0.2">
      <c r="A125" s="374">
        <v>41821</v>
      </c>
      <c r="B125" s="134">
        <v>58424.999999999956</v>
      </c>
      <c r="C125" s="375">
        <v>-2817.9999999998472</v>
      </c>
      <c r="D125" s="185">
        <v>-4.6013421942097166</v>
      </c>
      <c r="E125" s="375">
        <v>-10510.99999999968</v>
      </c>
      <c r="F125" s="376">
        <v>-15.247475919693244</v>
      </c>
      <c r="G125" s="134">
        <v>559917</v>
      </c>
      <c r="H125" s="134">
        <v>-14714</v>
      </c>
      <c r="I125" s="185">
        <v>-2.5605997588017355</v>
      </c>
      <c r="J125" s="134">
        <v>-128379</v>
      </c>
      <c r="K125" s="185">
        <v>-18.651713797552215</v>
      </c>
      <c r="N125" s="380"/>
    </row>
    <row r="126" spans="1:14" ht="12" customHeight="1" x14ac:dyDescent="0.2">
      <c r="A126" s="374">
        <v>41852</v>
      </c>
      <c r="B126" s="134">
        <v>57357.999999999978</v>
      </c>
      <c r="C126" s="375">
        <v>-1066.9999999999782</v>
      </c>
      <c r="D126" s="185">
        <v>-1.826272999572065</v>
      </c>
      <c r="E126" s="375">
        <v>-10786.000000000269</v>
      </c>
      <c r="F126" s="376">
        <v>-15.828246067152252</v>
      </c>
      <c r="G126" s="134">
        <v>560079</v>
      </c>
      <c r="H126" s="134">
        <v>162</v>
      </c>
      <c r="I126" s="185">
        <v>2.8932859691704307E-2</v>
      </c>
      <c r="J126" s="134">
        <v>-125401</v>
      </c>
      <c r="K126" s="185">
        <v>-18.293896247884692</v>
      </c>
      <c r="N126" s="380"/>
    </row>
    <row r="127" spans="1:14" ht="12" customHeight="1" x14ac:dyDescent="0.2">
      <c r="A127" s="374">
        <v>41883</v>
      </c>
      <c r="B127" s="134">
        <v>58167.000000000124</v>
      </c>
      <c r="C127" s="375">
        <v>809.00000000014552</v>
      </c>
      <c r="D127" s="185">
        <v>1.4104396945502735</v>
      </c>
      <c r="E127" s="375">
        <v>-10124.999999999862</v>
      </c>
      <c r="F127" s="376">
        <v>-14.826041117553833</v>
      </c>
      <c r="G127" s="134">
        <v>548465</v>
      </c>
      <c r="H127" s="134">
        <v>-11614</v>
      </c>
      <c r="I127" s="185">
        <v>-2.0736360406299825</v>
      </c>
      <c r="J127" s="134">
        <v>-120222</v>
      </c>
      <c r="K127" s="185">
        <v>-17.978815200534779</v>
      </c>
      <c r="N127" s="380"/>
    </row>
    <row r="128" spans="1:14" ht="12" customHeight="1" x14ac:dyDescent="0.2">
      <c r="A128" s="374">
        <v>41913</v>
      </c>
      <c r="B128" s="134">
        <v>57861.999999999913</v>
      </c>
      <c r="C128" s="375">
        <v>-305.000000000211</v>
      </c>
      <c r="D128" s="185">
        <v>-0.52435229597574284</v>
      </c>
      <c r="E128" s="375">
        <v>-10759.000000000262</v>
      </c>
      <c r="F128" s="376">
        <v>-15.678873814138869</v>
      </c>
      <c r="G128" s="134">
        <v>539490</v>
      </c>
      <c r="H128" s="134">
        <v>-8975</v>
      </c>
      <c r="I128" s="185">
        <v>-1.6363851841047286</v>
      </c>
      <c r="J128" s="134">
        <v>-118830</v>
      </c>
      <c r="K128" s="185">
        <v>-18.050492161866568</v>
      </c>
      <c r="N128" s="380"/>
    </row>
    <row r="129" spans="1:14" ht="12" customHeight="1" x14ac:dyDescent="0.2">
      <c r="A129" s="374">
        <v>41944</v>
      </c>
      <c r="B129" s="134">
        <v>57412.00000000008</v>
      </c>
      <c r="C129" s="375">
        <v>-449.99999999983265</v>
      </c>
      <c r="D129" s="185">
        <v>-0.77771248833402462</v>
      </c>
      <c r="E129" s="375">
        <v>-10960.999999999891</v>
      </c>
      <c r="F129" s="376">
        <v>-16.031181899287578</v>
      </c>
      <c r="G129" s="134">
        <v>530425</v>
      </c>
      <c r="H129" s="134">
        <v>-9065</v>
      </c>
      <c r="I129" s="185">
        <v>-1.6802906448683015</v>
      </c>
      <c r="J129" s="134">
        <v>-115963</v>
      </c>
      <c r="K129" s="185">
        <v>-17.940153591960247</v>
      </c>
      <c r="N129" s="380"/>
    </row>
    <row r="130" spans="1:14" ht="12" customHeight="1" x14ac:dyDescent="0.2">
      <c r="A130" s="374">
        <v>41974</v>
      </c>
      <c r="B130" s="134">
        <v>58348.999999999854</v>
      </c>
      <c r="C130" s="375">
        <v>936.99999999977445</v>
      </c>
      <c r="D130" s="185">
        <v>1.6320629833480338</v>
      </c>
      <c r="E130" s="375">
        <v>-10940.000000000247</v>
      </c>
      <c r="F130" s="376">
        <v>-15.788941967700834</v>
      </c>
      <c r="G130" s="134">
        <v>543114</v>
      </c>
      <c r="H130" s="134">
        <v>12689</v>
      </c>
      <c r="I130" s="185">
        <v>2.3922326436348214</v>
      </c>
      <c r="J130" s="134">
        <v>-109583</v>
      </c>
      <c r="K130" s="185">
        <v>-16.789260560413179</v>
      </c>
      <c r="N130" s="380"/>
    </row>
    <row r="131" spans="1:14" ht="12" customHeight="1" x14ac:dyDescent="0.2">
      <c r="A131" s="374">
        <v>42005</v>
      </c>
      <c r="B131" s="134">
        <v>57824.999999999978</v>
      </c>
      <c r="C131" s="375">
        <v>-523.99999999987631</v>
      </c>
      <c r="D131" s="185">
        <v>-0.89804452518445499</v>
      </c>
      <c r="E131" s="375">
        <v>-11073.000000000211</v>
      </c>
      <c r="F131" s="376">
        <v>-16.071584080815381</v>
      </c>
      <c r="G131" s="134">
        <v>535257</v>
      </c>
      <c r="H131" s="134">
        <v>-7857</v>
      </c>
      <c r="I131" s="185">
        <v>-1.4466576077950486</v>
      </c>
      <c r="J131" s="134">
        <v>-113954</v>
      </c>
      <c r="K131" s="185">
        <v>-17.552690881701018</v>
      </c>
      <c r="N131" s="380"/>
    </row>
    <row r="132" spans="1:14" ht="12" customHeight="1" x14ac:dyDescent="0.2">
      <c r="A132" s="374">
        <v>42036</v>
      </c>
      <c r="B132" s="134">
        <v>56941.999999999884</v>
      </c>
      <c r="C132" s="375">
        <v>-883.00000000009459</v>
      </c>
      <c r="D132" s="185">
        <v>-1.5270211846088975</v>
      </c>
      <c r="E132" s="375">
        <v>-11620.000000000029</v>
      </c>
      <c r="F132" s="376">
        <v>-16.948163705842948</v>
      </c>
      <c r="G132" s="134">
        <v>525166</v>
      </c>
      <c r="H132" s="134">
        <v>-10091</v>
      </c>
      <c r="I132" s="185">
        <v>-1.8852625934831306</v>
      </c>
      <c r="J132" s="134">
        <v>-117895</v>
      </c>
      <c r="K132" s="185">
        <v>-18.333408494684019</v>
      </c>
      <c r="N132" s="380"/>
    </row>
    <row r="133" spans="1:14" ht="12" customHeight="1" x14ac:dyDescent="0.2">
      <c r="A133" s="374">
        <v>42064</v>
      </c>
      <c r="B133" s="134">
        <v>55915.999999999898</v>
      </c>
      <c r="C133" s="375">
        <v>-1025.9999999999854</v>
      </c>
      <c r="D133" s="185">
        <v>-1.8018334445575981</v>
      </c>
      <c r="E133" s="375">
        <v>-11363.000000000146</v>
      </c>
      <c r="F133" s="376">
        <v>-16.889371126206004</v>
      </c>
      <c r="G133" s="134">
        <v>516319</v>
      </c>
      <c r="H133" s="134">
        <v>-8847</v>
      </c>
      <c r="I133" s="185">
        <v>-1.6846101994417004</v>
      </c>
      <c r="J133" s="134">
        <v>-112850</v>
      </c>
      <c r="K133" s="185">
        <v>-17.936357322118539</v>
      </c>
      <c r="N133" s="380"/>
    </row>
    <row r="134" spans="1:14" ht="12" customHeight="1" x14ac:dyDescent="0.2">
      <c r="A134" s="374">
        <v>42095</v>
      </c>
      <c r="B134" s="134">
        <v>54321.99999999976</v>
      </c>
      <c r="C134" s="375">
        <v>-1594.0000000001382</v>
      </c>
      <c r="D134" s="185">
        <v>-2.8507046283713806</v>
      </c>
      <c r="E134" s="375">
        <v>-12006.000000000298</v>
      </c>
      <c r="F134" s="376">
        <v>-18.100952840429816</v>
      </c>
      <c r="G134" s="134">
        <v>496870</v>
      </c>
      <c r="H134" s="134">
        <v>-19449</v>
      </c>
      <c r="I134" s="185">
        <v>-3.7668573110809405</v>
      </c>
      <c r="J134" s="134">
        <v>-121096</v>
      </c>
      <c r="K134" s="185">
        <v>-19.595900098063648</v>
      </c>
      <c r="N134" s="380"/>
    </row>
    <row r="135" spans="1:14" ht="12" customHeight="1" x14ac:dyDescent="0.2">
      <c r="A135" s="374">
        <v>42125</v>
      </c>
      <c r="B135" s="134">
        <v>52305.000000000036</v>
      </c>
      <c r="C135" s="375">
        <v>-2016.9999999997235</v>
      </c>
      <c r="D135" s="185">
        <v>-3.713044438716786</v>
      </c>
      <c r="E135" s="375">
        <v>-11763.999999999942</v>
      </c>
      <c r="F135" s="376">
        <v>-18.361454057344339</v>
      </c>
      <c r="G135" s="134">
        <v>479350</v>
      </c>
      <c r="H135" s="134">
        <v>-17520</v>
      </c>
      <c r="I135" s="185">
        <v>-3.5260732183468515</v>
      </c>
      <c r="J135" s="134">
        <v>-114422</v>
      </c>
      <c r="K135" s="185">
        <v>-19.270359666673404</v>
      </c>
      <c r="N135" s="380"/>
    </row>
    <row r="136" spans="1:14" ht="12" customHeight="1" x14ac:dyDescent="0.2">
      <c r="A136" s="374">
        <v>42156</v>
      </c>
      <c r="B136" s="134">
        <v>50165.000000000087</v>
      </c>
      <c r="C136" s="375">
        <v>-2139.9999999999491</v>
      </c>
      <c r="D136" s="185">
        <v>-4.0913870566866413</v>
      </c>
      <c r="E136" s="375">
        <v>-11077.999999999716</v>
      </c>
      <c r="F136" s="376">
        <v>-18.088597880573701</v>
      </c>
      <c r="G136" s="134">
        <v>467644</v>
      </c>
      <c r="H136" s="134">
        <v>-11706</v>
      </c>
      <c r="I136" s="185">
        <v>-2.442056952122666</v>
      </c>
      <c r="J136" s="134">
        <v>-106987</v>
      </c>
      <c r="K136" s="185">
        <v>-18.618382927478677</v>
      </c>
      <c r="N136" s="380"/>
    </row>
    <row r="137" spans="1:14" ht="12" customHeight="1" x14ac:dyDescent="0.2">
      <c r="A137" s="374">
        <v>42186</v>
      </c>
      <c r="B137" s="134">
        <v>47583.000000000116</v>
      </c>
      <c r="C137" s="375">
        <v>-2581.9999999999709</v>
      </c>
      <c r="D137" s="185">
        <v>-5.1470148509916607</v>
      </c>
      <c r="E137" s="375">
        <v>-10841.99999999984</v>
      </c>
      <c r="F137" s="376">
        <v>-18.557124518613346</v>
      </c>
      <c r="G137" s="134">
        <v>457133</v>
      </c>
      <c r="H137" s="134">
        <v>-10511</v>
      </c>
      <c r="I137" s="185">
        <v>-2.247649921735337</v>
      </c>
      <c r="J137" s="134">
        <v>-102784</v>
      </c>
      <c r="K137" s="185">
        <v>-18.357006484889723</v>
      </c>
      <c r="N137" s="380"/>
    </row>
    <row r="138" spans="1:14" ht="12" customHeight="1" x14ac:dyDescent="0.2">
      <c r="A138" s="374">
        <v>42217</v>
      </c>
      <c r="B138" s="134">
        <v>47207.000000000044</v>
      </c>
      <c r="C138" s="375">
        <v>-376.00000000007276</v>
      </c>
      <c r="D138" s="185">
        <v>-0.79019818002242781</v>
      </c>
      <c r="E138" s="375">
        <v>-10150.999999999935</v>
      </c>
      <c r="F138" s="376">
        <v>-17.697618466473621</v>
      </c>
      <c r="G138" s="134">
        <v>461776</v>
      </c>
      <c r="H138" s="134">
        <v>4643</v>
      </c>
      <c r="I138" s="185">
        <v>1.0156781505601216</v>
      </c>
      <c r="J138" s="134">
        <v>-98303</v>
      </c>
      <c r="K138" s="185">
        <v>-17.551631109182811</v>
      </c>
      <c r="N138" s="380"/>
    </row>
    <row r="139" spans="1:14" ht="12" customHeight="1" x14ac:dyDescent="0.2">
      <c r="A139" s="374">
        <v>42248</v>
      </c>
      <c r="B139" s="134">
        <v>47988.000000000022</v>
      </c>
      <c r="C139" s="375">
        <v>780.99999999997817</v>
      </c>
      <c r="D139" s="185">
        <v>1.6544156586946372</v>
      </c>
      <c r="E139" s="375">
        <v>-10179.000000000102</v>
      </c>
      <c r="F139" s="376">
        <v>-17.499613182732617</v>
      </c>
      <c r="G139" s="134">
        <v>451874</v>
      </c>
      <c r="H139" s="134">
        <v>-9902</v>
      </c>
      <c r="I139" s="185">
        <v>-2.144329718304979</v>
      </c>
      <c r="J139" s="134">
        <v>-96591</v>
      </c>
      <c r="K139" s="185">
        <v>-17.611151121767115</v>
      </c>
      <c r="N139" s="380"/>
    </row>
    <row r="140" spans="1:14" ht="12" customHeight="1" x14ac:dyDescent="0.2">
      <c r="A140" s="374">
        <v>42278</v>
      </c>
      <c r="B140" s="134">
        <v>48439.99999999984</v>
      </c>
      <c r="C140" s="375">
        <v>451.9999999998181</v>
      </c>
      <c r="D140" s="185">
        <v>0.94190214220183777</v>
      </c>
      <c r="E140" s="375">
        <v>-9422.0000000000728</v>
      </c>
      <c r="F140" s="376">
        <v>-16.28357125574658</v>
      </c>
      <c r="G140" s="134">
        <v>448039</v>
      </c>
      <c r="H140" s="134">
        <v>-3835</v>
      </c>
      <c r="I140" s="185">
        <v>-0.84868790857628451</v>
      </c>
      <c r="J140" s="134">
        <v>-91451</v>
      </c>
      <c r="K140" s="185">
        <v>-16.951380007043689</v>
      </c>
      <c r="N140" s="380"/>
    </row>
    <row r="141" spans="1:14" ht="12" customHeight="1" x14ac:dyDescent="0.2">
      <c r="A141" s="374">
        <v>42309</v>
      </c>
      <c r="B141" s="375">
        <v>48243.999999999956</v>
      </c>
      <c r="C141" s="375">
        <v>-195.99999999988358</v>
      </c>
      <c r="D141" s="185">
        <v>-0.40462427745640839</v>
      </c>
      <c r="E141" s="375">
        <v>-9168.0000000001237</v>
      </c>
      <c r="F141" s="376">
        <v>-15.968787013168171</v>
      </c>
      <c r="G141" s="134">
        <v>437821</v>
      </c>
      <c r="H141" s="375">
        <v>-10218</v>
      </c>
      <c r="I141" s="185">
        <v>-2.2806050366151163</v>
      </c>
      <c r="J141" s="134">
        <v>-92604</v>
      </c>
      <c r="K141" s="185">
        <v>-17.458453127209314</v>
      </c>
      <c r="N141" s="380"/>
    </row>
    <row r="142" spans="1:14" ht="12" customHeight="1" x14ac:dyDescent="0.2">
      <c r="A142" s="374">
        <v>42339</v>
      </c>
      <c r="B142" s="134">
        <v>49759.000000000087</v>
      </c>
      <c r="C142" s="375">
        <v>1515.000000000131</v>
      </c>
      <c r="D142" s="185">
        <v>3.140286875052094</v>
      </c>
      <c r="E142" s="375">
        <v>-8589.9999999997672</v>
      </c>
      <c r="F142" s="376">
        <v>-14.721760441481068</v>
      </c>
      <c r="G142" s="134">
        <v>453291</v>
      </c>
      <c r="H142" s="134">
        <v>15470</v>
      </c>
      <c r="I142" s="185">
        <v>3.5334074884484754</v>
      </c>
      <c r="J142" s="134">
        <v>-89823</v>
      </c>
      <c r="K142" s="185">
        <v>-16.5385167754836</v>
      </c>
      <c r="M142" s="85"/>
      <c r="N142" s="380"/>
    </row>
    <row r="143" spans="1:14" ht="12" customHeight="1" x14ac:dyDescent="0.2">
      <c r="A143" s="374">
        <v>42370</v>
      </c>
      <c r="B143" s="375">
        <v>49439.99999999992</v>
      </c>
      <c r="C143" s="375">
        <v>-319.00000000016735</v>
      </c>
      <c r="D143" s="185">
        <v>-0.64109005406090713</v>
      </c>
      <c r="E143" s="375">
        <v>-8385.0000000000582</v>
      </c>
      <c r="F143" s="376">
        <v>-14.500648508430716</v>
      </c>
      <c r="G143" s="134">
        <v>448470</v>
      </c>
      <c r="H143" s="375">
        <v>-4821</v>
      </c>
      <c r="I143" s="185">
        <v>-1.0635551996399664</v>
      </c>
      <c r="J143" s="134">
        <v>-86787</v>
      </c>
      <c r="K143" s="185">
        <v>-16.21408033897735</v>
      </c>
      <c r="M143" s="85"/>
      <c r="N143" s="380"/>
    </row>
    <row r="144" spans="1:14" ht="12" customHeight="1" x14ac:dyDescent="0.2">
      <c r="A144" s="374">
        <v>42401</v>
      </c>
      <c r="B144" s="134">
        <v>48672.000000000102</v>
      </c>
      <c r="C144" s="375">
        <v>-767.9999999998181</v>
      </c>
      <c r="D144" s="185">
        <v>-1.5533980582520617</v>
      </c>
      <c r="E144" s="375">
        <v>-8269.9999999997817</v>
      </c>
      <c r="F144" s="376">
        <v>-14.523550279231143</v>
      </c>
      <c r="G144" s="134">
        <v>441746</v>
      </c>
      <c r="H144" s="134">
        <v>-6724</v>
      </c>
      <c r="I144" s="185">
        <v>-1.4993199099159364</v>
      </c>
      <c r="J144" s="134">
        <v>-83420</v>
      </c>
      <c r="K144" s="185">
        <v>-15.884501281499563</v>
      </c>
      <c r="N144" s="380"/>
    </row>
    <row r="145" spans="1:14" s="85" customFormat="1" ht="12" customHeight="1" x14ac:dyDescent="0.2">
      <c r="A145" s="374">
        <v>42430</v>
      </c>
      <c r="B145" s="375">
        <v>47976.000000000109</v>
      </c>
      <c r="C145" s="375">
        <v>-695.99999999999272</v>
      </c>
      <c r="D145" s="185">
        <v>-1.4299802761341043</v>
      </c>
      <c r="E145" s="375">
        <v>-7939.999999999789</v>
      </c>
      <c r="F145" s="376">
        <v>-14.199871235424215</v>
      </c>
      <c r="G145" s="134">
        <v>439096</v>
      </c>
      <c r="H145" s="375">
        <v>-2650</v>
      </c>
      <c r="I145" s="185">
        <v>-0.59989224577019373</v>
      </c>
      <c r="J145" s="134">
        <v>-77223</v>
      </c>
      <c r="K145" s="185">
        <v>-14.956451341128256</v>
      </c>
      <c r="M145" s="27"/>
      <c r="N145" s="380"/>
    </row>
    <row r="146" spans="1:14" s="85" customFormat="1" ht="12" customHeight="1" x14ac:dyDescent="0.2">
      <c r="A146" s="374">
        <v>42461</v>
      </c>
      <c r="B146" s="134">
        <v>46838.00000000008</v>
      </c>
      <c r="C146" s="375">
        <v>-1138.0000000000291</v>
      </c>
      <c r="D146" s="185">
        <v>-2.372019343004891</v>
      </c>
      <c r="E146" s="375">
        <v>-7483.9999999996799</v>
      </c>
      <c r="F146" s="376">
        <v>-13.777106881189413</v>
      </c>
      <c r="G146" s="134">
        <v>424906</v>
      </c>
      <c r="H146" s="134">
        <v>-14190</v>
      </c>
      <c r="I146" s="185">
        <v>-3.2316395503488988</v>
      </c>
      <c r="J146" s="134">
        <v>-71964</v>
      </c>
      <c r="K146" s="185">
        <v>-14.483466500291827</v>
      </c>
      <c r="M146" s="27"/>
      <c r="N146" s="380"/>
    </row>
    <row r="147" spans="1:14" ht="12" customHeight="1" x14ac:dyDescent="0.2">
      <c r="A147" s="374">
        <v>42491</v>
      </c>
      <c r="B147" s="375">
        <v>44921.000000000087</v>
      </c>
      <c r="C147" s="375">
        <v>-1916.9999999999927</v>
      </c>
      <c r="D147" s="185">
        <v>-4.0928306076262642</v>
      </c>
      <c r="E147" s="375">
        <v>-7383.9999999999491</v>
      </c>
      <c r="F147" s="376">
        <v>-14.11719720867975</v>
      </c>
      <c r="G147" s="134">
        <v>409757</v>
      </c>
      <c r="H147" s="375">
        <v>-15149</v>
      </c>
      <c r="I147" s="185">
        <v>-3.5652591396685382</v>
      </c>
      <c r="J147" s="134">
        <v>-69593</v>
      </c>
      <c r="K147" s="185">
        <v>-14.518201731511422</v>
      </c>
      <c r="N147" s="380"/>
    </row>
    <row r="148" spans="1:14" ht="12" customHeight="1" x14ac:dyDescent="0.2">
      <c r="A148" s="374">
        <v>42522</v>
      </c>
      <c r="B148" s="134">
        <v>42637.000000000109</v>
      </c>
      <c r="C148" s="375">
        <v>-2283.9999999999782</v>
      </c>
      <c r="D148" s="185">
        <v>-5.0844816455554724</v>
      </c>
      <c r="E148" s="375">
        <v>-7527.9999999999782</v>
      </c>
      <c r="F148" s="376">
        <v>-15.006478620552107</v>
      </c>
      <c r="G148" s="134">
        <v>395212</v>
      </c>
      <c r="H148" s="134">
        <v>-14545</v>
      </c>
      <c r="I148" s="185">
        <v>-3.5496648013334733</v>
      </c>
      <c r="J148" s="134">
        <v>-72432</v>
      </c>
      <c r="K148" s="185">
        <v>-15.488705083354004</v>
      </c>
      <c r="N148" s="380"/>
    </row>
    <row r="149" spans="1:14" ht="12" customHeight="1" x14ac:dyDescent="0.2">
      <c r="A149" s="374">
        <v>42552</v>
      </c>
      <c r="B149" s="375">
        <v>40541.000000000029</v>
      </c>
      <c r="C149" s="375">
        <v>-2096.00000000008</v>
      </c>
      <c r="D149" s="185">
        <v>-4.9159180993035969</v>
      </c>
      <c r="E149" s="375">
        <v>-7042.0000000000873</v>
      </c>
      <c r="F149" s="376">
        <v>-14.799403148183321</v>
      </c>
      <c r="G149" s="134">
        <v>384992</v>
      </c>
      <c r="H149" s="375">
        <v>-10220</v>
      </c>
      <c r="I149" s="185">
        <v>-2.5859538677975364</v>
      </c>
      <c r="J149" s="134">
        <v>-72141</v>
      </c>
      <c r="K149" s="185">
        <v>-15.781184031780684</v>
      </c>
      <c r="N149" s="380"/>
    </row>
    <row r="150" spans="1:14" ht="12" customHeight="1" x14ac:dyDescent="0.2">
      <c r="A150" s="374">
        <v>42583</v>
      </c>
      <c r="B150" s="134">
        <v>39999.000000000015</v>
      </c>
      <c r="C150" s="375">
        <v>-542.00000000001455</v>
      </c>
      <c r="D150" s="185">
        <v>-1.3369181815939768</v>
      </c>
      <c r="E150" s="375">
        <v>-7208.0000000000291</v>
      </c>
      <c r="F150" s="376">
        <v>-15.268921981909511</v>
      </c>
      <c r="G150" s="134">
        <v>388540</v>
      </c>
      <c r="H150" s="134">
        <v>3548</v>
      </c>
      <c r="I150" s="185">
        <v>0.9215775912226748</v>
      </c>
      <c r="J150" s="134">
        <v>-73236</v>
      </c>
      <c r="K150" s="185">
        <v>-15.859637573195663</v>
      </c>
      <c r="N150" s="380"/>
    </row>
    <row r="151" spans="1:14" ht="12" customHeight="1" x14ac:dyDescent="0.2">
      <c r="A151" s="374">
        <v>42614</v>
      </c>
      <c r="B151" s="375">
        <v>40238.000000000044</v>
      </c>
      <c r="C151" s="375">
        <v>239.0000000000291</v>
      </c>
      <c r="D151" s="185">
        <v>0.59751493787351939</v>
      </c>
      <c r="E151" s="375">
        <v>-7749.9999999999782</v>
      </c>
      <c r="F151" s="376">
        <v>-16.14987080103354</v>
      </c>
      <c r="G151" s="134">
        <v>378556</v>
      </c>
      <c r="H151" s="375">
        <v>-9984</v>
      </c>
      <c r="I151" s="185">
        <v>-2.5696196015854222</v>
      </c>
      <c r="J151" s="134">
        <v>-73318</v>
      </c>
      <c r="K151" s="185">
        <v>-16.225319447456592</v>
      </c>
      <c r="N151" s="380"/>
    </row>
    <row r="152" spans="1:14" ht="12" customHeight="1" x14ac:dyDescent="0.2">
      <c r="A152" s="374">
        <v>42644</v>
      </c>
      <c r="B152" s="134">
        <v>40139</v>
      </c>
      <c r="C152" s="375">
        <v>-99.000000000043656</v>
      </c>
      <c r="D152" s="185">
        <v>-0.24603608529261781</v>
      </c>
      <c r="E152" s="375">
        <v>-8300.9999999998399</v>
      </c>
      <c r="F152" s="376">
        <v>-17.136663914120287</v>
      </c>
      <c r="G152" s="134">
        <v>372201</v>
      </c>
      <c r="H152" s="134">
        <v>-6355</v>
      </c>
      <c r="I152" s="185">
        <v>-1.6787476621688733</v>
      </c>
      <c r="J152" s="134">
        <v>-75838</v>
      </c>
      <c r="K152" s="185">
        <v>-16.926651474536815</v>
      </c>
      <c r="N152" s="380"/>
    </row>
    <row r="153" spans="1:14" ht="12" customHeight="1" x14ac:dyDescent="0.2">
      <c r="A153" s="374">
        <v>42675</v>
      </c>
      <c r="B153" s="375">
        <v>39884.999999999942</v>
      </c>
      <c r="C153" s="375">
        <v>-254.00000000005821</v>
      </c>
      <c r="D153" s="185">
        <v>-0.63280101646791953</v>
      </c>
      <c r="E153" s="375">
        <v>-8359.0000000000146</v>
      </c>
      <c r="F153" s="376">
        <v>-17.326506923140744</v>
      </c>
      <c r="G153" s="134">
        <v>367677</v>
      </c>
      <c r="H153" s="375">
        <v>-4524</v>
      </c>
      <c r="I153" s="185">
        <v>-1.2154722851362569</v>
      </c>
      <c r="J153" s="134">
        <v>-70144</v>
      </c>
      <c r="K153" s="185">
        <v>-16.021159332238518</v>
      </c>
      <c r="N153" s="380"/>
    </row>
    <row r="154" spans="1:14" ht="12" customHeight="1" x14ac:dyDescent="0.2">
      <c r="A154" s="374">
        <v>42705</v>
      </c>
      <c r="B154" s="134">
        <v>40569.000000000124</v>
      </c>
      <c r="C154" s="375">
        <v>684.0000000001819</v>
      </c>
      <c r="D154" s="185">
        <v>1.7149304249722526</v>
      </c>
      <c r="E154" s="375">
        <v>-9189.9999999999636</v>
      </c>
      <c r="F154" s="376">
        <v>-18.469020679675932</v>
      </c>
      <c r="G154" s="134">
        <v>376042</v>
      </c>
      <c r="H154" s="134">
        <v>8365</v>
      </c>
      <c r="I154" s="185">
        <v>2.2750947162863056</v>
      </c>
      <c r="J154" s="134">
        <v>-77249</v>
      </c>
      <c r="K154" s="185">
        <v>-17.041811992737557</v>
      </c>
      <c r="N154" s="380"/>
    </row>
    <row r="155" spans="1:14" ht="12" customHeight="1" x14ac:dyDescent="0.2">
      <c r="A155" s="374">
        <v>42736</v>
      </c>
      <c r="B155" s="375">
        <v>40203.999999999993</v>
      </c>
      <c r="C155" s="375">
        <v>-365.00000000013097</v>
      </c>
      <c r="D155" s="185">
        <v>-0.89970174271027104</v>
      </c>
      <c r="E155" s="375">
        <v>-9235.9999999999272</v>
      </c>
      <c r="F155" s="376">
        <v>-18.681229773462668</v>
      </c>
      <c r="G155" s="134">
        <v>368209</v>
      </c>
      <c r="H155" s="375">
        <v>-7833</v>
      </c>
      <c r="I155" s="185">
        <v>-2.0830120039782791</v>
      </c>
      <c r="J155" s="134">
        <v>-80261</v>
      </c>
      <c r="K155" s="185">
        <v>-17.896626307222334</v>
      </c>
      <c r="N155" s="380"/>
    </row>
    <row r="156" spans="1:14" ht="12" customHeight="1" x14ac:dyDescent="0.2">
      <c r="A156" s="374">
        <v>42767</v>
      </c>
      <c r="B156" s="134">
        <v>39379.99999999992</v>
      </c>
      <c r="C156" s="375">
        <v>-824.00000000007276</v>
      </c>
      <c r="D156" s="185">
        <v>-2.0495473087256815</v>
      </c>
      <c r="E156" s="375">
        <v>-9292.0000000001819</v>
      </c>
      <c r="F156" s="376">
        <v>-19.091058514135771</v>
      </c>
      <c r="G156" s="134">
        <v>361533</v>
      </c>
      <c r="H156" s="134">
        <v>-6676</v>
      </c>
      <c r="I156" s="185">
        <v>-1.8131007118239912</v>
      </c>
      <c r="J156" s="134">
        <v>-80213</v>
      </c>
      <c r="K156" s="185">
        <v>-18.158172343382848</v>
      </c>
      <c r="N156" s="380"/>
    </row>
    <row r="157" spans="1:14" ht="12" customHeight="1" x14ac:dyDescent="0.2">
      <c r="A157" s="374">
        <v>42795</v>
      </c>
      <c r="B157" s="375">
        <v>38406.999999999985</v>
      </c>
      <c r="C157" s="375">
        <v>-972.99999999993452</v>
      </c>
      <c r="D157" s="185">
        <v>-2.470797359065354</v>
      </c>
      <c r="E157" s="375">
        <v>-9569.0000000001237</v>
      </c>
      <c r="F157" s="376">
        <v>-19.945389361347551</v>
      </c>
      <c r="G157" s="134">
        <v>352703</v>
      </c>
      <c r="H157" s="375">
        <v>-8830</v>
      </c>
      <c r="I157" s="185">
        <v>-2.4423773210191047</v>
      </c>
      <c r="J157" s="134">
        <v>-86393</v>
      </c>
      <c r="K157" s="185">
        <v>-19.675196312423708</v>
      </c>
      <c r="N157" s="380"/>
    </row>
    <row r="158" spans="1:14" ht="12" customHeight="1" x14ac:dyDescent="0.2">
      <c r="A158" s="374">
        <v>42826</v>
      </c>
      <c r="B158" s="134">
        <v>37529.000000000036</v>
      </c>
      <c r="C158" s="375">
        <v>-877.99999999994907</v>
      </c>
      <c r="D158" s="185">
        <v>-2.2860416069985923</v>
      </c>
      <c r="E158" s="375">
        <v>-9309.0000000000437</v>
      </c>
      <c r="F158" s="376">
        <v>-19.87488791152489</v>
      </c>
      <c r="G158" s="134">
        <v>343759</v>
      </c>
      <c r="H158" s="134">
        <v>-8944</v>
      </c>
      <c r="I158" s="185">
        <v>-2.5358446058014819</v>
      </c>
      <c r="J158" s="134">
        <v>-81147</v>
      </c>
      <c r="K158" s="185">
        <v>-19.097635712369325</v>
      </c>
      <c r="N158" s="380"/>
    </row>
    <row r="159" spans="1:14" ht="12" customHeight="1" x14ac:dyDescent="0.2">
      <c r="A159" s="374">
        <v>42856</v>
      </c>
      <c r="B159" s="375">
        <v>36144.999999999971</v>
      </c>
      <c r="C159" s="375">
        <v>-1384.0000000000655</v>
      </c>
      <c r="D159" s="185">
        <v>-3.6878147565884092</v>
      </c>
      <c r="E159" s="375">
        <v>-8776.0000000001164</v>
      </c>
      <c r="F159" s="376">
        <v>-19.536519667861576</v>
      </c>
      <c r="G159" s="134">
        <v>328852</v>
      </c>
      <c r="H159" s="375">
        <v>-14907</v>
      </c>
      <c r="I159" s="185">
        <v>-4.3364682815577194</v>
      </c>
      <c r="J159" s="134">
        <v>-80905</v>
      </c>
      <c r="K159" s="185">
        <v>-19.744629133852502</v>
      </c>
      <c r="N159" s="380"/>
    </row>
    <row r="160" spans="1:14" ht="12" customHeight="1" x14ac:dyDescent="0.2">
      <c r="A160" s="374">
        <v>42887</v>
      </c>
      <c r="B160" s="134">
        <v>34754.000000000029</v>
      </c>
      <c r="C160" s="375">
        <v>-1390.9999999999418</v>
      </c>
      <c r="D160" s="185">
        <v>-3.8483884354680948</v>
      </c>
      <c r="E160" s="375">
        <v>-7883.00000000008</v>
      </c>
      <c r="F160" s="376">
        <v>-18.488636630157046</v>
      </c>
      <c r="G160" s="134">
        <v>318684</v>
      </c>
      <c r="H160" s="134">
        <v>-10168</v>
      </c>
      <c r="I160" s="185">
        <v>-3.0919684234853371</v>
      </c>
      <c r="J160" s="134">
        <v>-76528</v>
      </c>
      <c r="K160" s="185">
        <v>-19.363784500470633</v>
      </c>
      <c r="N160" s="380"/>
    </row>
    <row r="161" spans="1:14" ht="12" customHeight="1" x14ac:dyDescent="0.2">
      <c r="A161" s="374">
        <v>42917</v>
      </c>
      <c r="B161" s="375">
        <v>33538.000000000051</v>
      </c>
      <c r="C161" s="375">
        <v>-1215.9999999999782</v>
      </c>
      <c r="D161" s="185">
        <v>-3.4988778270126524</v>
      </c>
      <c r="E161" s="375">
        <v>-7002.9999999999782</v>
      </c>
      <c r="F161" s="376">
        <v>-17.273870896129775</v>
      </c>
      <c r="G161" s="134">
        <v>314541</v>
      </c>
      <c r="H161" s="375">
        <v>-4143</v>
      </c>
      <c r="I161" s="185">
        <v>-1.3000338893700343</v>
      </c>
      <c r="J161" s="134">
        <v>-70451</v>
      </c>
      <c r="K161" s="185">
        <v>-18.299341285013714</v>
      </c>
      <c r="N161" s="380"/>
    </row>
    <row r="162" spans="1:14" ht="12" customHeight="1" x14ac:dyDescent="0.2">
      <c r="A162" s="374">
        <v>42948</v>
      </c>
      <c r="B162" s="134">
        <v>33327.000000000036</v>
      </c>
      <c r="C162" s="375">
        <v>-211.00000000001455</v>
      </c>
      <c r="D162" s="185">
        <v>-0.62913709821699038</v>
      </c>
      <c r="E162" s="375">
        <v>-6671.9999999999782</v>
      </c>
      <c r="F162" s="376">
        <v>-16.680417010425199</v>
      </c>
      <c r="G162" s="134">
        <v>322352</v>
      </c>
      <c r="H162" s="134">
        <v>7811</v>
      </c>
      <c r="I162" s="185">
        <v>2.483301064090214</v>
      </c>
      <c r="J162" s="134">
        <v>-66188</v>
      </c>
      <c r="K162" s="185">
        <v>-17.035054305862975</v>
      </c>
      <c r="N162" s="380"/>
    </row>
    <row r="163" spans="1:14" ht="12" customHeight="1" x14ac:dyDescent="0.2">
      <c r="A163" s="374">
        <v>42979</v>
      </c>
      <c r="B163" s="375">
        <v>33200.999999999949</v>
      </c>
      <c r="C163" s="375">
        <v>-126.00000000008731</v>
      </c>
      <c r="D163" s="185">
        <v>-0.37807183364865476</v>
      </c>
      <c r="E163" s="375">
        <v>-7037.0000000000946</v>
      </c>
      <c r="F163" s="376">
        <v>-17.488443759630417</v>
      </c>
      <c r="G163" s="134">
        <v>312685</v>
      </c>
      <c r="H163" s="375">
        <v>-9667</v>
      </c>
      <c r="I163" s="185">
        <v>-2.9988956172134809</v>
      </c>
      <c r="J163" s="134">
        <v>-65871</v>
      </c>
      <c r="K163" s="185">
        <v>-17.400595948816026</v>
      </c>
      <c r="N163" s="380"/>
    </row>
    <row r="164" spans="1:14" ht="12" customHeight="1" x14ac:dyDescent="0.2">
      <c r="A164" s="374">
        <v>43009</v>
      </c>
      <c r="B164" s="134">
        <v>32949.999999999949</v>
      </c>
      <c r="C164" s="375">
        <v>-251</v>
      </c>
      <c r="D164" s="185">
        <v>-0.75600132526128849</v>
      </c>
      <c r="E164" s="375">
        <v>-7189.0000000000509</v>
      </c>
      <c r="F164" s="376">
        <v>-17.910261840105761</v>
      </c>
      <c r="G164" s="134">
        <v>307495</v>
      </c>
      <c r="H164" s="134">
        <v>-5190</v>
      </c>
      <c r="I164" s="185">
        <v>-1.659817388106241</v>
      </c>
      <c r="J164" s="134">
        <v>-64706</v>
      </c>
      <c r="K164" s="185">
        <v>-17.384692679493071</v>
      </c>
      <c r="N164" s="380"/>
    </row>
    <row r="165" spans="1:14" ht="12" customHeight="1" x14ac:dyDescent="0.2">
      <c r="A165" s="374">
        <v>43040</v>
      </c>
      <c r="B165" s="375">
        <v>32787.000000000116</v>
      </c>
      <c r="C165" s="375">
        <v>-162.99999999983265</v>
      </c>
      <c r="D165" s="185">
        <v>-0.49468892260950803</v>
      </c>
      <c r="E165" s="375">
        <v>-7097.9999999998254</v>
      </c>
      <c r="F165" s="376">
        <v>-17.796163971417414</v>
      </c>
      <c r="G165" s="134">
        <v>303768</v>
      </c>
      <c r="H165" s="375">
        <v>-3727</v>
      </c>
      <c r="I165" s="185">
        <v>-1.2120522284915203</v>
      </c>
      <c r="J165" s="134">
        <v>-63909</v>
      </c>
      <c r="K165" s="185">
        <v>-17.381832423567424</v>
      </c>
      <c r="N165" s="380"/>
    </row>
    <row r="166" spans="1:14" ht="12" customHeight="1" x14ac:dyDescent="0.2">
      <c r="A166" s="374">
        <v>43070</v>
      </c>
      <c r="B166" s="134">
        <v>33698.999999999942</v>
      </c>
      <c r="C166" s="375">
        <v>911.99999999982538</v>
      </c>
      <c r="D166" s="185">
        <v>2.781590264433532</v>
      </c>
      <c r="E166" s="375">
        <v>-6870.0000000001819</v>
      </c>
      <c r="F166" s="376">
        <v>-16.934112253198652</v>
      </c>
      <c r="G166" s="134">
        <v>314300</v>
      </c>
      <c r="H166" s="134">
        <v>10532</v>
      </c>
      <c r="I166" s="185">
        <v>3.4671196439387955</v>
      </c>
      <c r="J166" s="134">
        <v>-61742</v>
      </c>
      <c r="K166" s="185">
        <v>-16.418910653597205</v>
      </c>
      <c r="N166" s="380"/>
    </row>
    <row r="167" spans="1:14" ht="12" customHeight="1" x14ac:dyDescent="0.2">
      <c r="A167" s="374">
        <v>43101</v>
      </c>
      <c r="B167" s="375">
        <v>33673.999999999927</v>
      </c>
      <c r="C167" s="375">
        <v>-25.000000000014552</v>
      </c>
      <c r="D167" s="185">
        <v>-7.4186177631427028E-2</v>
      </c>
      <c r="E167" s="375">
        <v>-6530.0000000000655</v>
      </c>
      <c r="F167" s="376">
        <v>-16.242164958710742</v>
      </c>
      <c r="G167" s="134">
        <v>309146</v>
      </c>
      <c r="H167" s="375">
        <v>-5154</v>
      </c>
      <c r="I167" s="185">
        <v>-1.6398345529748648</v>
      </c>
      <c r="J167" s="134">
        <v>-59063</v>
      </c>
      <c r="K167" s="185">
        <v>-16.040618235838885</v>
      </c>
      <c r="N167" s="380"/>
    </row>
    <row r="168" spans="1:14" ht="12" customHeight="1" x14ac:dyDescent="0.2">
      <c r="A168" s="374">
        <v>43132</v>
      </c>
      <c r="B168" s="134">
        <v>33207.999999999956</v>
      </c>
      <c r="C168" s="375">
        <v>-465.9999999999709</v>
      </c>
      <c r="D168" s="185">
        <v>-1.3838569816474784</v>
      </c>
      <c r="E168" s="375">
        <v>-6171.9999999999636</v>
      </c>
      <c r="F168" s="376">
        <v>-15.672930421533714</v>
      </c>
      <c r="G168" s="134">
        <v>305346</v>
      </c>
      <c r="H168" s="134">
        <v>-3800</v>
      </c>
      <c r="I168" s="185">
        <v>-1.2291926791871801</v>
      </c>
      <c r="J168" s="134">
        <v>-56187</v>
      </c>
      <c r="K168" s="185">
        <v>-15.541319879513074</v>
      </c>
      <c r="N168" s="380"/>
    </row>
    <row r="169" spans="1:14" ht="12" customHeight="1" x14ac:dyDescent="0.2">
      <c r="A169" s="374">
        <v>43160</v>
      </c>
      <c r="B169" s="375">
        <v>32985.999999999935</v>
      </c>
      <c r="C169" s="375">
        <v>-222.00000000002183</v>
      </c>
      <c r="D169" s="185">
        <v>-0.66851361117809605</v>
      </c>
      <c r="E169" s="375">
        <v>-5421.0000000000509</v>
      </c>
      <c r="F169" s="376">
        <v>-14.114614523394312</v>
      </c>
      <c r="G169" s="134">
        <v>306938</v>
      </c>
      <c r="H169" s="375">
        <v>1592</v>
      </c>
      <c r="I169" s="185">
        <v>0.5213757507876311</v>
      </c>
      <c r="J169" s="134">
        <v>-45765</v>
      </c>
      <c r="K169" s="185">
        <v>-12.975506304170931</v>
      </c>
      <c r="N169" s="380"/>
    </row>
    <row r="170" spans="1:14" ht="12" customHeight="1" x14ac:dyDescent="0.2">
      <c r="A170" s="374">
        <v>43191</v>
      </c>
      <c r="B170" s="134">
        <v>31649.000000000018</v>
      </c>
      <c r="C170" s="375">
        <v>-1336.9999999999163</v>
      </c>
      <c r="D170" s="185">
        <v>-4.0532347056324465</v>
      </c>
      <c r="E170" s="375">
        <v>-5880.0000000000182</v>
      </c>
      <c r="F170" s="376">
        <v>-15.667883503424052</v>
      </c>
      <c r="G170" s="134">
        <v>293023</v>
      </c>
      <c r="H170" s="134">
        <v>-13915</v>
      </c>
      <c r="I170" s="185">
        <v>-4.533488847910653</v>
      </c>
      <c r="J170" s="134">
        <v>-50736</v>
      </c>
      <c r="K170" s="185">
        <v>-14.759177214269299</v>
      </c>
      <c r="N170" s="380"/>
    </row>
    <row r="171" spans="1:14" ht="12" customHeight="1" x14ac:dyDescent="0.2">
      <c r="A171" s="374">
        <v>43221</v>
      </c>
      <c r="B171" s="375">
        <v>30401.999999999971</v>
      </c>
      <c r="C171" s="375">
        <v>-1247.0000000000473</v>
      </c>
      <c r="D171" s="185">
        <v>-3.9400928939304452</v>
      </c>
      <c r="E171" s="375">
        <v>-5743</v>
      </c>
      <c r="F171" s="376">
        <v>-15.888781297551541</v>
      </c>
      <c r="G171" s="134">
        <v>281769</v>
      </c>
      <c r="H171" s="375">
        <v>-11254</v>
      </c>
      <c r="I171" s="185">
        <v>-3.8406541466028266</v>
      </c>
      <c r="J171" s="134">
        <v>-47083</v>
      </c>
      <c r="K171" s="185">
        <v>-14.317382895649107</v>
      </c>
      <c r="N171" s="380"/>
    </row>
    <row r="172" spans="1:14" ht="12" customHeight="1" x14ac:dyDescent="0.2">
      <c r="A172" s="374">
        <v>43252</v>
      </c>
      <c r="B172" s="134">
        <v>29233.999999999978</v>
      </c>
      <c r="C172" s="375">
        <v>-1167.9999999999927</v>
      </c>
      <c r="D172" s="185">
        <v>-3.8418525097032887</v>
      </c>
      <c r="E172" s="375">
        <v>-5520.0000000000509</v>
      </c>
      <c r="F172" s="376">
        <v>-15.883063819992078</v>
      </c>
      <c r="G172" s="134">
        <v>272362</v>
      </c>
      <c r="H172" s="134">
        <v>-9407</v>
      </c>
      <c r="I172" s="185">
        <v>-3.3385503728231281</v>
      </c>
      <c r="J172" s="134">
        <v>-46322</v>
      </c>
      <c r="K172" s="185">
        <v>-14.535401840067276</v>
      </c>
      <c r="N172" s="380"/>
    </row>
    <row r="173" spans="1:14" ht="12" customHeight="1" x14ac:dyDescent="0.2">
      <c r="A173" s="374">
        <v>43282</v>
      </c>
      <c r="B173" s="375">
        <v>28429.999999999982</v>
      </c>
      <c r="C173" s="375">
        <v>-803.99999999999636</v>
      </c>
      <c r="D173" s="185">
        <v>-2.7502223438461959</v>
      </c>
      <c r="E173" s="375">
        <v>-5108.0000000000691</v>
      </c>
      <c r="F173" s="376">
        <v>-15.230484823185824</v>
      </c>
      <c r="G173" s="134">
        <v>269712</v>
      </c>
      <c r="H173" s="375">
        <v>-2650</v>
      </c>
      <c r="I173" s="185">
        <v>-0.97296979754885038</v>
      </c>
      <c r="J173" s="134">
        <v>-44829</v>
      </c>
      <c r="K173" s="185">
        <v>-14.252196057111792</v>
      </c>
      <c r="N173" s="380"/>
    </row>
    <row r="174" spans="1:14" ht="12" customHeight="1" x14ac:dyDescent="0.2">
      <c r="A174" s="374">
        <v>43313</v>
      </c>
      <c r="B174" s="134">
        <v>28427.000000000055</v>
      </c>
      <c r="C174" s="375">
        <v>-2.9999999999272404</v>
      </c>
      <c r="D174" s="185">
        <v>-1.055223355584679E-2</v>
      </c>
      <c r="E174" s="375">
        <v>-4899.9999999999818</v>
      </c>
      <c r="F174" s="376">
        <v>-14.702793530770776</v>
      </c>
      <c r="G174" s="134">
        <v>278958</v>
      </c>
      <c r="H174" s="134">
        <v>9246</v>
      </c>
      <c r="I174" s="185">
        <v>3.4281010856024206</v>
      </c>
      <c r="J174" s="134">
        <v>-43394</v>
      </c>
      <c r="K174" s="185">
        <v>-13.461681639946393</v>
      </c>
      <c r="N174" s="380"/>
    </row>
    <row r="175" spans="1:14" ht="12" customHeight="1" x14ac:dyDescent="0.2">
      <c r="A175" s="374">
        <v>43344</v>
      </c>
      <c r="B175" s="375">
        <v>28244.000000000036</v>
      </c>
      <c r="C175" s="375">
        <v>-183.00000000001819</v>
      </c>
      <c r="D175" s="185">
        <v>-0.64375417736665086</v>
      </c>
      <c r="E175" s="375">
        <v>-4956.9999999999127</v>
      </c>
      <c r="F175" s="376">
        <v>-14.930273184542393</v>
      </c>
      <c r="G175" s="134">
        <v>271531</v>
      </c>
      <c r="H175" s="375">
        <v>-7427</v>
      </c>
      <c r="I175" s="185">
        <v>-2.6624079610550693</v>
      </c>
      <c r="J175" s="134">
        <v>-41154</v>
      </c>
      <c r="K175" s="185">
        <v>-13.161488398867871</v>
      </c>
      <c r="N175" s="380"/>
    </row>
    <row r="176" spans="1:14" ht="12" customHeight="1" x14ac:dyDescent="0.2">
      <c r="A176" s="374">
        <v>43374</v>
      </c>
      <c r="B176" s="134">
        <v>28144.000000000142</v>
      </c>
      <c r="C176" s="375">
        <v>-99.999999999894499</v>
      </c>
      <c r="D176" s="185">
        <v>-0.35405749893745353</v>
      </c>
      <c r="E176" s="375">
        <v>-4805.9999999998072</v>
      </c>
      <c r="F176" s="376">
        <v>-14.585735963580621</v>
      </c>
      <c r="G176" s="134">
        <v>267836</v>
      </c>
      <c r="H176" s="134">
        <v>-3695</v>
      </c>
      <c r="I176" s="185">
        <v>-1.360802265671323</v>
      </c>
      <c r="J176" s="134">
        <v>-39659</v>
      </c>
      <c r="K176" s="185">
        <v>-12.897445486918487</v>
      </c>
      <c r="N176" s="380"/>
    </row>
    <row r="177" spans="1:15" ht="12" customHeight="1" x14ac:dyDescent="0.2">
      <c r="A177" s="374">
        <v>43405</v>
      </c>
      <c r="B177" s="375">
        <v>28197.000000000047</v>
      </c>
      <c r="C177" s="375">
        <v>52.999999999905413</v>
      </c>
      <c r="D177" s="185">
        <v>0.18831722569608139</v>
      </c>
      <c r="E177" s="375">
        <v>-4590.0000000000691</v>
      </c>
      <c r="F177" s="376">
        <v>-13.999451001921654</v>
      </c>
      <c r="G177" s="134">
        <v>267681</v>
      </c>
      <c r="H177" s="375">
        <v>-155</v>
      </c>
      <c r="I177" s="185">
        <v>-5.7871234636120608E-2</v>
      </c>
      <c r="J177" s="134">
        <v>-36087</v>
      </c>
      <c r="K177" s="185">
        <v>-11.879789839614443</v>
      </c>
      <c r="N177" s="380"/>
    </row>
    <row r="178" spans="1:15" ht="12" customHeight="1" x14ac:dyDescent="0.2">
      <c r="A178" s="374">
        <v>43435</v>
      </c>
      <c r="B178" s="134">
        <v>29010.999999999971</v>
      </c>
      <c r="C178" s="375">
        <v>813.9999999999236</v>
      </c>
      <c r="D178" s="185">
        <v>2.8868319324748102</v>
      </c>
      <c r="E178" s="375">
        <v>-4687.9999999999709</v>
      </c>
      <c r="F178" s="376">
        <v>-13.911392029437012</v>
      </c>
      <c r="G178" s="134">
        <v>277679</v>
      </c>
      <c r="H178" s="134">
        <v>9998</v>
      </c>
      <c r="I178" s="185">
        <v>3.7350428308322221</v>
      </c>
      <c r="J178" s="134">
        <v>-36621</v>
      </c>
      <c r="K178" s="185">
        <v>-11.651606745147948</v>
      </c>
      <c r="N178" s="380"/>
    </row>
    <row r="179" spans="1:15" ht="12" customHeight="1" x14ac:dyDescent="0.2">
      <c r="A179" s="374">
        <v>43466</v>
      </c>
      <c r="B179" s="375">
        <v>28733.999999999913</v>
      </c>
      <c r="C179" s="375">
        <v>-277.00000000005821</v>
      </c>
      <c r="D179" s="185">
        <v>-0.95481024439026052</v>
      </c>
      <c r="E179" s="375">
        <v>-4940.0000000000146</v>
      </c>
      <c r="F179" s="376">
        <v>-14.670071865534315</v>
      </c>
      <c r="G179" s="134">
        <v>270783</v>
      </c>
      <c r="H179" s="375">
        <v>-6896</v>
      </c>
      <c r="I179" s="185">
        <v>-2.4834431123707592</v>
      </c>
      <c r="J179" s="134">
        <v>-38363</v>
      </c>
      <c r="K179" s="185">
        <v>-12.409347039909946</v>
      </c>
      <c r="N179" s="380"/>
    </row>
    <row r="180" spans="1:15" ht="12" customHeight="1" x14ac:dyDescent="0.2">
      <c r="A180" s="374">
        <v>43497</v>
      </c>
      <c r="B180" s="134">
        <v>28284.000000000007</v>
      </c>
      <c r="C180" s="375">
        <v>-449.99999999990541</v>
      </c>
      <c r="D180" s="185">
        <v>-1.5660889538522544</v>
      </c>
      <c r="E180" s="375">
        <v>-4923.9999999999491</v>
      </c>
      <c r="F180" s="376">
        <v>-14.827752348831472</v>
      </c>
      <c r="G180" s="134">
        <v>266136</v>
      </c>
      <c r="H180" s="134">
        <v>-4647</v>
      </c>
      <c r="I180" s="185">
        <v>-1.7161343215785334</v>
      </c>
      <c r="J180" s="134">
        <v>-39210</v>
      </c>
      <c r="K180" s="185">
        <v>-12.841170344461693</v>
      </c>
      <c r="N180" s="380"/>
    </row>
    <row r="181" spans="1:15" ht="12" customHeight="1" x14ac:dyDescent="0.2">
      <c r="A181" s="374">
        <v>43525</v>
      </c>
      <c r="B181" s="375">
        <v>27960.000000000087</v>
      </c>
      <c r="C181" s="375">
        <v>-323.99999999991996</v>
      </c>
      <c r="D181" s="185">
        <v>-1.1455239711494833</v>
      </c>
      <c r="E181" s="375">
        <v>-5025.9999999998472</v>
      </c>
      <c r="F181" s="376">
        <v>-15.23676711332037</v>
      </c>
      <c r="G181" s="134">
        <v>261581</v>
      </c>
      <c r="H181" s="375">
        <v>-4555</v>
      </c>
      <c r="I181" s="185">
        <v>-1.7115309465837016</v>
      </c>
      <c r="J181" s="134">
        <v>-45357</v>
      </c>
      <c r="K181" s="185">
        <v>-14.777251431885267</v>
      </c>
      <c r="N181" s="380"/>
    </row>
    <row r="182" spans="1:15" ht="12" customHeight="1" x14ac:dyDescent="0.2">
      <c r="A182" s="374">
        <v>43556</v>
      </c>
      <c r="B182" s="134">
        <v>27914.999999999854</v>
      </c>
      <c r="C182" s="375">
        <v>-45.000000000232831</v>
      </c>
      <c r="D182" s="185">
        <v>-0.16094420600941592</v>
      </c>
      <c r="E182" s="375">
        <v>-3734.0000000001637</v>
      </c>
      <c r="F182" s="376">
        <v>-11.79816107933951</v>
      </c>
      <c r="G182" s="134">
        <v>261610</v>
      </c>
      <c r="H182" s="134">
        <v>29</v>
      </c>
      <c r="I182" s="185">
        <v>1.1086432118540719E-2</v>
      </c>
      <c r="J182" s="134">
        <v>-31413</v>
      </c>
      <c r="K182" s="185">
        <v>-10.720318882818072</v>
      </c>
      <c r="N182" s="380"/>
    </row>
    <row r="183" spans="1:15" ht="12" customHeight="1" x14ac:dyDescent="0.2">
      <c r="A183" s="374">
        <v>43586</v>
      </c>
      <c r="B183" s="375">
        <v>27214.000000000015</v>
      </c>
      <c r="C183" s="375">
        <v>-700.99999999983993</v>
      </c>
      <c r="D183" s="185">
        <v>-2.5111946981903763</v>
      </c>
      <c r="E183" s="375">
        <v>-3187.9999999999563</v>
      </c>
      <c r="F183" s="376">
        <v>-10.486152226827048</v>
      </c>
      <c r="G183" s="134">
        <v>252570</v>
      </c>
      <c r="H183" s="375">
        <v>-9040</v>
      </c>
      <c r="I183" s="185">
        <v>-3.4555254004051834</v>
      </c>
      <c r="J183" s="134">
        <v>-29199</v>
      </c>
      <c r="K183" s="185">
        <v>-10.362743949831245</v>
      </c>
      <c r="N183" s="380"/>
    </row>
    <row r="184" spans="1:15" ht="12" customHeight="1" x14ac:dyDescent="0.2">
      <c r="A184" s="374">
        <v>43617</v>
      </c>
      <c r="B184" s="134">
        <v>26339.000000000036</v>
      </c>
      <c r="C184" s="375">
        <v>-874.99999999997817</v>
      </c>
      <c r="D184" s="185">
        <v>-3.215256853090239</v>
      </c>
      <c r="E184" s="375">
        <v>-2894.9999999999418</v>
      </c>
      <c r="F184" s="376">
        <v>-9.9028528425803657</v>
      </c>
      <c r="G184" s="134">
        <v>248504</v>
      </c>
      <c r="H184" s="134">
        <v>-4066</v>
      </c>
      <c r="I184" s="185">
        <v>-1.6098507344498554</v>
      </c>
      <c r="J184" s="134">
        <v>-23858</v>
      </c>
      <c r="K184" s="185">
        <v>-8.7596654452530096</v>
      </c>
      <c r="N184" s="380"/>
    </row>
    <row r="185" spans="1:15" ht="12" customHeight="1" x14ac:dyDescent="0.2">
      <c r="A185" s="374">
        <v>43647</v>
      </c>
      <c r="B185" s="375">
        <v>25975.999999999978</v>
      </c>
      <c r="C185" s="375">
        <v>-363.00000000005821</v>
      </c>
      <c r="D185" s="185">
        <v>-1.3781844413229725</v>
      </c>
      <c r="E185" s="375">
        <v>-2454.0000000000036</v>
      </c>
      <c r="F185" s="376">
        <v>-8.6317270488920332</v>
      </c>
      <c r="G185" s="134">
        <v>250201</v>
      </c>
      <c r="H185" s="375">
        <v>1697</v>
      </c>
      <c r="I185" s="185">
        <v>0.68288639217074976</v>
      </c>
      <c r="J185" s="134">
        <v>-19511</v>
      </c>
      <c r="K185" s="185">
        <v>-7.2340125763777658</v>
      </c>
      <c r="N185" s="380"/>
    </row>
    <row r="186" spans="1:15" ht="12" customHeight="1" x14ac:dyDescent="0.2">
      <c r="A186" s="374">
        <v>43678</v>
      </c>
      <c r="B186" s="134">
        <v>26379.999999999956</v>
      </c>
      <c r="C186" s="375">
        <v>403.99999999997817</v>
      </c>
      <c r="D186" s="185">
        <v>1.555281798583225</v>
      </c>
      <c r="E186" s="375">
        <v>-2047.0000000000982</v>
      </c>
      <c r="F186" s="376">
        <v>-7.2009005522921674</v>
      </c>
      <c r="G186" s="134">
        <v>261566</v>
      </c>
      <c r="H186" s="134">
        <v>11365</v>
      </c>
      <c r="I186" s="185">
        <v>4.5423479522463941</v>
      </c>
      <c r="J186" s="134">
        <v>-17392</v>
      </c>
      <c r="K186" s="185">
        <v>-6.2346303027695926</v>
      </c>
      <c r="N186" s="380"/>
    </row>
    <row r="187" spans="1:15" ht="12" customHeight="1" x14ac:dyDescent="0.2">
      <c r="A187" s="374">
        <v>43709</v>
      </c>
      <c r="B187" s="375">
        <v>26222.000000000033</v>
      </c>
      <c r="C187" s="375">
        <v>-157.9999999999236</v>
      </c>
      <c r="D187" s="185">
        <v>-0.59893858984049986</v>
      </c>
      <c r="E187" s="375">
        <v>-2022.0000000000036</v>
      </c>
      <c r="F187" s="376">
        <v>-7.159042628522875</v>
      </c>
      <c r="G187" s="134">
        <v>253967</v>
      </c>
      <c r="H187" s="375">
        <v>-7599</v>
      </c>
      <c r="I187" s="185">
        <v>-2.9051941001506312</v>
      </c>
      <c r="J187" s="134">
        <v>-17564</v>
      </c>
      <c r="K187" s="185">
        <v>-6.4685063583900178</v>
      </c>
      <c r="N187" s="380"/>
    </row>
    <row r="188" spans="1:15" ht="12" customHeight="1" x14ac:dyDescent="0.2">
      <c r="A188" s="374">
        <v>43739</v>
      </c>
      <c r="B188" s="134">
        <v>26288.999999999985</v>
      </c>
      <c r="C188" s="375">
        <v>66.999999999952706</v>
      </c>
      <c r="D188" s="185">
        <v>0.25551063992049661</v>
      </c>
      <c r="E188" s="375">
        <v>-1855.0000000001564</v>
      </c>
      <c r="F188" s="376">
        <v>-6.5911028993751675</v>
      </c>
      <c r="G188" s="134">
        <v>254002</v>
      </c>
      <c r="H188" s="134">
        <v>35</v>
      </c>
      <c r="I188" s="185">
        <v>1.3781318045257849E-2</v>
      </c>
      <c r="J188" s="134">
        <v>-13834</v>
      </c>
      <c r="K188" s="185">
        <v>-5.1651010319747908</v>
      </c>
      <c r="N188" s="380"/>
    </row>
    <row r="189" spans="1:15" ht="12" customHeight="1" x14ac:dyDescent="0.2">
      <c r="A189" s="374">
        <v>43770</v>
      </c>
      <c r="B189" s="375">
        <v>26724.999999999876</v>
      </c>
      <c r="C189" s="375">
        <v>435.99999999989086</v>
      </c>
      <c r="D189" s="185">
        <v>1.6584883411308573</v>
      </c>
      <c r="E189" s="375">
        <v>-1472.000000000171</v>
      </c>
      <c r="F189" s="376">
        <v>-5.2204135191693037</v>
      </c>
      <c r="G189" s="134">
        <v>255740</v>
      </c>
      <c r="H189" s="375">
        <v>1738</v>
      </c>
      <c r="I189" s="185">
        <v>0.68424658073558475</v>
      </c>
      <c r="J189" s="134">
        <v>-11941</v>
      </c>
      <c r="K189" s="185">
        <v>-4.4609068256618887</v>
      </c>
      <c r="N189" s="380"/>
    </row>
    <row r="190" spans="1:15" ht="12" customHeight="1" x14ac:dyDescent="0.2">
      <c r="A190" s="374">
        <v>43800</v>
      </c>
      <c r="B190" s="134">
        <v>28759.999999999989</v>
      </c>
      <c r="C190" s="375">
        <v>2035.0000000001128</v>
      </c>
      <c r="D190" s="185">
        <v>7.6145930776431143</v>
      </c>
      <c r="E190" s="375">
        <v>-250.99999999998181</v>
      </c>
      <c r="F190" s="376">
        <v>-0.86518906621620095</v>
      </c>
      <c r="G190" s="134">
        <v>274022</v>
      </c>
      <c r="H190" s="134">
        <v>18282</v>
      </c>
      <c r="I190" s="185">
        <v>7.1486666145303825</v>
      </c>
      <c r="J190" s="134">
        <v>-3657</v>
      </c>
      <c r="K190" s="185">
        <v>-1.3169883210469644</v>
      </c>
      <c r="N190" s="380"/>
    </row>
    <row r="191" spans="1:15" ht="12" customHeight="1" x14ac:dyDescent="0.2">
      <c r="A191" s="374">
        <v>43831</v>
      </c>
      <c r="B191" s="375">
        <v>27914.000000000095</v>
      </c>
      <c r="C191" s="375">
        <v>-845.9999999998945</v>
      </c>
      <c r="D191" s="185">
        <v>-2.9415855354655593</v>
      </c>
      <c r="E191" s="375">
        <v>-819.9999999998181</v>
      </c>
      <c r="F191" s="376">
        <v>-2.8537620936862971</v>
      </c>
      <c r="G191" s="134">
        <v>264654</v>
      </c>
      <c r="H191" s="375">
        <v>-9368</v>
      </c>
      <c r="I191" s="185">
        <v>-3.4187036077395248</v>
      </c>
      <c r="J191" s="134">
        <v>-6129</v>
      </c>
      <c r="K191" s="185">
        <v>-2.2634360354970586</v>
      </c>
      <c r="N191" s="380"/>
      <c r="O191" s="397"/>
    </row>
    <row r="192" spans="1:15" ht="12" customHeight="1" x14ac:dyDescent="0.2">
      <c r="A192" s="374">
        <v>43862</v>
      </c>
      <c r="B192" s="134">
        <v>27405.000000000036</v>
      </c>
      <c r="C192" s="375">
        <v>-509.00000000005821</v>
      </c>
      <c r="D192" s="185">
        <v>-1.8234577631298148</v>
      </c>
      <c r="E192" s="375">
        <v>-878.9999999999709</v>
      </c>
      <c r="F192" s="376">
        <v>-3.1077641069154671</v>
      </c>
      <c r="G192" s="134">
        <v>259835</v>
      </c>
      <c r="H192" s="134">
        <v>-4819</v>
      </c>
      <c r="I192" s="185">
        <v>-1.8208680012393541</v>
      </c>
      <c r="J192" s="134">
        <v>-6301</v>
      </c>
      <c r="K192" s="185">
        <v>-2.3675864971292873</v>
      </c>
      <c r="N192" s="380"/>
      <c r="O192" s="397"/>
    </row>
    <row r="193" spans="1:15" ht="12" customHeight="1" x14ac:dyDescent="0.2">
      <c r="A193" s="374">
        <v>43891</v>
      </c>
      <c r="B193" s="375">
        <v>28872.999999999891</v>
      </c>
      <c r="C193" s="375">
        <v>1467.9999999998545</v>
      </c>
      <c r="D193" s="185">
        <v>5.3566867359965427</v>
      </c>
      <c r="E193" s="375">
        <v>912.99999999980355</v>
      </c>
      <c r="F193" s="376">
        <v>3.2653791130178851</v>
      </c>
      <c r="G193" s="134">
        <v>319386</v>
      </c>
      <c r="H193" s="375">
        <v>59551</v>
      </c>
      <c r="I193" s="185">
        <v>22.918775376681356</v>
      </c>
      <c r="J193" s="134">
        <v>57805</v>
      </c>
      <c r="K193" s="185">
        <v>22.098317538353321</v>
      </c>
      <c r="N193" s="380"/>
      <c r="O193" s="397"/>
    </row>
    <row r="194" spans="1:15" ht="12" customHeight="1" x14ac:dyDescent="0.2">
      <c r="A194" s="374">
        <v>43922</v>
      </c>
      <c r="B194" s="375">
        <v>34065</v>
      </c>
      <c r="C194" s="375">
        <v>5192.0000000001091</v>
      </c>
      <c r="D194" s="185">
        <v>17.982197901153775</v>
      </c>
      <c r="E194" s="375">
        <v>6150.0000000001455</v>
      </c>
      <c r="F194" s="376">
        <v>22.031166039764205</v>
      </c>
      <c r="G194" s="134">
        <v>344441</v>
      </c>
      <c r="H194" s="134">
        <v>25055</v>
      </c>
      <c r="I194" s="185">
        <v>7.8447395940961719</v>
      </c>
      <c r="J194" s="134">
        <v>82831</v>
      </c>
      <c r="K194" s="185">
        <v>31.662015977982492</v>
      </c>
      <c r="N194" s="380"/>
      <c r="O194" s="397"/>
    </row>
    <row r="195" spans="1:15" ht="12" customHeight="1" x14ac:dyDescent="0.2">
      <c r="A195" s="374">
        <v>43952</v>
      </c>
      <c r="B195" s="375">
        <v>33034</v>
      </c>
      <c r="C195" s="375">
        <v>-1031</v>
      </c>
      <c r="D195" s="185">
        <v>-3.0265668574783504</v>
      </c>
      <c r="E195" s="375">
        <v>5819.9999999999854</v>
      </c>
      <c r="F195" s="376">
        <v>21.386051297126418</v>
      </c>
      <c r="G195" s="134">
        <v>320724</v>
      </c>
      <c r="H195" s="375">
        <v>-23717</v>
      </c>
      <c r="I195" s="185">
        <v>-6.8856495016563066</v>
      </c>
      <c r="J195" s="134">
        <v>68154</v>
      </c>
      <c r="K195" s="185">
        <v>26.984202399334837</v>
      </c>
      <c r="N195" s="380"/>
      <c r="O195" s="397"/>
    </row>
    <row r="196" spans="1:15" ht="12" customHeight="1" x14ac:dyDescent="0.2">
      <c r="A196" s="374">
        <v>43983</v>
      </c>
      <c r="B196" s="375">
        <v>31370</v>
      </c>
      <c r="C196" s="375">
        <v>-1664</v>
      </c>
      <c r="D196" s="185">
        <v>-5.0372343645940543</v>
      </c>
      <c r="E196" s="375">
        <v>5030.9999999999636</v>
      </c>
      <c r="F196" s="376">
        <v>19.100952959489568</v>
      </c>
      <c r="G196" s="134">
        <v>304797</v>
      </c>
      <c r="H196" s="375">
        <v>-15927</v>
      </c>
      <c r="I196" s="185">
        <v>-4.965952033524152</v>
      </c>
      <c r="J196" s="134">
        <v>56293</v>
      </c>
      <c r="K196" s="185">
        <v>22.652754080417218</v>
      </c>
      <c r="N196" s="380"/>
      <c r="O196" s="397"/>
    </row>
    <row r="197" spans="1:15" ht="12" customHeight="1" x14ac:dyDescent="0.2">
      <c r="A197" s="374">
        <v>44013</v>
      </c>
      <c r="B197" s="375">
        <v>31177</v>
      </c>
      <c r="C197" s="375">
        <v>-193</v>
      </c>
      <c r="D197" s="185">
        <v>-0.61523748804590372</v>
      </c>
      <c r="E197" s="375">
        <v>5201.0000000000218</v>
      </c>
      <c r="F197" s="376">
        <v>20.022328303049072</v>
      </c>
      <c r="G197" s="134">
        <v>298241</v>
      </c>
      <c r="H197" s="375">
        <v>-6556</v>
      </c>
      <c r="I197" s="185">
        <v>-2.1509398058379841</v>
      </c>
      <c r="J197" s="134">
        <v>48040</v>
      </c>
      <c r="K197" s="185">
        <v>19.200562747550968</v>
      </c>
      <c r="N197" s="380"/>
      <c r="O197" s="397"/>
    </row>
    <row r="198" spans="1:15" ht="12" customHeight="1" x14ac:dyDescent="0.2">
      <c r="A198" s="377">
        <v>44044</v>
      </c>
      <c r="B198" s="375">
        <v>31370</v>
      </c>
      <c r="C198" s="375">
        <v>193</v>
      </c>
      <c r="D198" s="376">
        <v>0.61904609167014146</v>
      </c>
      <c r="E198" s="375">
        <v>4990.0000000000437</v>
      </c>
      <c r="F198" s="376">
        <v>18.915845337376997</v>
      </c>
      <c r="G198" s="375">
        <v>306224</v>
      </c>
      <c r="H198" s="375">
        <v>7983</v>
      </c>
      <c r="I198" s="376">
        <v>2.67669435121261</v>
      </c>
      <c r="J198" s="375">
        <v>44658</v>
      </c>
      <c r="K198" s="376">
        <v>17.073319926901814</v>
      </c>
      <c r="N198" s="380"/>
      <c r="O198" s="398"/>
    </row>
    <row r="199" spans="1:15" ht="12" customHeight="1" x14ac:dyDescent="0.2">
      <c r="A199" s="377">
        <v>44075</v>
      </c>
      <c r="B199" s="375">
        <v>30957</v>
      </c>
      <c r="C199" s="375">
        <v>-413</v>
      </c>
      <c r="D199" s="376">
        <v>-1.3165444692381256</v>
      </c>
      <c r="E199" s="375">
        <v>4734.9999999999673</v>
      </c>
      <c r="F199" s="376">
        <v>18.057356418274583</v>
      </c>
      <c r="G199" s="375">
        <v>298542</v>
      </c>
      <c r="H199" s="375">
        <v>-7682</v>
      </c>
      <c r="I199" s="376">
        <v>-2.5086211400804639</v>
      </c>
      <c r="J199" s="375">
        <v>44575</v>
      </c>
      <c r="K199" s="376">
        <v>17.551492910496247</v>
      </c>
      <c r="N199" s="380"/>
      <c r="O199" s="398"/>
    </row>
    <row r="200" spans="1:15" ht="12" customHeight="1" x14ac:dyDescent="0.2">
      <c r="A200" s="378">
        <v>44105</v>
      </c>
      <c r="B200" s="141">
        <v>31204</v>
      </c>
      <c r="C200" s="141">
        <v>247</v>
      </c>
      <c r="D200" s="379">
        <v>0.79788093161482054</v>
      </c>
      <c r="E200" s="141">
        <v>4915.0000000000146</v>
      </c>
      <c r="F200" s="379">
        <v>18.696032561147312</v>
      </c>
      <c r="G200" s="141">
        <v>298177</v>
      </c>
      <c r="H200" s="141">
        <v>-365</v>
      </c>
      <c r="I200" s="379">
        <v>-0.12226085441914371</v>
      </c>
      <c r="J200" s="141">
        <v>44175</v>
      </c>
      <c r="K200" s="379">
        <v>17.391595341768962</v>
      </c>
      <c r="N200" s="380"/>
      <c r="O200" s="398"/>
    </row>
    <row r="201" spans="1:15" ht="12" customHeight="1" x14ac:dyDescent="0.2">
      <c r="A201" s="378">
        <v>44136</v>
      </c>
      <c r="B201" s="141">
        <v>31679</v>
      </c>
      <c r="C201" s="141">
        <v>475</v>
      </c>
      <c r="D201" s="379">
        <v>1.5222407383668761</v>
      </c>
      <c r="E201" s="141">
        <v>4954.0000000001237</v>
      </c>
      <c r="F201" s="379">
        <v>18.53695042095471</v>
      </c>
      <c r="G201" s="141">
        <v>299659</v>
      </c>
      <c r="H201" s="141">
        <v>1482</v>
      </c>
      <c r="I201" s="379">
        <v>0.49702022624146058</v>
      </c>
      <c r="J201" s="141">
        <v>43919</v>
      </c>
      <c r="K201" s="379">
        <v>17.1733010088371</v>
      </c>
      <c r="N201" s="380"/>
      <c r="O201" s="398"/>
    </row>
    <row r="202" spans="1:15" ht="12" customHeight="1" x14ac:dyDescent="0.2">
      <c r="A202" s="378">
        <v>44166</v>
      </c>
      <c r="B202" s="141">
        <v>33387</v>
      </c>
      <c r="C202" s="141">
        <v>1708</v>
      </c>
      <c r="D202" s="379">
        <v>5.3915843303134565</v>
      </c>
      <c r="E202" s="141">
        <v>4627.0000000000109</v>
      </c>
      <c r="F202" s="379">
        <v>16.088317107093228</v>
      </c>
      <c r="G202" s="141">
        <v>318155</v>
      </c>
      <c r="H202" s="141">
        <v>18496</v>
      </c>
      <c r="I202" s="379">
        <v>6.172349236966018</v>
      </c>
      <c r="J202" s="141">
        <v>44133</v>
      </c>
      <c r="K202" s="379">
        <v>16.105641152900134</v>
      </c>
      <c r="N202" s="380"/>
      <c r="O202" s="398"/>
    </row>
    <row r="203" spans="1:15" ht="12" customHeight="1" x14ac:dyDescent="0.2">
      <c r="A203" s="378">
        <v>44197</v>
      </c>
      <c r="B203" s="141">
        <v>33867</v>
      </c>
      <c r="C203" s="141">
        <v>480</v>
      </c>
      <c r="D203" s="379">
        <v>1.4376853266241352</v>
      </c>
      <c r="E203" s="141">
        <v>5952.9999999999054</v>
      </c>
      <c r="F203" s="379">
        <v>21.326216235580301</v>
      </c>
      <c r="G203" s="141">
        <v>317284</v>
      </c>
      <c r="H203" s="141">
        <v>-871</v>
      </c>
      <c r="I203" s="379">
        <v>-0.27376593169995755</v>
      </c>
      <c r="J203" s="141">
        <v>52630</v>
      </c>
      <c r="K203" s="379">
        <v>19.886342167509277</v>
      </c>
      <c r="N203" s="380"/>
      <c r="O203" s="398"/>
    </row>
    <row r="204" spans="1:15" ht="12" customHeight="1" x14ac:dyDescent="0.2">
      <c r="A204" s="378">
        <v>44228</v>
      </c>
      <c r="B204" s="141">
        <v>33189</v>
      </c>
      <c r="C204" s="141">
        <v>-678</v>
      </c>
      <c r="D204" s="379">
        <v>-2.0019487997165384</v>
      </c>
      <c r="E204" s="141">
        <v>5783.9999999999636</v>
      </c>
      <c r="F204" s="379">
        <v>21.105637657361637</v>
      </c>
      <c r="G204" s="141">
        <v>312168</v>
      </c>
      <c r="H204" s="141">
        <v>-5116</v>
      </c>
      <c r="I204" s="379">
        <v>-1.6124355467026386</v>
      </c>
      <c r="J204" s="141">
        <v>52333</v>
      </c>
      <c r="K204" s="379">
        <v>20.140858621817692</v>
      </c>
      <c r="N204" s="380"/>
      <c r="O204" s="398"/>
    </row>
    <row r="205" spans="1:15" ht="12" customHeight="1" x14ac:dyDescent="0.2">
      <c r="A205" s="378">
        <v>44256</v>
      </c>
      <c r="B205" s="141">
        <v>32200</v>
      </c>
      <c r="C205" s="141">
        <v>-989</v>
      </c>
      <c r="D205" s="379">
        <v>-2.9799029799029797</v>
      </c>
      <c r="E205" s="141">
        <v>3327.0000000001091</v>
      </c>
      <c r="F205" s="379">
        <v>11.522876043362734</v>
      </c>
      <c r="G205" s="141">
        <v>304483</v>
      </c>
      <c r="H205" s="141">
        <v>-7685</v>
      </c>
      <c r="I205" s="379">
        <v>-2.4618154327157171</v>
      </c>
      <c r="J205" s="141">
        <v>-14903</v>
      </c>
      <c r="K205" s="379">
        <v>-4.66614065738636</v>
      </c>
      <c r="N205" s="380"/>
      <c r="O205" s="398"/>
    </row>
    <row r="206" spans="1:15" ht="12" customHeight="1" x14ac:dyDescent="0.2">
      <c r="A206" s="378">
        <v>44287</v>
      </c>
      <c r="B206" s="141">
        <v>31917</v>
      </c>
      <c r="C206" s="141">
        <v>-283</v>
      </c>
      <c r="D206" s="379">
        <v>-0.8788819875776398</v>
      </c>
      <c r="E206" s="141">
        <v>-2148</v>
      </c>
      <c r="F206" s="379">
        <v>-6.3055922501100836</v>
      </c>
      <c r="G206" s="141">
        <v>300536</v>
      </c>
      <c r="H206" s="141">
        <v>-3947</v>
      </c>
      <c r="I206" s="379">
        <v>-1.2962956881008134</v>
      </c>
      <c r="J206" s="141">
        <v>-43905</v>
      </c>
      <c r="K206" s="379">
        <v>-12.746740370629512</v>
      </c>
      <c r="N206" s="380"/>
      <c r="O206" s="398"/>
    </row>
    <row r="207" spans="1:15" ht="12" customHeight="1" x14ac:dyDescent="0.2">
      <c r="A207" s="378">
        <v>44317</v>
      </c>
      <c r="B207" s="141">
        <v>31297</v>
      </c>
      <c r="C207" s="141">
        <v>-620</v>
      </c>
      <c r="D207" s="379">
        <v>-1.9425384591283641</v>
      </c>
      <c r="E207" s="141">
        <v>-1737</v>
      </c>
      <c r="F207" s="379">
        <v>-5.2582188048677123</v>
      </c>
      <c r="G207" s="141">
        <v>292387</v>
      </c>
      <c r="H207" s="141">
        <v>-8149</v>
      </c>
      <c r="I207" s="379">
        <v>-2.7114888066654244</v>
      </c>
      <c r="J207" s="141">
        <v>-28337</v>
      </c>
      <c r="K207" s="379">
        <v>-8.8353225826567385</v>
      </c>
      <c r="N207" s="380"/>
      <c r="O207" s="398"/>
    </row>
    <row r="208" spans="1:15" ht="12" customHeight="1" x14ac:dyDescent="0.2">
      <c r="A208" s="378">
        <v>44348</v>
      </c>
      <c r="B208" s="141">
        <v>30806</v>
      </c>
      <c r="C208" s="141">
        <v>-491</v>
      </c>
      <c r="D208" s="379">
        <v>-1.5688404639422309</v>
      </c>
      <c r="E208" s="141">
        <v>-564</v>
      </c>
      <c r="F208" s="379">
        <v>-1.7978960790564233</v>
      </c>
      <c r="G208" s="141">
        <v>280624</v>
      </c>
      <c r="H208" s="141">
        <v>-11763</v>
      </c>
      <c r="I208" s="379">
        <v>-4.0230926819591843</v>
      </c>
      <c r="J208" s="141">
        <v>-24173</v>
      </c>
      <c r="K208" s="379">
        <v>-7.9308523377854767</v>
      </c>
      <c r="N208" s="380"/>
      <c r="O208" s="398"/>
    </row>
    <row r="209" spans="1:15" ht="12" customHeight="1" x14ac:dyDescent="0.2">
      <c r="A209" s="378">
        <v>44378</v>
      </c>
      <c r="B209" s="141">
        <v>30464</v>
      </c>
      <c r="C209" s="141">
        <v>-342</v>
      </c>
      <c r="D209" s="379">
        <v>-1.110173342855288</v>
      </c>
      <c r="E209" s="141">
        <v>-713</v>
      </c>
      <c r="F209" s="379">
        <v>-2.2869422972062741</v>
      </c>
      <c r="G209" s="141">
        <v>270470</v>
      </c>
      <c r="H209" s="141">
        <v>-10154</v>
      </c>
      <c r="I209" s="379">
        <v>-3.6183647870460116</v>
      </c>
      <c r="J209" s="141">
        <v>-27771</v>
      </c>
      <c r="K209" s="379">
        <v>-9.311596997059425</v>
      </c>
      <c r="N209" s="380"/>
      <c r="O209" s="398"/>
    </row>
    <row r="210" spans="1:15" ht="12" customHeight="1" x14ac:dyDescent="0.2">
      <c r="A210" s="378">
        <v>44409</v>
      </c>
      <c r="B210" s="141">
        <v>30674</v>
      </c>
      <c r="C210" s="141">
        <v>210</v>
      </c>
      <c r="D210" s="379">
        <v>0.68933823529411764</v>
      </c>
      <c r="E210" s="141">
        <v>-696</v>
      </c>
      <c r="F210" s="379">
        <v>-2.2186802677717563</v>
      </c>
      <c r="G210" s="141">
        <v>271609</v>
      </c>
      <c r="H210" s="141">
        <v>1139</v>
      </c>
      <c r="I210" s="379">
        <v>0.42111879321181644</v>
      </c>
      <c r="J210" s="141">
        <v>-34615</v>
      </c>
      <c r="K210" s="379">
        <v>-11.303816813835624</v>
      </c>
      <c r="N210" s="380"/>
      <c r="O210" s="398"/>
    </row>
    <row r="211" spans="1:15" ht="12" customHeight="1" x14ac:dyDescent="0.2">
      <c r="A211" s="378">
        <v>44440</v>
      </c>
      <c r="B211" s="141">
        <v>30059</v>
      </c>
      <c r="C211" s="141">
        <v>-615</v>
      </c>
      <c r="D211" s="379">
        <v>-2.0049553367672948</v>
      </c>
      <c r="E211" s="141">
        <v>-898</v>
      </c>
      <c r="F211" s="379">
        <v>-2.9007978809316146</v>
      </c>
      <c r="G211" s="141">
        <v>259300</v>
      </c>
      <c r="H211" s="141">
        <v>-12309</v>
      </c>
      <c r="I211" s="379">
        <v>-4.5318822277612307</v>
      </c>
      <c r="J211" s="141">
        <v>-39242</v>
      </c>
      <c r="K211" s="379">
        <v>-13.144549175660377</v>
      </c>
      <c r="N211" s="380"/>
      <c r="O211" s="398"/>
    </row>
    <row r="212" spans="1:15" ht="12" customHeight="1" x14ac:dyDescent="0.2">
      <c r="A212" s="378">
        <v>44470</v>
      </c>
      <c r="B212" s="141">
        <v>29238</v>
      </c>
      <c r="C212" s="141">
        <v>-821</v>
      </c>
      <c r="D212" s="379">
        <v>-2.7312951195981237</v>
      </c>
      <c r="E212" s="141">
        <v>-1966</v>
      </c>
      <c r="F212" s="379">
        <v>-6.3004742981669013</v>
      </c>
      <c r="G212" s="141">
        <v>254777</v>
      </c>
      <c r="H212" s="141">
        <v>-4523</v>
      </c>
      <c r="I212" s="379">
        <v>-1.7443116081758581</v>
      </c>
      <c r="J212" s="141">
        <v>-43400</v>
      </c>
      <c r="K212" s="379">
        <v>-14.55511323811025</v>
      </c>
      <c r="N212" s="380"/>
      <c r="O212" s="398"/>
    </row>
    <row r="213" spans="1:15" ht="12" customHeight="1" x14ac:dyDescent="0.2">
      <c r="A213" s="378">
        <v>44501</v>
      </c>
      <c r="B213" s="141">
        <v>29063</v>
      </c>
      <c r="C213" s="141">
        <v>-175</v>
      </c>
      <c r="D213" s="379">
        <v>-0.59853615158355566</v>
      </c>
      <c r="E213" s="141">
        <v>-2616</v>
      </c>
      <c r="F213" s="379">
        <v>-8.2578364216042175</v>
      </c>
      <c r="G213" s="141">
        <v>250441</v>
      </c>
      <c r="H213" s="141">
        <v>-4336</v>
      </c>
      <c r="I213" s="379">
        <v>-1.7018804680171287</v>
      </c>
      <c r="J213" s="141">
        <v>-49218</v>
      </c>
      <c r="K213" s="379">
        <v>-16.42466937418866</v>
      </c>
      <c r="N213" s="380"/>
      <c r="O213" s="398"/>
    </row>
    <row r="214" spans="1:15" ht="12" customHeight="1" x14ac:dyDescent="0.2">
      <c r="A214" s="378">
        <v>44531</v>
      </c>
      <c r="B214" s="141">
        <v>28542</v>
      </c>
      <c r="C214" s="141">
        <v>-521</v>
      </c>
      <c r="D214" s="379">
        <v>-1.7926573306265698</v>
      </c>
      <c r="E214" s="141">
        <v>-4845</v>
      </c>
      <c r="F214" s="379">
        <v>-14.511636265612363</v>
      </c>
      <c r="G214" s="141">
        <v>257946</v>
      </c>
      <c r="H214" s="141">
        <v>7505</v>
      </c>
      <c r="I214" s="379">
        <v>2.996713796862335</v>
      </c>
      <c r="J214" s="141">
        <v>-60209</v>
      </c>
      <c r="K214" s="379">
        <v>-18.924423629991672</v>
      </c>
      <c r="N214" s="380"/>
      <c r="O214" s="398"/>
    </row>
    <row r="215" spans="1:15" ht="12" customHeight="1" x14ac:dyDescent="0.2">
      <c r="A215" s="378">
        <v>44562</v>
      </c>
      <c r="B215" s="141">
        <v>26999</v>
      </c>
      <c r="C215" s="141">
        <v>-1543</v>
      </c>
      <c r="D215" s="379">
        <v>-5.4060682502978068</v>
      </c>
      <c r="E215" s="141">
        <v>-6868</v>
      </c>
      <c r="F215" s="379">
        <v>-20.27932795937048</v>
      </c>
      <c r="G215" s="141">
        <v>250642</v>
      </c>
      <c r="H215" s="141">
        <v>-7304</v>
      </c>
      <c r="I215" s="379">
        <v>-2.8316004124894358</v>
      </c>
      <c r="J215" s="141">
        <v>-66642</v>
      </c>
      <c r="K215" s="379">
        <v>-21.003895563596021</v>
      </c>
      <c r="N215" s="380"/>
      <c r="O215" s="398"/>
    </row>
    <row r="216" spans="1:15" ht="12" customHeight="1" x14ac:dyDescent="0.2">
      <c r="A216" s="378">
        <v>44593</v>
      </c>
      <c r="B216" s="141">
        <v>25002</v>
      </c>
      <c r="C216" s="141">
        <v>-1997</v>
      </c>
      <c r="D216" s="379">
        <v>-7.3965702433423459</v>
      </c>
      <c r="E216" s="141">
        <v>-8187</v>
      </c>
      <c r="F216" s="379">
        <v>-24.667811624333364</v>
      </c>
      <c r="G216" s="141">
        <v>243443</v>
      </c>
      <c r="H216" s="141">
        <v>-7199</v>
      </c>
      <c r="I216" s="379">
        <v>-2.8722241284381709</v>
      </c>
      <c r="J216" s="141">
        <v>-68725</v>
      </c>
      <c r="K216" s="379">
        <v>-22.015389149432355</v>
      </c>
      <c r="N216" s="380"/>
      <c r="O216" s="398"/>
    </row>
    <row r="217" spans="1:15" ht="12" customHeight="1" x14ac:dyDescent="0.2">
      <c r="A217" s="378">
        <v>44621</v>
      </c>
      <c r="B217" s="141">
        <v>25408</v>
      </c>
      <c r="C217" s="141">
        <v>406</v>
      </c>
      <c r="D217" s="379">
        <v>1.6238700903927685</v>
      </c>
      <c r="E217" s="141">
        <v>-6792</v>
      </c>
      <c r="F217" s="379">
        <v>-21.093167701863354</v>
      </c>
      <c r="G217" s="141">
        <v>249107</v>
      </c>
      <c r="H217" s="141">
        <v>5664</v>
      </c>
      <c r="I217" s="379">
        <v>2.3266226591029522</v>
      </c>
      <c r="J217" s="141">
        <v>-55376</v>
      </c>
      <c r="K217" s="379">
        <v>-18.186893849574524</v>
      </c>
      <c r="N217" s="380"/>
      <c r="O217" s="398"/>
    </row>
    <row r="218" spans="1:15" ht="12" customHeight="1" x14ac:dyDescent="0.2">
      <c r="A218" s="378">
        <v>44652</v>
      </c>
      <c r="B218" s="141">
        <v>24420</v>
      </c>
      <c r="C218" s="141">
        <v>-988</v>
      </c>
      <c r="D218" s="379">
        <v>-3.8885390428211588</v>
      </c>
      <c r="E218" s="141">
        <v>-7497</v>
      </c>
      <c r="F218" s="379">
        <v>-23.489049722718299</v>
      </c>
      <c r="G218" s="141">
        <v>242135</v>
      </c>
      <c r="H218" s="141">
        <v>-6972</v>
      </c>
      <c r="I218" s="379">
        <v>-2.79879730396978</v>
      </c>
      <c r="J218" s="141">
        <v>-58401</v>
      </c>
      <c r="K218" s="379">
        <v>-19.432280991295553</v>
      </c>
      <c r="N218" s="380"/>
      <c r="O218" s="398"/>
    </row>
    <row r="219" spans="1:15" ht="12" customHeight="1" x14ac:dyDescent="0.2">
      <c r="A219" s="378">
        <v>44682</v>
      </c>
      <c r="B219" s="141">
        <v>23433</v>
      </c>
      <c r="C219" s="141">
        <v>-987</v>
      </c>
      <c r="D219" s="379">
        <v>-4.0417690417690419</v>
      </c>
      <c r="E219" s="141">
        <v>-7864</v>
      </c>
      <c r="F219" s="379">
        <v>-25.127008978496342</v>
      </c>
      <c r="G219" s="141">
        <v>232127</v>
      </c>
      <c r="H219" s="141">
        <v>-10008</v>
      </c>
      <c r="I219" s="379">
        <v>-4.1332314617878456</v>
      </c>
      <c r="J219" s="141">
        <v>-60260</v>
      </c>
      <c r="K219" s="379">
        <v>-20.609671428620288</v>
      </c>
      <c r="N219" s="380"/>
      <c r="O219" s="398"/>
    </row>
    <row r="220" spans="1:15" ht="12" customHeight="1" x14ac:dyDescent="0.2">
      <c r="A220" s="378">
        <v>44713</v>
      </c>
      <c r="B220" s="141">
        <v>22685</v>
      </c>
      <c r="C220" s="141">
        <v>-748</v>
      </c>
      <c r="D220" s="379">
        <v>-3.1920795459394871</v>
      </c>
      <c r="E220" s="141">
        <v>-8121</v>
      </c>
      <c r="F220" s="379">
        <v>-26.361747711484774</v>
      </c>
      <c r="G220" s="141">
        <v>227146</v>
      </c>
      <c r="H220" s="141">
        <v>-4981</v>
      </c>
      <c r="I220" s="379">
        <v>-2.1458081136619178</v>
      </c>
      <c r="J220" s="141">
        <v>-53478</v>
      </c>
      <c r="K220" s="379">
        <v>-19.056816238097952</v>
      </c>
      <c r="N220" s="380"/>
      <c r="O220" s="398"/>
    </row>
    <row r="221" spans="1:15" ht="12" customHeight="1" x14ac:dyDescent="0.2">
      <c r="A221" s="378">
        <v>44743</v>
      </c>
      <c r="B221" s="141">
        <v>22684</v>
      </c>
      <c r="C221" s="141">
        <v>-1</v>
      </c>
      <c r="D221" s="379">
        <v>-4.4081992506061277E-3</v>
      </c>
      <c r="E221" s="141">
        <v>-7780</v>
      </c>
      <c r="F221" s="379">
        <v>-25.538340336134453</v>
      </c>
      <c r="G221" s="141">
        <v>228122</v>
      </c>
      <c r="H221" s="141">
        <v>976</v>
      </c>
      <c r="I221" s="379">
        <v>0.42967958933901546</v>
      </c>
      <c r="J221" s="141">
        <v>-42348</v>
      </c>
      <c r="K221" s="379">
        <v>-15.657189337079897</v>
      </c>
      <c r="N221" s="380"/>
      <c r="O221" s="398"/>
    </row>
    <row r="222" spans="1:15" ht="12" customHeight="1" x14ac:dyDescent="0.2">
      <c r="A222" s="378">
        <v>44774</v>
      </c>
      <c r="B222" s="141">
        <v>22766</v>
      </c>
      <c r="C222" s="141">
        <v>82</v>
      </c>
      <c r="D222" s="379">
        <v>0.36148827367307351</v>
      </c>
      <c r="E222" s="141">
        <v>-7908</v>
      </c>
      <c r="F222" s="379">
        <v>-25.780791549846775</v>
      </c>
      <c r="G222" s="141">
        <v>233217</v>
      </c>
      <c r="H222" s="141">
        <v>5095</v>
      </c>
      <c r="I222" s="379">
        <v>2.2334540289844909</v>
      </c>
      <c r="J222" s="141">
        <v>-38392</v>
      </c>
      <c r="K222" s="379">
        <v>-14.135024980762788</v>
      </c>
      <c r="N222" s="380"/>
      <c r="O222" s="398"/>
    </row>
    <row r="223" spans="1:15" ht="12" customHeight="1" x14ac:dyDescent="0.2">
      <c r="A223" s="378">
        <v>44805</v>
      </c>
      <c r="B223" s="141">
        <v>22598</v>
      </c>
      <c r="C223" s="141">
        <v>-168</v>
      </c>
      <c r="D223" s="379">
        <v>-0.73794254590178332</v>
      </c>
      <c r="E223" s="141">
        <v>-7461</v>
      </c>
      <c r="F223" s="379">
        <v>-24.821185002827772</v>
      </c>
      <c r="G223" s="141">
        <v>228452</v>
      </c>
      <c r="H223" s="141">
        <v>-4765</v>
      </c>
      <c r="I223" s="379">
        <v>-2.043161519100237</v>
      </c>
      <c r="J223" s="141">
        <v>-30848</v>
      </c>
      <c r="K223" s="379">
        <v>-11.896644812957964</v>
      </c>
      <c r="N223" s="380"/>
      <c r="O223" s="398"/>
    </row>
    <row r="224" spans="1:15" ht="12" customHeight="1" x14ac:dyDescent="0.2">
      <c r="A224" s="378">
        <v>44835</v>
      </c>
      <c r="B224" s="141">
        <v>22523</v>
      </c>
      <c r="C224" s="141">
        <v>-75</v>
      </c>
      <c r="D224" s="379">
        <v>-0.33188777767944067</v>
      </c>
      <c r="E224" s="141">
        <v>-6715</v>
      </c>
      <c r="F224" s="379">
        <v>-22.96668718790615</v>
      </c>
      <c r="G224" s="141">
        <v>223886</v>
      </c>
      <c r="H224" s="141">
        <v>-4566</v>
      </c>
      <c r="I224" s="379">
        <v>-1.9986693047117119</v>
      </c>
      <c r="J224" s="141">
        <v>-30891</v>
      </c>
      <c r="K224" s="379">
        <v>-12.124720834298229</v>
      </c>
      <c r="N224" s="380"/>
      <c r="O224" s="398"/>
    </row>
    <row r="225" spans="1:15" ht="12" customHeight="1" x14ac:dyDescent="0.2">
      <c r="A225" s="378">
        <v>44866</v>
      </c>
      <c r="B225" s="141">
        <v>22346</v>
      </c>
      <c r="C225" s="141">
        <v>-177</v>
      </c>
      <c r="D225" s="379">
        <v>-0.78586333969719846</v>
      </c>
      <c r="E225" s="141">
        <v>-6717</v>
      </c>
      <c r="F225" s="379">
        <v>-23.111860441110689</v>
      </c>
      <c r="G225" s="141">
        <v>221962</v>
      </c>
      <c r="H225" s="141">
        <v>-1924</v>
      </c>
      <c r="I225" s="379">
        <v>-0.85936592730228778</v>
      </c>
      <c r="J225" s="141">
        <v>-28479</v>
      </c>
      <c r="K225" s="379">
        <v>-11.371540602377406</v>
      </c>
      <c r="N225" s="380"/>
      <c r="O225" s="398"/>
    </row>
    <row r="226" spans="1:15" ht="12" customHeight="1" x14ac:dyDescent="0.2">
      <c r="A226" s="378">
        <v>44896</v>
      </c>
      <c r="B226" s="141">
        <v>23075</v>
      </c>
      <c r="C226" s="141">
        <v>729</v>
      </c>
      <c r="D226" s="379">
        <v>3.2623288284256691</v>
      </c>
      <c r="E226" s="141">
        <v>-5467</v>
      </c>
      <c r="F226" s="379">
        <v>-19.154228855721392</v>
      </c>
      <c r="G226" s="141">
        <v>227117</v>
      </c>
      <c r="H226" s="141">
        <v>5155</v>
      </c>
      <c r="I226" s="379">
        <v>2.3224696119155532</v>
      </c>
      <c r="J226" s="141">
        <v>-30829</v>
      </c>
      <c r="K226" s="379">
        <v>-11.951726330317198</v>
      </c>
      <c r="N226" s="380"/>
      <c r="O226" s="398"/>
    </row>
    <row r="227" spans="1:15" ht="12" customHeight="1" x14ac:dyDescent="0.2">
      <c r="A227" s="378">
        <v>44927</v>
      </c>
      <c r="B227" s="141">
        <v>22877</v>
      </c>
      <c r="C227" s="141">
        <v>-198</v>
      </c>
      <c r="D227" s="379">
        <v>-0.85807150595882986</v>
      </c>
      <c r="E227" s="141">
        <v>-4122</v>
      </c>
      <c r="F227" s="379">
        <v>-15.267232119708137</v>
      </c>
      <c r="G227" s="141">
        <v>224006</v>
      </c>
      <c r="H227" s="141">
        <v>-3111</v>
      </c>
      <c r="I227" s="379">
        <v>-1.3697785722777247</v>
      </c>
      <c r="J227" s="141">
        <v>-26636</v>
      </c>
      <c r="K227" s="379">
        <v>-10.627109582591904</v>
      </c>
      <c r="N227" s="380"/>
      <c r="O227" s="398"/>
    </row>
    <row r="228" spans="1:15" ht="12" customHeight="1" x14ac:dyDescent="0.2">
      <c r="A228" s="378">
        <v>44958</v>
      </c>
      <c r="B228" s="141">
        <v>22776</v>
      </c>
      <c r="C228" s="141">
        <v>-101</v>
      </c>
      <c r="D228" s="379">
        <v>-0.44149145429907766</v>
      </c>
      <c r="E228" s="141">
        <v>-2226</v>
      </c>
      <c r="F228" s="379">
        <v>-8.9032877369810421</v>
      </c>
      <c r="G228" s="141">
        <v>221614</v>
      </c>
      <c r="H228" s="141">
        <v>-2392</v>
      </c>
      <c r="I228" s="379">
        <v>-1.0678285403069561</v>
      </c>
      <c r="J228" s="141">
        <v>-21829</v>
      </c>
      <c r="K228" s="379">
        <v>-8.966780724851402</v>
      </c>
      <c r="N228" s="380"/>
      <c r="O228" s="398"/>
    </row>
    <row r="229" spans="1:15" ht="12" customHeight="1" x14ac:dyDescent="0.2">
      <c r="A229" s="378">
        <v>44986</v>
      </c>
      <c r="B229" s="141">
        <v>22702</v>
      </c>
      <c r="C229" s="141">
        <v>-74</v>
      </c>
      <c r="D229" s="379">
        <v>-0.32490340709518789</v>
      </c>
      <c r="E229" s="141">
        <v>-2706</v>
      </c>
      <c r="F229" s="379">
        <v>-10.650188916876575</v>
      </c>
      <c r="G229" s="141">
        <v>217716</v>
      </c>
      <c r="H229" s="141">
        <v>-3898</v>
      </c>
      <c r="I229" s="379">
        <v>-1.7589141480231394</v>
      </c>
      <c r="J229" s="141">
        <v>-31391</v>
      </c>
      <c r="K229" s="379">
        <v>-12.601412244537489</v>
      </c>
      <c r="N229" s="380"/>
      <c r="O229" s="398"/>
    </row>
    <row r="230" spans="1:15" ht="12" customHeight="1" x14ac:dyDescent="0.2">
      <c r="A230" s="378">
        <v>45017</v>
      </c>
      <c r="B230" s="141">
        <v>22355</v>
      </c>
      <c r="C230" s="141">
        <v>-347</v>
      </c>
      <c r="D230" s="379">
        <v>-1.5284996916571227</v>
      </c>
      <c r="E230" s="141">
        <v>-2065</v>
      </c>
      <c r="F230" s="379">
        <v>-8.4561834561834566</v>
      </c>
      <c r="G230" s="141">
        <v>213702</v>
      </c>
      <c r="H230" s="141">
        <v>-4014</v>
      </c>
      <c r="I230" s="379">
        <v>-1.8436862701868488</v>
      </c>
      <c r="J230" s="141">
        <v>-28433</v>
      </c>
      <c r="K230" s="379">
        <v>-11.742622916967807</v>
      </c>
      <c r="N230" s="380"/>
      <c r="O230" s="398"/>
    </row>
    <row r="231" spans="1:15" ht="12" customHeight="1" x14ac:dyDescent="0.2">
      <c r="A231" s="378">
        <v>45047</v>
      </c>
      <c r="B231" s="141">
        <v>21887</v>
      </c>
      <c r="C231" s="141">
        <v>-468</v>
      </c>
      <c r="D231" s="379">
        <v>-2.0934913889510178</v>
      </c>
      <c r="E231" s="141">
        <v>-1546</v>
      </c>
      <c r="F231" s="379">
        <v>-6.5975333930781375</v>
      </c>
      <c r="G231" s="141">
        <v>209806</v>
      </c>
      <c r="H231" s="141">
        <v>-3896</v>
      </c>
      <c r="I231" s="379">
        <v>-1.8230994562521643</v>
      </c>
      <c r="J231" s="141">
        <v>-22321</v>
      </c>
      <c r="K231" s="379">
        <v>-9.6158568369900959</v>
      </c>
      <c r="N231" s="380"/>
      <c r="O231" s="398"/>
    </row>
    <row r="232" spans="1:15" ht="12" customHeight="1" x14ac:dyDescent="0.2">
      <c r="A232" s="378">
        <v>45078</v>
      </c>
      <c r="B232" s="141">
        <v>21711</v>
      </c>
      <c r="C232" s="141">
        <v>-176</v>
      </c>
      <c r="D232" s="379">
        <v>-0.80413030566089461</v>
      </c>
      <c r="E232" s="141">
        <v>-974</v>
      </c>
      <c r="F232" s="379">
        <v>-4.2935860700903685</v>
      </c>
      <c r="G232" s="141">
        <v>208118</v>
      </c>
      <c r="H232" s="141">
        <v>-1688</v>
      </c>
      <c r="I232" s="379">
        <v>-0.80455277732762642</v>
      </c>
      <c r="J232" s="141">
        <v>-19028</v>
      </c>
      <c r="K232" s="379">
        <v>-8.3769910101872807</v>
      </c>
      <c r="N232" s="380"/>
      <c r="O232" s="398"/>
    </row>
    <row r="233" spans="1:15" ht="12" customHeight="1" x14ac:dyDescent="0.2">
      <c r="A233" s="378">
        <v>45108</v>
      </c>
      <c r="B233" s="141">
        <v>21474</v>
      </c>
      <c r="C233" s="141">
        <v>-237</v>
      </c>
      <c r="D233" s="379">
        <v>-1.0916125466353461</v>
      </c>
      <c r="E233" s="141">
        <v>-1210</v>
      </c>
      <c r="F233" s="379">
        <v>-5.3341562334685237</v>
      </c>
      <c r="G233" s="141">
        <v>209304</v>
      </c>
      <c r="H233" s="141">
        <v>1186</v>
      </c>
      <c r="I233" s="379">
        <v>0.56986901661557388</v>
      </c>
      <c r="J233" s="141">
        <v>-18818</v>
      </c>
      <c r="K233" s="379">
        <v>-8.2490947826163197</v>
      </c>
      <c r="N233" s="380"/>
      <c r="O233" s="398"/>
    </row>
    <row r="234" spans="1:15" ht="12" customHeight="1" x14ac:dyDescent="0.2">
      <c r="A234" s="378">
        <v>45139</v>
      </c>
      <c r="B234" s="141">
        <v>21695</v>
      </c>
      <c r="C234" s="141">
        <v>221</v>
      </c>
      <c r="D234" s="379">
        <v>1.0291515320853124</v>
      </c>
      <c r="E234" s="141">
        <v>-1071</v>
      </c>
      <c r="F234" s="379">
        <v>-4.7043837301238689</v>
      </c>
      <c r="G234" s="141">
        <v>214096</v>
      </c>
      <c r="H234" s="141">
        <v>4792</v>
      </c>
      <c r="I234" s="379">
        <v>2.2894927951687496</v>
      </c>
      <c r="J234" s="141">
        <v>-19121</v>
      </c>
      <c r="K234" s="379">
        <v>-8.1988019741271003</v>
      </c>
      <c r="N234" s="380"/>
      <c r="O234" s="398"/>
    </row>
    <row r="235" spans="1:15" ht="12" customHeight="1" x14ac:dyDescent="0.2">
      <c r="A235" s="378">
        <v>45170</v>
      </c>
      <c r="B235" s="141">
        <v>21584</v>
      </c>
      <c r="C235" s="141">
        <v>-111</v>
      </c>
      <c r="D235" s="379">
        <v>-0.51163862641161562</v>
      </c>
      <c r="E235" s="141">
        <v>-1014</v>
      </c>
      <c r="F235" s="379">
        <v>-4.4871227542260375</v>
      </c>
      <c r="G235" s="141">
        <v>210378</v>
      </c>
      <c r="H235" s="141">
        <v>1074</v>
      </c>
      <c r="I235" s="379">
        <v>0.51312922829950691</v>
      </c>
      <c r="J235" s="141">
        <v>-18074</v>
      </c>
      <c r="K235" s="379">
        <v>-7.9115087633288397</v>
      </c>
      <c r="N235" s="380"/>
      <c r="O235" s="398"/>
    </row>
    <row r="236" spans="1:15" ht="12" customHeight="1" x14ac:dyDescent="0.2">
      <c r="A236" s="378">
        <v>45200</v>
      </c>
      <c r="B236" s="141">
        <v>21522</v>
      </c>
      <c r="C236" s="141">
        <v>-62</v>
      </c>
      <c r="D236" s="379">
        <v>-0.28724981467753891</v>
      </c>
      <c r="E236" s="141">
        <v>-1001</v>
      </c>
      <c r="F236" s="379">
        <v>-4.444345779869467</v>
      </c>
      <c r="G236" s="141">
        <v>209565</v>
      </c>
      <c r="H236" s="141">
        <v>-813</v>
      </c>
      <c r="I236" s="379">
        <v>-0.38644725208909675</v>
      </c>
      <c r="J236" s="141">
        <v>-14321</v>
      </c>
      <c r="K236" s="379">
        <v>-6.3965589630436916</v>
      </c>
      <c r="N236" s="380"/>
      <c r="O236" s="398"/>
    </row>
    <row r="237" spans="1:15" ht="12" customHeight="1" x14ac:dyDescent="0.2">
      <c r="A237" s="378">
        <v>45231</v>
      </c>
      <c r="B237" s="141">
        <v>21625</v>
      </c>
      <c r="C237" s="141">
        <v>103</v>
      </c>
      <c r="D237" s="379">
        <v>0.47858005761546324</v>
      </c>
      <c r="E237" s="141">
        <v>-721</v>
      </c>
      <c r="F237" s="379">
        <v>-3.2265282377159221</v>
      </c>
      <c r="G237" s="141">
        <v>208493</v>
      </c>
      <c r="H237" s="141">
        <v>-1072</v>
      </c>
      <c r="I237" s="379">
        <v>-0.51153580034834056</v>
      </c>
      <c r="J237" s="141">
        <v>-13469</v>
      </c>
      <c r="K237" s="379">
        <v>-6.0681558104540416</v>
      </c>
      <c r="N237" s="380"/>
      <c r="O237" s="398"/>
    </row>
    <row r="238" spans="1:15" ht="12" customHeight="1" x14ac:dyDescent="0.2">
      <c r="A238" s="378">
        <v>45261</v>
      </c>
      <c r="B238" s="141">
        <v>22307</v>
      </c>
      <c r="C238" s="141">
        <v>682</v>
      </c>
      <c r="D238" s="379">
        <v>3.1537572254335262</v>
      </c>
      <c r="E238" s="141">
        <v>-768</v>
      </c>
      <c r="F238" s="379">
        <v>-3.3282773564463706</v>
      </c>
      <c r="G238" s="141">
        <v>213778</v>
      </c>
      <c r="H238" s="141">
        <v>5285</v>
      </c>
      <c r="I238" s="379">
        <v>2.5348572853764875</v>
      </c>
      <c r="J238" s="141">
        <v>-13339</v>
      </c>
      <c r="K238" s="379">
        <v>-5.8731843058863937</v>
      </c>
      <c r="N238" s="380"/>
      <c r="O238" s="398"/>
    </row>
    <row r="239" spans="1:15" ht="12" customHeight="1" x14ac:dyDescent="0.2">
      <c r="A239" s="378">
        <v>45292</v>
      </c>
      <c r="B239" s="141">
        <v>22519</v>
      </c>
      <c r="C239" s="141">
        <v>212</v>
      </c>
      <c r="D239" s="379">
        <v>0.95037432196171601</v>
      </c>
      <c r="E239" s="141">
        <v>-358</v>
      </c>
      <c r="F239" s="379">
        <v>-1.5648905013769288</v>
      </c>
      <c r="G239" s="141">
        <v>212544</v>
      </c>
      <c r="H239" s="141">
        <v>-1234</v>
      </c>
      <c r="I239" s="379">
        <v>-0.57723432719924406</v>
      </c>
      <c r="J239" s="141">
        <v>-11462</v>
      </c>
      <c r="K239" s="379">
        <v>-5.1168272278421112</v>
      </c>
      <c r="N239" s="380"/>
      <c r="O239" s="398"/>
    </row>
    <row r="240" spans="1:15" ht="12" customHeight="1" x14ac:dyDescent="0.2">
      <c r="A240" s="378">
        <v>45323</v>
      </c>
      <c r="B240" s="141">
        <v>22168</v>
      </c>
      <c r="C240" s="141">
        <v>-351</v>
      </c>
      <c r="D240" s="379">
        <v>-1.5586837781429015</v>
      </c>
      <c r="E240" s="141">
        <v>-608</v>
      </c>
      <c r="F240" s="379">
        <v>-2.6694766420793816</v>
      </c>
      <c r="G240" s="141">
        <v>210111</v>
      </c>
      <c r="H240" s="141">
        <v>-2433</v>
      </c>
      <c r="I240" s="379">
        <v>-1.1447041553748871</v>
      </c>
      <c r="J240" s="141">
        <v>-11503</v>
      </c>
      <c r="K240" s="379">
        <v>-5.1905565532863447</v>
      </c>
      <c r="N240" s="380"/>
      <c r="O240" s="398"/>
    </row>
    <row r="241" spans="1:15" ht="12" customHeight="1" x14ac:dyDescent="0.2">
      <c r="A241" s="378">
        <v>45352</v>
      </c>
      <c r="B241" s="141">
        <v>22188</v>
      </c>
      <c r="C241" s="141">
        <v>20</v>
      </c>
      <c r="D241" s="379">
        <v>9.0220137134608441E-2</v>
      </c>
      <c r="E241" s="141">
        <v>-514</v>
      </c>
      <c r="F241" s="379">
        <v>-2.2641176988811558</v>
      </c>
      <c r="G241" s="141">
        <v>209778</v>
      </c>
      <c r="H241" s="141">
        <v>-333</v>
      </c>
      <c r="I241" s="379">
        <v>-0.15848765652440852</v>
      </c>
      <c r="J241" s="141">
        <v>-7938</v>
      </c>
      <c r="K241" s="379">
        <v>-3.6460342831946204</v>
      </c>
      <c r="N241" s="380"/>
      <c r="O241" s="398"/>
    </row>
    <row r="242" spans="1:15" ht="12" customHeight="1" x14ac:dyDescent="0.2">
      <c r="A242" s="378">
        <v>45383</v>
      </c>
      <c r="B242" s="141">
        <v>21781</v>
      </c>
      <c r="C242" s="141">
        <v>-407</v>
      </c>
      <c r="D242" s="379">
        <v>-1.8343248602848385</v>
      </c>
      <c r="E242" s="141">
        <v>-574</v>
      </c>
      <c r="F242" s="379">
        <v>-2.5676582420040259</v>
      </c>
      <c r="G242" s="141">
        <v>204876</v>
      </c>
      <c r="H242" s="141">
        <v>-4902</v>
      </c>
      <c r="I242" s="379">
        <v>-2.3367559991991533</v>
      </c>
      <c r="J242" s="141">
        <v>-8826</v>
      </c>
      <c r="K242" s="379">
        <v>-4.1300502568997954</v>
      </c>
      <c r="N242" s="380"/>
      <c r="O242" s="398"/>
    </row>
    <row r="243" spans="1:15" ht="12" customHeight="1" x14ac:dyDescent="0.2">
      <c r="A243" s="378">
        <v>45413</v>
      </c>
      <c r="B243" s="141">
        <v>21372</v>
      </c>
      <c r="C243" s="141">
        <v>-409</v>
      </c>
      <c r="D243" s="379">
        <v>-1.8777833891924154</v>
      </c>
      <c r="E243" s="141">
        <v>-515</v>
      </c>
      <c r="F243" s="379">
        <v>-2.3529949284963676</v>
      </c>
      <c r="G243" s="141">
        <v>201009</v>
      </c>
      <c r="H243" s="141">
        <v>-3867</v>
      </c>
      <c r="I243" s="379">
        <v>-1.8874831605458913</v>
      </c>
      <c r="J243" s="141">
        <v>-8797</v>
      </c>
      <c r="K243" s="379">
        <v>-4.1929210794734182</v>
      </c>
      <c r="N243" s="380"/>
      <c r="O243" s="398"/>
    </row>
    <row r="244" spans="1:15" ht="12" customHeight="1" x14ac:dyDescent="0.2">
      <c r="A244" s="378">
        <v>45444</v>
      </c>
      <c r="B244" s="141">
        <v>20847</v>
      </c>
      <c r="C244" s="141">
        <v>-525</v>
      </c>
      <c r="D244" s="379">
        <v>-2.4564851207186975</v>
      </c>
      <c r="E244" s="141">
        <v>-864</v>
      </c>
      <c r="F244" s="379">
        <v>-3.9795495371010086</v>
      </c>
      <c r="G244" s="141">
        <v>198055</v>
      </c>
      <c r="H244" s="141">
        <v>-2954</v>
      </c>
      <c r="I244" s="379">
        <v>-1.4695859389380574</v>
      </c>
      <c r="J244" s="141">
        <v>-10063</v>
      </c>
      <c r="K244" s="379">
        <v>-4.8352377016884649</v>
      </c>
      <c r="N244" s="380"/>
      <c r="O244" s="398"/>
    </row>
    <row r="245" spans="1:15" ht="12" customHeight="1" x14ac:dyDescent="0.2">
      <c r="A245" s="378">
        <v>45474</v>
      </c>
      <c r="B245" s="141">
        <v>20847</v>
      </c>
      <c r="C245" s="141">
        <v>0</v>
      </c>
      <c r="D245" s="379">
        <v>0</v>
      </c>
      <c r="E245" s="141">
        <v>-627</v>
      </c>
      <c r="F245" s="379">
        <v>-2.9198100027940765</v>
      </c>
      <c r="G245" s="141">
        <v>198563</v>
      </c>
      <c r="H245" s="141">
        <v>508</v>
      </c>
      <c r="I245" s="379">
        <v>0.25649440811895685</v>
      </c>
      <c r="J245" s="141">
        <v>-10741</v>
      </c>
      <c r="K245" s="379">
        <v>-5.1317700569506552</v>
      </c>
      <c r="N245" s="380"/>
      <c r="O245" s="398"/>
    </row>
    <row r="246" spans="1:15" ht="12" customHeight="1" x14ac:dyDescent="0.2">
      <c r="A246" s="378">
        <v>45505</v>
      </c>
      <c r="B246" s="141">
        <v>20783</v>
      </c>
      <c r="C246" s="141">
        <v>-64</v>
      </c>
      <c r="D246" s="379">
        <v>-0.30699860891255337</v>
      </c>
      <c r="E246" s="141">
        <v>-912</v>
      </c>
      <c r="F246" s="379">
        <v>-4.2037335791657062</v>
      </c>
      <c r="G246" s="141">
        <v>202750</v>
      </c>
      <c r="H246" s="141">
        <v>4187</v>
      </c>
      <c r="I246" s="379">
        <v>2.1086506549558579</v>
      </c>
      <c r="J246" s="141">
        <v>-11346</v>
      </c>
      <c r="K246" s="379">
        <v>-5.2994918167551006</v>
      </c>
      <c r="N246" s="380"/>
      <c r="O246" s="398"/>
    </row>
    <row r="247" spans="1:15" ht="12" customHeight="1" x14ac:dyDescent="0.2">
      <c r="A247" s="378">
        <v>45536</v>
      </c>
      <c r="B247" s="141">
        <v>20536</v>
      </c>
      <c r="C247" s="141">
        <v>-247</v>
      </c>
      <c r="D247" s="379">
        <v>-1.1884713467738055</v>
      </c>
      <c r="E247" s="141">
        <v>-1048</v>
      </c>
      <c r="F247" s="379">
        <v>-4.8554484803558191</v>
      </c>
      <c r="G247" s="141">
        <v>197894</v>
      </c>
      <c r="H247" s="141">
        <v>-4856</v>
      </c>
      <c r="I247" s="379">
        <v>-2.3950678175092479</v>
      </c>
      <c r="J247" s="141">
        <v>-12484</v>
      </c>
      <c r="K247" s="379">
        <v>-5.9340805597543467</v>
      </c>
      <c r="N247" s="380"/>
      <c r="O247" s="398"/>
    </row>
    <row r="248" spans="1:15" ht="12" customHeight="1" x14ac:dyDescent="0.2">
      <c r="A248" s="378">
        <v>45566</v>
      </c>
      <c r="B248" s="141">
        <v>20482</v>
      </c>
      <c r="C248" s="141">
        <v>-54</v>
      </c>
      <c r="D248" s="379">
        <v>-0.26295286326451112</v>
      </c>
      <c r="E248" s="141">
        <v>-1040</v>
      </c>
      <c r="F248" s="379">
        <v>-4.8322646594182697</v>
      </c>
      <c r="G248" s="141">
        <v>196218</v>
      </c>
      <c r="H248" s="141">
        <v>-1676</v>
      </c>
      <c r="I248" s="379">
        <v>-0.84691804703528151</v>
      </c>
      <c r="J248" s="141">
        <v>-13347</v>
      </c>
      <c r="K248" s="379">
        <v>-6.3689070216877814</v>
      </c>
      <c r="N248" s="380"/>
      <c r="O248" s="398"/>
    </row>
    <row r="249" spans="1:15" ht="12" customHeight="1" x14ac:dyDescent="0.2">
      <c r="A249" s="378">
        <v>45597</v>
      </c>
      <c r="B249" s="141">
        <v>20477</v>
      </c>
      <c r="C249" s="141">
        <v>-5</v>
      </c>
      <c r="D249" s="379">
        <v>-2.4411678547016893E-2</v>
      </c>
      <c r="E249" s="141">
        <v>-1148</v>
      </c>
      <c r="F249" s="379">
        <v>-5.3086705202312139</v>
      </c>
      <c r="G249" s="141">
        <v>194094</v>
      </c>
      <c r="H249" s="141">
        <v>-2124</v>
      </c>
      <c r="I249" s="379">
        <v>-1.0824694982111733</v>
      </c>
      <c r="J249" s="141">
        <v>-14399</v>
      </c>
      <c r="K249" s="379">
        <v>-6.9062270675754105</v>
      </c>
      <c r="N249" s="380"/>
      <c r="O249" s="398"/>
    </row>
    <row r="250" spans="1:15" ht="12" customHeight="1" x14ac:dyDescent="0.2">
      <c r="A250" s="378">
        <v>45627</v>
      </c>
      <c r="B250" s="141">
        <v>21116</v>
      </c>
      <c r="C250" s="141">
        <v>639</v>
      </c>
      <c r="D250" s="379">
        <v>3.1205743028763977</v>
      </c>
      <c r="E250" s="141">
        <v>-1191</v>
      </c>
      <c r="F250" s="379">
        <v>-5.3391312144169989</v>
      </c>
      <c r="G250" s="141">
        <v>198490</v>
      </c>
      <c r="H250" s="141">
        <v>4396</v>
      </c>
      <c r="I250" s="379">
        <v>2.2648819644089979</v>
      </c>
      <c r="J250" s="141">
        <v>-15288</v>
      </c>
      <c r="K250" s="379">
        <v>-7.1513439175219151</v>
      </c>
      <c r="N250" s="380"/>
      <c r="O250" s="398"/>
    </row>
    <row r="251" spans="1:15" ht="12" customHeight="1" x14ac:dyDescent="0.2">
      <c r="A251" s="378">
        <v>45658</v>
      </c>
      <c r="B251" s="141">
        <v>20765</v>
      </c>
      <c r="C251" s="141">
        <v>-351</v>
      </c>
      <c r="D251" s="379">
        <v>-1.6622466376207614</v>
      </c>
      <c r="E251" s="141">
        <v>-1754</v>
      </c>
      <c r="F251" s="379">
        <v>-7.7889781961898841</v>
      </c>
      <c r="G251" s="141">
        <v>193963</v>
      </c>
      <c r="H251" s="141">
        <v>-4527</v>
      </c>
      <c r="I251" s="379">
        <v>-2.2807194317094059</v>
      </c>
      <c r="J251" s="141">
        <v>-18581</v>
      </c>
      <c r="K251" s="379">
        <v>-8.7421898524540804</v>
      </c>
      <c r="N251" s="380"/>
      <c r="O251" s="398"/>
    </row>
    <row r="252" spans="1:15" ht="12" customHeight="1" x14ac:dyDescent="0.2">
      <c r="A252" s="378">
        <v>45689</v>
      </c>
      <c r="B252" s="141">
        <v>20599</v>
      </c>
      <c r="C252" s="141">
        <v>-166</v>
      </c>
      <c r="D252" s="379">
        <v>-0.79942210450276907</v>
      </c>
      <c r="E252" s="141">
        <v>-1569</v>
      </c>
      <c r="F252" s="379">
        <v>-7.0777697582100325</v>
      </c>
      <c r="G252" s="141">
        <v>190554</v>
      </c>
      <c r="H252" s="141">
        <v>-3409</v>
      </c>
      <c r="I252" s="379">
        <v>-1.7575516980042585</v>
      </c>
      <c r="J252" s="141">
        <v>-19557</v>
      </c>
      <c r="K252" s="379">
        <v>-9.3079372331767498</v>
      </c>
      <c r="N252" s="380"/>
      <c r="O252" s="398"/>
    </row>
    <row r="253" spans="1:15" ht="12" customHeight="1" x14ac:dyDescent="0.2">
      <c r="A253" s="378">
        <v>45717</v>
      </c>
      <c r="B253" s="141">
        <v>20630</v>
      </c>
      <c r="C253" s="141">
        <v>31</v>
      </c>
      <c r="D253" s="379">
        <v>0.15049274236613427</v>
      </c>
      <c r="E253" s="141">
        <v>-1558</v>
      </c>
      <c r="F253" s="379">
        <v>-7.0218135929331167</v>
      </c>
      <c r="G253" s="141">
        <v>189645</v>
      </c>
      <c r="H253" s="141">
        <v>-909</v>
      </c>
      <c r="I253" s="379">
        <v>-0.47703013319059162</v>
      </c>
      <c r="J253" s="141">
        <v>-20133</v>
      </c>
      <c r="K253" s="379">
        <v>-9.5972885621943202</v>
      </c>
      <c r="N253" s="380"/>
      <c r="O253" s="398"/>
    </row>
    <row r="254" spans="1:15" ht="12" customHeight="1" x14ac:dyDescent="0.2">
      <c r="A254" s="378">
        <v>45748</v>
      </c>
      <c r="B254" s="141">
        <v>20442</v>
      </c>
      <c r="C254" s="141">
        <v>-188</v>
      </c>
      <c r="D254" s="379">
        <v>-0.91129423170140567</v>
      </c>
      <c r="E254" s="141">
        <v>-1339</v>
      </c>
      <c r="F254" s="379">
        <v>-6.1475597998255358</v>
      </c>
      <c r="G254" s="141">
        <v>185828</v>
      </c>
      <c r="H254" s="141">
        <v>-3817</v>
      </c>
      <c r="I254" s="379">
        <v>-2.0127079543357325</v>
      </c>
      <c r="J254" s="141">
        <v>-19048</v>
      </c>
      <c r="K254" s="379">
        <v>-9.2973310685487807</v>
      </c>
      <c r="N254" s="380"/>
      <c r="O254" s="398"/>
    </row>
    <row r="255" spans="1:15" ht="12" customHeight="1" x14ac:dyDescent="0.2">
      <c r="A255" s="378">
        <v>45778</v>
      </c>
      <c r="B255" s="141">
        <v>19655</v>
      </c>
      <c r="C255" s="141">
        <v>-787</v>
      </c>
      <c r="D255" s="379">
        <v>-3.8499168378827902</v>
      </c>
      <c r="E255" s="141">
        <v>-1717</v>
      </c>
      <c r="F255" s="379">
        <v>-8.0338760995695306</v>
      </c>
      <c r="G255" s="141">
        <v>180266</v>
      </c>
      <c r="H255" s="141">
        <v>-5562</v>
      </c>
      <c r="I255" s="379">
        <v>-2.9930903846567793</v>
      </c>
      <c r="J255" s="141">
        <v>-20743</v>
      </c>
      <c r="K255" s="379">
        <v>-10.319438433104985</v>
      </c>
      <c r="N255" s="380"/>
      <c r="O255" s="398"/>
    </row>
    <row r="256" spans="1:15" ht="12" customHeight="1" x14ac:dyDescent="0.2">
      <c r="A256" s="378">
        <v>45809</v>
      </c>
      <c r="B256" s="141">
        <v>19172</v>
      </c>
      <c r="C256" s="141">
        <v>-483</v>
      </c>
      <c r="D256" s="379">
        <v>-2.4573899771050622</v>
      </c>
      <c r="E256" s="141">
        <v>-1675</v>
      </c>
      <c r="F256" s="379">
        <v>-8.0347292176332328</v>
      </c>
      <c r="G256" s="141">
        <v>177237</v>
      </c>
      <c r="H256" s="141">
        <v>-3029</v>
      </c>
      <c r="I256" s="379">
        <v>-1.6802946756459898</v>
      </c>
      <c r="J256" s="141">
        <v>-20818</v>
      </c>
      <c r="K256" s="379">
        <v>-10.511221630355204</v>
      </c>
      <c r="N256" s="380"/>
      <c r="O256" s="398"/>
    </row>
    <row r="257" spans="1:15" ht="12" customHeight="1" x14ac:dyDescent="0.2">
      <c r="A257" s="378">
        <v>45839</v>
      </c>
      <c r="B257" s="141">
        <v>18790</v>
      </c>
      <c r="C257" s="141">
        <v>-382</v>
      </c>
      <c r="D257" s="379">
        <v>-1.992489046526184</v>
      </c>
      <c r="E257" s="141">
        <v>-2057</v>
      </c>
      <c r="F257" s="379">
        <v>-9.8671271645800349</v>
      </c>
      <c r="G257" s="141">
        <v>177375</v>
      </c>
      <c r="H257" s="141">
        <v>138</v>
      </c>
      <c r="I257" s="379">
        <v>7.7861846002809793E-2</v>
      </c>
      <c r="J257" s="141">
        <v>-21188</v>
      </c>
      <c r="K257" s="379">
        <v>-10.670668755004709</v>
      </c>
      <c r="N257" s="380"/>
      <c r="O257" s="398"/>
    </row>
    <row r="258" spans="1:15" ht="12" customHeight="1" x14ac:dyDescent="0.2">
      <c r="A258" s="378">
        <v>45870</v>
      </c>
      <c r="B258" s="141">
        <v>18740</v>
      </c>
      <c r="C258" s="141">
        <v>-50</v>
      </c>
      <c r="D258" s="379">
        <v>-0.26609898882384247</v>
      </c>
      <c r="E258" s="141">
        <v>-2043</v>
      </c>
      <c r="F258" s="379">
        <v>-9.8301496415339464</v>
      </c>
      <c r="G258" s="141">
        <v>180120</v>
      </c>
      <c r="H258" s="141">
        <v>2745</v>
      </c>
      <c r="I258" s="379">
        <v>1.547568710359408</v>
      </c>
      <c r="J258" s="141">
        <v>-22630</v>
      </c>
      <c r="K258" s="379">
        <v>-11.161528976572134</v>
      </c>
      <c r="N258" s="380"/>
      <c r="O258" s="398"/>
    </row>
    <row r="259" spans="1:15" ht="12" customHeight="1" x14ac:dyDescent="0.2">
      <c r="A259" s="381">
        <v>45901</v>
      </c>
      <c r="B259" s="382">
        <v>18374</v>
      </c>
      <c r="C259" s="382">
        <f>B259-B258</f>
        <v>-366</v>
      </c>
      <c r="D259" s="383">
        <f>100*C259/B258</f>
        <v>-1.9530416221985059</v>
      </c>
      <c r="E259" s="382">
        <f>B259-B247</f>
        <v>-2162</v>
      </c>
      <c r="F259" s="383">
        <f>100*E259/B247</f>
        <v>-10.527853525516166</v>
      </c>
      <c r="G259" s="382">
        <v>175450</v>
      </c>
      <c r="H259" s="382">
        <f>G259-G258</f>
        <v>-4670</v>
      </c>
      <c r="I259" s="383">
        <f>100*H259/G258</f>
        <v>-2.5927159671330222</v>
      </c>
      <c r="J259" s="382">
        <f>G259-G247</f>
        <v>-22444</v>
      </c>
      <c r="K259" s="383">
        <f>100*J259/G247</f>
        <v>-11.341425207434282</v>
      </c>
      <c r="N259" s="380"/>
      <c r="O259" s="398"/>
    </row>
    <row r="260" spans="1:15" ht="12" customHeight="1" x14ac:dyDescent="0.2">
      <c r="A260" s="384"/>
      <c r="B260" s="348"/>
      <c r="C260" s="348"/>
      <c r="D260" s="385"/>
      <c r="E260" s="348"/>
      <c r="F260" s="385"/>
      <c r="G260" s="348"/>
      <c r="H260" s="348"/>
      <c r="I260" s="385"/>
      <c r="J260" s="348"/>
      <c r="K260" s="385"/>
      <c r="N260" s="380"/>
      <c r="O260" s="398"/>
    </row>
    <row r="261" spans="1:15" x14ac:dyDescent="0.2">
      <c r="A261" s="66" t="s">
        <v>135</v>
      </c>
    </row>
    <row r="262" spans="1:15" ht="15.75" customHeight="1" x14ac:dyDescent="0.2">
      <c r="A262" s="66"/>
    </row>
    <row r="263" spans="1:15" x14ac:dyDescent="0.2">
      <c r="A263" s="395"/>
      <c r="B263" s="396" t="s">
        <v>622</v>
      </c>
      <c r="C263" s="396"/>
      <c r="D263" s="396"/>
      <c r="E263" s="396"/>
      <c r="F263" s="396"/>
      <c r="G263" s="396"/>
      <c r="H263" s="396"/>
      <c r="I263" s="396"/>
      <c r="J263" s="396"/>
      <c r="K263" s="396"/>
    </row>
    <row r="264" spans="1:15" ht="21" customHeight="1" x14ac:dyDescent="0.2">
      <c r="B264" s="396"/>
      <c r="C264" s="396"/>
      <c r="D264" s="396"/>
      <c r="E264" s="396"/>
      <c r="F264" s="396"/>
      <c r="G264" s="396"/>
      <c r="H264" s="396"/>
      <c r="I264" s="396"/>
      <c r="J264" s="396"/>
      <c r="K264" s="396"/>
    </row>
    <row r="266" spans="1:15" x14ac:dyDescent="0.2">
      <c r="A266" s="386" t="s">
        <v>619</v>
      </c>
    </row>
    <row r="268" spans="1:15" x14ac:dyDescent="0.2">
      <c r="F268" s="102" t="s">
        <v>60</v>
      </c>
    </row>
  </sheetData>
  <mergeCells count="12">
    <mergeCell ref="J8:K8"/>
    <mergeCell ref="B263:K264"/>
    <mergeCell ref="A5:K5"/>
    <mergeCell ref="A6:A9"/>
    <mergeCell ref="B6:K6"/>
    <mergeCell ref="B7:F7"/>
    <mergeCell ref="G7:K7"/>
    <mergeCell ref="B8:B9"/>
    <mergeCell ref="C8:D8"/>
    <mergeCell ref="E8:F8"/>
    <mergeCell ref="G8:G9"/>
    <mergeCell ref="H8:I8"/>
  </mergeCells>
  <hyperlinks>
    <hyperlink ref="I2" location="ÍNDICE!A1" display="VOLVER AL ÍNDICE" xr:uid="{992A8E2F-7AC9-4F76-8BE5-A677922B7C49}"/>
    <hyperlink ref="A266" location="'ADVERTENCIA EFECTO COVID-19'!A1" display="(*) Ver nota &quot;Advertencia Efecto COVID-19&quot;" xr:uid="{54F1E226-2066-48D5-9105-553BD1D6290E}"/>
  </hyperlinks>
  <pageMargins left="0.70866141732283472" right="0.70866141732283472" top="0.74803149606299213" bottom="0.74803149606299213"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C08CB-AF1B-45C0-A41F-1EB80A8543F3}">
  <sheetPr codeName="Hoja43"/>
  <dimension ref="A2:N277"/>
  <sheetViews>
    <sheetView zoomScaleNormal="100" workbookViewId="0"/>
  </sheetViews>
  <sheetFormatPr baseColWidth="10" defaultColWidth="9.140625" defaultRowHeight="15" x14ac:dyDescent="0.2"/>
  <cols>
    <col min="1" max="1" width="7.85546875" style="27" customWidth="1"/>
    <col min="2" max="2" width="8.140625" style="27" customWidth="1"/>
    <col min="3"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54</v>
      </c>
      <c r="B5" s="373"/>
      <c r="C5" s="373"/>
      <c r="D5" s="373"/>
      <c r="E5" s="373"/>
      <c r="F5" s="373"/>
      <c r="G5" s="373"/>
      <c r="H5" s="373"/>
      <c r="I5" s="373"/>
      <c r="J5" s="373"/>
      <c r="K5" s="373"/>
    </row>
    <row r="6" spans="1:11" s="32" customFormat="1" ht="16.5" customHeight="1" x14ac:dyDescent="0.2">
      <c r="A6" s="232"/>
      <c r="B6" s="267" t="s">
        <v>624</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0">
        <v>38353</v>
      </c>
      <c r="B11" s="391">
        <v>22967</v>
      </c>
      <c r="C11" s="392">
        <v>462.22999999999956</v>
      </c>
      <c r="D11" s="393">
        <v>2.0539201244891618</v>
      </c>
      <c r="E11" s="392">
        <v>-3234.66</v>
      </c>
      <c r="F11" s="394">
        <v>-12.34524835449357</v>
      </c>
      <c r="G11" s="391">
        <v>311643</v>
      </c>
      <c r="H11" s="391">
        <v>8061</v>
      </c>
      <c r="I11" s="393">
        <v>2.6552957685238257</v>
      </c>
      <c r="J11" s="391">
        <v>-9429</v>
      </c>
      <c r="K11" s="393">
        <v>-2.9367244730153983</v>
      </c>
    </row>
    <row r="12" spans="1:11" ht="12" customHeight="1" x14ac:dyDescent="0.2">
      <c r="A12" s="390">
        <v>38384</v>
      </c>
      <c r="B12" s="391">
        <v>22747</v>
      </c>
      <c r="C12" s="392">
        <v>-220</v>
      </c>
      <c r="D12" s="393">
        <v>-0.9578961118126007</v>
      </c>
      <c r="E12" s="392">
        <v>-3179.9700000000012</v>
      </c>
      <c r="F12" s="394">
        <v>-12.265104638143219</v>
      </c>
      <c r="G12" s="391">
        <v>309165</v>
      </c>
      <c r="H12" s="391">
        <v>-2478</v>
      </c>
      <c r="I12" s="393">
        <v>-0.7951405935637893</v>
      </c>
      <c r="J12" s="391">
        <v>-7323</v>
      </c>
      <c r="K12" s="393">
        <v>-2.3138318040494426</v>
      </c>
    </row>
    <row r="13" spans="1:11" ht="12" customHeight="1" x14ac:dyDescent="0.2">
      <c r="A13" s="390">
        <v>38412</v>
      </c>
      <c r="B13" s="391">
        <v>22926</v>
      </c>
      <c r="C13" s="392">
        <v>179</v>
      </c>
      <c r="D13" s="393">
        <v>0.78691695608212076</v>
      </c>
      <c r="E13" s="392">
        <v>-2567.5600000000013</v>
      </c>
      <c r="F13" s="394">
        <v>-10.07140626887732</v>
      </c>
      <c r="G13" s="391">
        <v>310497</v>
      </c>
      <c r="H13" s="391">
        <v>1332</v>
      </c>
      <c r="I13" s="393">
        <v>0.43083790209111639</v>
      </c>
      <c r="J13" s="391">
        <v>-1108</v>
      </c>
      <c r="K13" s="393">
        <v>-0.35557837647021068</v>
      </c>
    </row>
    <row r="14" spans="1:11" ht="12" customHeight="1" x14ac:dyDescent="0.2">
      <c r="A14" s="390">
        <v>38443</v>
      </c>
      <c r="B14" s="391">
        <v>22778</v>
      </c>
      <c r="C14" s="392">
        <v>-148</v>
      </c>
      <c r="D14" s="393">
        <v>-0.64555526476489578</v>
      </c>
      <c r="E14" s="392">
        <v>-2790.9199999999983</v>
      </c>
      <c r="F14" s="394">
        <v>-10.915283085871435</v>
      </c>
      <c r="G14" s="391">
        <v>304003</v>
      </c>
      <c r="H14" s="391">
        <v>-6494</v>
      </c>
      <c r="I14" s="393">
        <v>-2.0914855860121033</v>
      </c>
      <c r="J14" s="391">
        <v>-7160</v>
      </c>
      <c r="K14" s="393">
        <v>-2.3010447900296631</v>
      </c>
    </row>
    <row r="15" spans="1:11" ht="12" customHeight="1" x14ac:dyDescent="0.2">
      <c r="A15" s="390">
        <v>38473</v>
      </c>
      <c r="B15" s="391">
        <v>21995</v>
      </c>
      <c r="C15" s="392">
        <v>-783</v>
      </c>
      <c r="D15" s="393">
        <v>-3.4375274387566952</v>
      </c>
      <c r="E15" s="392">
        <v>-2846.4799999999996</v>
      </c>
      <c r="F15" s="394">
        <v>-11.458576542138388</v>
      </c>
      <c r="G15" s="391">
        <v>295928</v>
      </c>
      <c r="H15" s="391">
        <v>-8075</v>
      </c>
      <c r="I15" s="393">
        <v>-2.6562237872652572</v>
      </c>
      <c r="J15" s="391">
        <v>-6856</v>
      </c>
      <c r="K15" s="393">
        <v>-2.2643204396533503</v>
      </c>
    </row>
    <row r="16" spans="1:11" ht="12" customHeight="1" x14ac:dyDescent="0.2">
      <c r="A16" s="390">
        <v>38504</v>
      </c>
      <c r="B16" s="391">
        <v>21624</v>
      </c>
      <c r="C16" s="392">
        <v>-371</v>
      </c>
      <c r="D16" s="393">
        <v>-1.6867469879518073</v>
      </c>
      <c r="E16" s="392">
        <v>-2118.0699999999997</v>
      </c>
      <c r="F16" s="394">
        <v>-8.9211682047942737</v>
      </c>
      <c r="G16" s="391">
        <v>287583</v>
      </c>
      <c r="H16" s="391">
        <v>-8345</v>
      </c>
      <c r="I16" s="393">
        <v>-2.8199426887621315</v>
      </c>
      <c r="J16" s="391">
        <v>-7322</v>
      </c>
      <c r="K16" s="393">
        <v>-2.4828334548413897</v>
      </c>
    </row>
    <row r="17" spans="1:11" ht="12" customHeight="1" x14ac:dyDescent="0.2">
      <c r="A17" s="390">
        <v>38534</v>
      </c>
      <c r="B17" s="391">
        <v>21232</v>
      </c>
      <c r="C17" s="392">
        <v>-392</v>
      </c>
      <c r="D17" s="393">
        <v>-1.8128005919348871</v>
      </c>
      <c r="E17" s="392">
        <v>-1882.9000000000015</v>
      </c>
      <c r="F17" s="394">
        <v>-8.1458280156955087</v>
      </c>
      <c r="G17" s="391">
        <v>287705</v>
      </c>
      <c r="H17" s="391">
        <v>122</v>
      </c>
      <c r="I17" s="393">
        <v>4.2422535407169407E-2</v>
      </c>
      <c r="J17" s="391">
        <v>-2224</v>
      </c>
      <c r="K17" s="393">
        <v>-0.76708435513522277</v>
      </c>
    </row>
    <row r="18" spans="1:11" ht="12" customHeight="1" x14ac:dyDescent="0.2">
      <c r="A18" s="390">
        <v>38565</v>
      </c>
      <c r="B18" s="391">
        <v>21751</v>
      </c>
      <c r="C18" s="392">
        <v>519</v>
      </c>
      <c r="D18" s="393">
        <v>2.4444235116804824</v>
      </c>
      <c r="E18" s="392">
        <v>-2059.5200000000004</v>
      </c>
      <c r="F18" s="394">
        <v>-8.6496220998113458</v>
      </c>
      <c r="G18" s="391">
        <v>297670</v>
      </c>
      <c r="H18" s="391">
        <v>9965</v>
      </c>
      <c r="I18" s="393">
        <v>3.4636172468326931</v>
      </c>
      <c r="J18" s="391">
        <v>-4375</v>
      </c>
      <c r="K18" s="393">
        <v>-1.4484596666059693</v>
      </c>
    </row>
    <row r="19" spans="1:11" ht="12" customHeight="1" x14ac:dyDescent="0.2">
      <c r="A19" s="390">
        <v>38596</v>
      </c>
      <c r="B19" s="391">
        <v>21009</v>
      </c>
      <c r="C19" s="392">
        <v>-742</v>
      </c>
      <c r="D19" s="393">
        <v>-3.4113374097742635</v>
      </c>
      <c r="E19" s="392">
        <v>-2588.369999999999</v>
      </c>
      <c r="F19" s="394">
        <v>-10.968891872272202</v>
      </c>
      <c r="G19" s="391">
        <v>290639</v>
      </c>
      <c r="H19" s="391">
        <v>-7031</v>
      </c>
      <c r="I19" s="393">
        <v>-2.3620116236100381</v>
      </c>
      <c r="J19" s="391">
        <v>-5789</v>
      </c>
      <c r="K19" s="393">
        <v>-1.9529194273145587</v>
      </c>
    </row>
    <row r="20" spans="1:11" ht="12" customHeight="1" x14ac:dyDescent="0.2">
      <c r="A20" s="390">
        <v>38626</v>
      </c>
      <c r="B20" s="391">
        <v>20879</v>
      </c>
      <c r="C20" s="392">
        <v>-130</v>
      </c>
      <c r="D20" s="393">
        <v>-0.61878242657908511</v>
      </c>
      <c r="E20" s="392">
        <v>-2391.2999999999993</v>
      </c>
      <c r="F20" s="394">
        <v>-10.276188961895633</v>
      </c>
      <c r="G20" s="391">
        <v>293124</v>
      </c>
      <c r="H20" s="391">
        <v>2485</v>
      </c>
      <c r="I20" s="393">
        <v>0.85501257573828704</v>
      </c>
      <c r="J20" s="391">
        <v>-2194</v>
      </c>
      <c r="K20" s="393">
        <v>-0.7429279623998537</v>
      </c>
    </row>
    <row r="21" spans="1:11" ht="12" customHeight="1" x14ac:dyDescent="0.2">
      <c r="A21" s="390">
        <v>38657</v>
      </c>
      <c r="B21" s="391">
        <v>20599</v>
      </c>
      <c r="C21" s="392">
        <v>-280</v>
      </c>
      <c r="D21" s="393">
        <v>-1.3410603956128166</v>
      </c>
      <c r="E21" s="392">
        <v>-2350.619999999999</v>
      </c>
      <c r="F21" s="394">
        <v>-10.242522534142173</v>
      </c>
      <c r="G21" s="391">
        <v>293531</v>
      </c>
      <c r="H21" s="391">
        <v>407</v>
      </c>
      <c r="I21" s="393">
        <v>0.13884908775808191</v>
      </c>
      <c r="J21" s="391">
        <v>-1480</v>
      </c>
      <c r="K21" s="393">
        <v>-0.50167620868374396</v>
      </c>
    </row>
    <row r="22" spans="1:11" ht="12" customHeight="1" x14ac:dyDescent="0.2">
      <c r="A22" s="390">
        <v>38687</v>
      </c>
      <c r="B22" s="391">
        <v>20554</v>
      </c>
      <c r="C22" s="392">
        <v>-45</v>
      </c>
      <c r="D22" s="393">
        <v>-0.21845720666051749</v>
      </c>
      <c r="E22" s="392">
        <v>-1950.7700000000004</v>
      </c>
      <c r="F22" s="394">
        <v>-8.6682512196303296</v>
      </c>
      <c r="G22" s="391">
        <v>301319</v>
      </c>
      <c r="H22" s="391">
        <v>7788</v>
      </c>
      <c r="I22" s="393">
        <v>2.6532120968483737</v>
      </c>
      <c r="J22" s="391">
        <v>-2263</v>
      </c>
      <c r="K22" s="393">
        <v>-0.74543286492611549</v>
      </c>
    </row>
    <row r="23" spans="1:11" ht="12" customHeight="1" x14ac:dyDescent="0.2">
      <c r="A23" s="390">
        <v>38718</v>
      </c>
      <c r="B23" s="391">
        <v>20992</v>
      </c>
      <c r="C23" s="392">
        <v>438</v>
      </c>
      <c r="D23" s="393">
        <v>2.1309720735623237</v>
      </c>
      <c r="E23" s="392">
        <v>-1975</v>
      </c>
      <c r="F23" s="394">
        <v>-8.599294640135847</v>
      </c>
      <c r="G23" s="391">
        <v>305207</v>
      </c>
      <c r="H23" s="391">
        <v>3888</v>
      </c>
      <c r="I23" s="393">
        <v>1.2903268628928146</v>
      </c>
      <c r="J23" s="391">
        <v>-6436</v>
      </c>
      <c r="K23" s="393">
        <v>-2.0651835593932799</v>
      </c>
    </row>
    <row r="24" spans="1:11" ht="12" customHeight="1" x14ac:dyDescent="0.2">
      <c r="A24" s="390">
        <v>38749</v>
      </c>
      <c r="B24" s="391">
        <v>20992</v>
      </c>
      <c r="C24" s="392">
        <v>0</v>
      </c>
      <c r="D24" s="393">
        <v>0</v>
      </c>
      <c r="E24" s="392">
        <v>-1755</v>
      </c>
      <c r="F24" s="394">
        <v>-7.7153031168945354</v>
      </c>
      <c r="G24" s="391">
        <v>303153</v>
      </c>
      <c r="H24" s="391">
        <v>-2054</v>
      </c>
      <c r="I24" s="393">
        <v>-0.67298587516013719</v>
      </c>
      <c r="J24" s="391">
        <v>-6012</v>
      </c>
      <c r="K24" s="393">
        <v>-1.9445926932220658</v>
      </c>
    </row>
    <row r="25" spans="1:11" ht="12" customHeight="1" x14ac:dyDescent="0.2">
      <c r="A25" s="390">
        <v>38777</v>
      </c>
      <c r="B25" s="391">
        <v>20692</v>
      </c>
      <c r="C25" s="392">
        <v>-300</v>
      </c>
      <c r="D25" s="393">
        <v>-1.4291158536585367</v>
      </c>
      <c r="E25" s="392">
        <v>-2234</v>
      </c>
      <c r="F25" s="394">
        <v>-9.744395010032278</v>
      </c>
      <c r="G25" s="391">
        <v>299694</v>
      </c>
      <c r="H25" s="391">
        <v>-3459</v>
      </c>
      <c r="I25" s="393">
        <v>-1.141008005858428</v>
      </c>
      <c r="J25" s="391">
        <v>-10803</v>
      </c>
      <c r="K25" s="393">
        <v>-3.4792606691852095</v>
      </c>
    </row>
    <row r="26" spans="1:11" ht="12" customHeight="1" x14ac:dyDescent="0.2">
      <c r="A26" s="390">
        <v>38808</v>
      </c>
      <c r="B26" s="391">
        <v>20325</v>
      </c>
      <c r="C26" s="392">
        <v>-367</v>
      </c>
      <c r="D26" s="393">
        <v>-1.7736323216702108</v>
      </c>
      <c r="E26" s="392">
        <v>-2453</v>
      </c>
      <c r="F26" s="394">
        <v>-10.769163227675827</v>
      </c>
      <c r="G26" s="391">
        <v>295033</v>
      </c>
      <c r="H26" s="391">
        <v>-4661</v>
      </c>
      <c r="I26" s="393">
        <v>-1.5552530247519136</v>
      </c>
      <c r="J26" s="391">
        <v>-8970</v>
      </c>
      <c r="K26" s="393">
        <v>-2.9506287766897037</v>
      </c>
    </row>
    <row r="27" spans="1:11" ht="12" customHeight="1" x14ac:dyDescent="0.2">
      <c r="A27" s="390">
        <v>38838</v>
      </c>
      <c r="B27" s="391">
        <v>20018</v>
      </c>
      <c r="C27" s="392">
        <v>-307</v>
      </c>
      <c r="D27" s="393">
        <v>-1.5104551045510455</v>
      </c>
      <c r="E27" s="392">
        <v>-1977</v>
      </c>
      <c r="F27" s="394">
        <v>-8.988406456012731</v>
      </c>
      <c r="G27" s="391">
        <v>285714</v>
      </c>
      <c r="H27" s="391">
        <v>-9319</v>
      </c>
      <c r="I27" s="393">
        <v>-3.1586297126084202</v>
      </c>
      <c r="J27" s="391">
        <v>-10214</v>
      </c>
      <c r="K27" s="393">
        <v>-3.4515152334351598</v>
      </c>
    </row>
    <row r="28" spans="1:11" ht="12" customHeight="1" x14ac:dyDescent="0.2">
      <c r="A28" s="390">
        <v>38869</v>
      </c>
      <c r="B28" s="391">
        <v>19080</v>
      </c>
      <c r="C28" s="392">
        <v>-938</v>
      </c>
      <c r="D28" s="393">
        <v>-4.6857827954840641</v>
      </c>
      <c r="E28" s="392">
        <v>-2544</v>
      </c>
      <c r="F28" s="394">
        <v>-11.764705882352942</v>
      </c>
      <c r="G28" s="391">
        <v>278270</v>
      </c>
      <c r="H28" s="391">
        <v>-7444</v>
      </c>
      <c r="I28" s="393">
        <v>-2.6054026054026056</v>
      </c>
      <c r="J28" s="391">
        <v>-9313</v>
      </c>
      <c r="K28" s="393">
        <v>-3.2383694446472844</v>
      </c>
    </row>
    <row r="29" spans="1:11" ht="12" customHeight="1" x14ac:dyDescent="0.2">
      <c r="A29" s="390">
        <v>38899</v>
      </c>
      <c r="B29" s="391">
        <v>19409</v>
      </c>
      <c r="C29" s="392">
        <v>329</v>
      </c>
      <c r="D29" s="393">
        <v>1.7243186582809225</v>
      </c>
      <c r="E29" s="392">
        <v>-1823</v>
      </c>
      <c r="F29" s="394">
        <v>-8.5860964581763373</v>
      </c>
      <c r="G29" s="391">
        <v>276777</v>
      </c>
      <c r="H29" s="391">
        <v>-1493</v>
      </c>
      <c r="I29" s="393">
        <v>-0.53652927013332374</v>
      </c>
      <c r="J29" s="391">
        <v>-10928</v>
      </c>
      <c r="K29" s="393">
        <v>-3.7983351001894303</v>
      </c>
    </row>
    <row r="30" spans="1:11" ht="12" customHeight="1" x14ac:dyDescent="0.2">
      <c r="A30" s="390">
        <v>38930</v>
      </c>
      <c r="B30" s="391">
        <v>19964</v>
      </c>
      <c r="C30" s="392">
        <v>555</v>
      </c>
      <c r="D30" s="393">
        <v>2.8594981709516203</v>
      </c>
      <c r="E30" s="392">
        <v>-1787</v>
      </c>
      <c r="F30" s="394">
        <v>-8.2157142200358599</v>
      </c>
      <c r="G30" s="391">
        <v>285012</v>
      </c>
      <c r="H30" s="391">
        <v>8235</v>
      </c>
      <c r="I30" s="393">
        <v>2.9753194810262413</v>
      </c>
      <c r="J30" s="391">
        <v>-12658</v>
      </c>
      <c r="K30" s="393">
        <v>-4.25235999596869</v>
      </c>
    </row>
    <row r="31" spans="1:11" ht="12" customHeight="1" x14ac:dyDescent="0.2">
      <c r="A31" s="390">
        <v>38961</v>
      </c>
      <c r="B31" s="391">
        <v>19729</v>
      </c>
      <c r="C31" s="392">
        <v>-235</v>
      </c>
      <c r="D31" s="393">
        <v>-1.1771188138649569</v>
      </c>
      <c r="E31" s="392">
        <v>-1280</v>
      </c>
      <c r="F31" s="394">
        <v>-6.0926269693940691</v>
      </c>
      <c r="G31" s="391">
        <v>277276</v>
      </c>
      <c r="H31" s="391">
        <v>-7736</v>
      </c>
      <c r="I31" s="393">
        <v>-2.7142716797889213</v>
      </c>
      <c r="J31" s="391">
        <v>-13363</v>
      </c>
      <c r="K31" s="393">
        <v>-4.5978000199560283</v>
      </c>
    </row>
    <row r="32" spans="1:11" ht="12" customHeight="1" x14ac:dyDescent="0.2">
      <c r="A32" s="390">
        <v>38991</v>
      </c>
      <c r="B32" s="391">
        <v>19563</v>
      </c>
      <c r="C32" s="392">
        <v>-166</v>
      </c>
      <c r="D32" s="393">
        <v>-0.84140098332404079</v>
      </c>
      <c r="E32" s="392">
        <v>-1316</v>
      </c>
      <c r="F32" s="394">
        <v>-6.3029838593802383</v>
      </c>
      <c r="G32" s="391">
        <v>276553</v>
      </c>
      <c r="H32" s="391">
        <v>-723</v>
      </c>
      <c r="I32" s="393">
        <v>-0.26075102064369077</v>
      </c>
      <c r="J32" s="391">
        <v>-16571</v>
      </c>
      <c r="K32" s="393">
        <v>-5.6532389023075558</v>
      </c>
    </row>
    <row r="33" spans="1:11" ht="12" customHeight="1" x14ac:dyDescent="0.2">
      <c r="A33" s="390">
        <v>39022</v>
      </c>
      <c r="B33" s="391">
        <v>19585</v>
      </c>
      <c r="C33" s="392">
        <v>22</v>
      </c>
      <c r="D33" s="393">
        <v>0.11245718959259828</v>
      </c>
      <c r="E33" s="392">
        <v>-1014</v>
      </c>
      <c r="F33" s="394">
        <v>-4.9225690567503273</v>
      </c>
      <c r="G33" s="391">
        <v>275517</v>
      </c>
      <c r="H33" s="391">
        <v>-1036</v>
      </c>
      <c r="I33" s="393">
        <v>-0.37461173807552262</v>
      </c>
      <c r="J33" s="391">
        <v>-18014</v>
      </c>
      <c r="K33" s="393">
        <v>-6.1370008619191836</v>
      </c>
    </row>
    <row r="34" spans="1:11" ht="12" customHeight="1" x14ac:dyDescent="0.2">
      <c r="A34" s="390">
        <v>39052</v>
      </c>
      <c r="B34" s="391">
        <v>19645</v>
      </c>
      <c r="C34" s="392">
        <v>60</v>
      </c>
      <c r="D34" s="393">
        <v>0.30635690579525149</v>
      </c>
      <c r="E34" s="392">
        <v>-909</v>
      </c>
      <c r="F34" s="394">
        <v>-4.422496837598521</v>
      </c>
      <c r="G34" s="391">
        <v>282148</v>
      </c>
      <c r="H34" s="391">
        <v>6631</v>
      </c>
      <c r="I34" s="393">
        <v>2.4067480409557307</v>
      </c>
      <c r="J34" s="391">
        <v>-19171</v>
      </c>
      <c r="K34" s="393">
        <v>-6.3623601565118699</v>
      </c>
    </row>
    <row r="35" spans="1:11" ht="12" customHeight="1" x14ac:dyDescent="0.2">
      <c r="A35" s="390">
        <v>39083</v>
      </c>
      <c r="B35" s="391">
        <v>19951</v>
      </c>
      <c r="C35" s="392">
        <v>306</v>
      </c>
      <c r="D35" s="393">
        <v>1.5576482565538305</v>
      </c>
      <c r="E35" s="392">
        <v>-1041</v>
      </c>
      <c r="F35" s="394">
        <v>-4.9590320121951219</v>
      </c>
      <c r="G35" s="391">
        <v>283787</v>
      </c>
      <c r="H35" s="391">
        <v>1639</v>
      </c>
      <c r="I35" s="393">
        <v>0.58090080383344911</v>
      </c>
      <c r="J35" s="391">
        <v>-21420</v>
      </c>
      <c r="K35" s="393">
        <v>-7.0181876562464165</v>
      </c>
    </row>
    <row r="36" spans="1:11" ht="12" customHeight="1" x14ac:dyDescent="0.2">
      <c r="A36" s="390">
        <v>39114</v>
      </c>
      <c r="B36" s="391">
        <v>19767</v>
      </c>
      <c r="C36" s="392">
        <v>-184</v>
      </c>
      <c r="D36" s="393">
        <v>-0.92225953586286402</v>
      </c>
      <c r="E36" s="392">
        <v>-1225</v>
      </c>
      <c r="F36" s="394">
        <v>-5.8355564024390247</v>
      </c>
      <c r="G36" s="391">
        <v>280838</v>
      </c>
      <c r="H36" s="391">
        <v>-2949</v>
      </c>
      <c r="I36" s="393">
        <v>-1.0391596514287125</v>
      </c>
      <c r="J36" s="391">
        <v>-22315</v>
      </c>
      <c r="K36" s="393">
        <v>-7.3609695434318647</v>
      </c>
    </row>
    <row r="37" spans="1:11" ht="12" customHeight="1" x14ac:dyDescent="0.2">
      <c r="A37" s="390">
        <v>39142</v>
      </c>
      <c r="B37" s="391">
        <v>19982</v>
      </c>
      <c r="C37" s="392">
        <v>215</v>
      </c>
      <c r="D37" s="393">
        <v>1.0876713714777153</v>
      </c>
      <c r="E37" s="392">
        <v>-710</v>
      </c>
      <c r="F37" s="394">
        <v>-3.4312777885173014</v>
      </c>
      <c r="G37" s="391">
        <v>279615</v>
      </c>
      <c r="H37" s="391">
        <v>-1223</v>
      </c>
      <c r="I37" s="393">
        <v>-0.43548237774090404</v>
      </c>
      <c r="J37" s="391">
        <v>-20079</v>
      </c>
      <c r="K37" s="393">
        <v>-6.6998338305071172</v>
      </c>
    </row>
    <row r="38" spans="1:11" ht="12" customHeight="1" x14ac:dyDescent="0.2">
      <c r="A38" s="390">
        <v>39173</v>
      </c>
      <c r="B38" s="391">
        <v>19899</v>
      </c>
      <c r="C38" s="392">
        <v>-83</v>
      </c>
      <c r="D38" s="393">
        <v>-0.41537383645280751</v>
      </c>
      <c r="E38" s="392">
        <v>-426</v>
      </c>
      <c r="F38" s="394">
        <v>-2.0959409594095941</v>
      </c>
      <c r="G38" s="391">
        <v>277313</v>
      </c>
      <c r="H38" s="391">
        <v>-2302</v>
      </c>
      <c r="I38" s="393">
        <v>-0.82327486007546091</v>
      </c>
      <c r="J38" s="391">
        <v>-17720</v>
      </c>
      <c r="K38" s="393">
        <v>-6.006107791331817</v>
      </c>
    </row>
    <row r="39" spans="1:11" ht="12" customHeight="1" x14ac:dyDescent="0.2">
      <c r="A39" s="390">
        <v>39203</v>
      </c>
      <c r="B39" s="391">
        <v>19417</v>
      </c>
      <c r="C39" s="392">
        <v>-482</v>
      </c>
      <c r="D39" s="393">
        <v>-2.4222322729785417</v>
      </c>
      <c r="E39" s="392">
        <v>-601</v>
      </c>
      <c r="F39" s="394">
        <v>-3.002297931861325</v>
      </c>
      <c r="G39" s="391">
        <v>270156</v>
      </c>
      <c r="H39" s="391">
        <v>-7157</v>
      </c>
      <c r="I39" s="393">
        <v>-2.5808382585742464</v>
      </c>
      <c r="J39" s="391">
        <v>-15558</v>
      </c>
      <c r="K39" s="393">
        <v>-5.4453054453054452</v>
      </c>
    </row>
    <row r="40" spans="1:11" ht="12" customHeight="1" x14ac:dyDescent="0.2">
      <c r="A40" s="390">
        <v>39234</v>
      </c>
      <c r="B40" s="391">
        <v>18928</v>
      </c>
      <c r="C40" s="392">
        <v>-489</v>
      </c>
      <c r="D40" s="393">
        <v>-2.5184117010866767</v>
      </c>
      <c r="E40" s="392">
        <v>-152</v>
      </c>
      <c r="F40" s="394">
        <v>-0.79664570230607967</v>
      </c>
      <c r="G40" s="391">
        <v>265509</v>
      </c>
      <c r="H40" s="391">
        <v>-4647</v>
      </c>
      <c r="I40" s="393">
        <v>-1.7201172655798871</v>
      </c>
      <c r="J40" s="391">
        <v>-12761</v>
      </c>
      <c r="K40" s="393">
        <v>-4.5858339023250796</v>
      </c>
    </row>
    <row r="41" spans="1:11" ht="12" customHeight="1" x14ac:dyDescent="0.2">
      <c r="A41" s="390">
        <v>39264</v>
      </c>
      <c r="B41" s="391">
        <v>18720</v>
      </c>
      <c r="C41" s="392">
        <v>-208</v>
      </c>
      <c r="D41" s="393">
        <v>-1.098901098901099</v>
      </c>
      <c r="E41" s="392">
        <v>-689</v>
      </c>
      <c r="F41" s="394">
        <v>-3.549899531145345</v>
      </c>
      <c r="G41" s="391">
        <v>266067</v>
      </c>
      <c r="H41" s="391">
        <v>558</v>
      </c>
      <c r="I41" s="393">
        <v>0.21016236737737704</v>
      </c>
      <c r="J41" s="391">
        <v>-10710</v>
      </c>
      <c r="K41" s="393">
        <v>-3.8695411829740189</v>
      </c>
    </row>
    <row r="42" spans="1:11" ht="12" customHeight="1" x14ac:dyDescent="0.2">
      <c r="A42" s="390">
        <v>39295</v>
      </c>
      <c r="B42" s="391">
        <v>19184</v>
      </c>
      <c r="C42" s="392">
        <v>464</v>
      </c>
      <c r="D42" s="393">
        <v>2.4786324786324787</v>
      </c>
      <c r="E42" s="392">
        <v>-780</v>
      </c>
      <c r="F42" s="394">
        <v>-3.9070326587858144</v>
      </c>
      <c r="G42" s="391">
        <v>276997</v>
      </c>
      <c r="H42" s="391">
        <v>10930</v>
      </c>
      <c r="I42" s="393">
        <v>4.1079878376499153</v>
      </c>
      <c r="J42" s="391">
        <v>-8015</v>
      </c>
      <c r="K42" s="393">
        <v>-2.8121622949209155</v>
      </c>
    </row>
    <row r="43" spans="1:11" ht="12" customHeight="1" x14ac:dyDescent="0.2">
      <c r="A43" s="390">
        <v>39326</v>
      </c>
      <c r="B43" s="391">
        <v>18865</v>
      </c>
      <c r="C43" s="392">
        <v>-319</v>
      </c>
      <c r="D43" s="393">
        <v>-1.6628440366972477</v>
      </c>
      <c r="E43" s="392">
        <v>-864</v>
      </c>
      <c r="F43" s="394">
        <v>-4.3793400577829589</v>
      </c>
      <c r="G43" s="391">
        <v>269917</v>
      </c>
      <c r="H43" s="391">
        <v>-7080</v>
      </c>
      <c r="I43" s="393">
        <v>-2.5559843608414532</v>
      </c>
      <c r="J43" s="391">
        <v>-7359</v>
      </c>
      <c r="K43" s="393">
        <v>-2.6540342474646201</v>
      </c>
    </row>
    <row r="44" spans="1:11" ht="12" customHeight="1" x14ac:dyDescent="0.2">
      <c r="A44" s="390">
        <v>39356</v>
      </c>
      <c r="B44" s="391">
        <v>18748</v>
      </c>
      <c r="C44" s="392">
        <v>-117</v>
      </c>
      <c r="D44" s="393">
        <v>-0.62019613040021204</v>
      </c>
      <c r="E44" s="392">
        <v>-815</v>
      </c>
      <c r="F44" s="394">
        <v>-4.166027705362163</v>
      </c>
      <c r="G44" s="391">
        <v>270556</v>
      </c>
      <c r="H44" s="391">
        <v>639</v>
      </c>
      <c r="I44" s="393">
        <v>0.23673944212480133</v>
      </c>
      <c r="J44" s="391">
        <v>-5997</v>
      </c>
      <c r="K44" s="393">
        <v>-2.1684812676051246</v>
      </c>
    </row>
    <row r="45" spans="1:11" ht="12" customHeight="1" x14ac:dyDescent="0.2">
      <c r="A45" s="390">
        <v>39387</v>
      </c>
      <c r="B45" s="391">
        <v>18579</v>
      </c>
      <c r="C45" s="392">
        <v>-169</v>
      </c>
      <c r="D45" s="393">
        <v>-0.90142948581181992</v>
      </c>
      <c r="E45" s="392">
        <v>-1006</v>
      </c>
      <c r="F45" s="394">
        <v>-5.136584120500383</v>
      </c>
      <c r="G45" s="391">
        <v>271538</v>
      </c>
      <c r="H45" s="391">
        <v>982</v>
      </c>
      <c r="I45" s="393">
        <v>0.36295628261801621</v>
      </c>
      <c r="J45" s="391">
        <v>-3979</v>
      </c>
      <c r="K45" s="393">
        <v>-1.4441940061774772</v>
      </c>
    </row>
    <row r="46" spans="1:11" ht="12" customHeight="1" x14ac:dyDescent="0.2">
      <c r="A46" s="390">
        <v>39417</v>
      </c>
      <c r="B46" s="391">
        <v>18869</v>
      </c>
      <c r="C46" s="392">
        <v>290</v>
      </c>
      <c r="D46" s="393">
        <v>1.5609020937617741</v>
      </c>
      <c r="E46" s="392">
        <v>-776</v>
      </c>
      <c r="F46" s="394">
        <v>-3.9501145329600407</v>
      </c>
      <c r="G46" s="391">
        <v>279981</v>
      </c>
      <c r="H46" s="391">
        <v>8443</v>
      </c>
      <c r="I46" s="393">
        <v>3.1093253982867961</v>
      </c>
      <c r="J46" s="391">
        <v>-2167</v>
      </c>
      <c r="K46" s="393">
        <v>-0.76803663325630522</v>
      </c>
    </row>
    <row r="47" spans="1:11" ht="12" customHeight="1" x14ac:dyDescent="0.2">
      <c r="A47" s="390">
        <v>39448</v>
      </c>
      <c r="B47" s="391">
        <v>19909</v>
      </c>
      <c r="C47" s="392">
        <v>1040</v>
      </c>
      <c r="D47" s="393">
        <v>5.5116858339074675</v>
      </c>
      <c r="E47" s="392">
        <v>-42</v>
      </c>
      <c r="F47" s="394">
        <v>-0.21051576362087113</v>
      </c>
      <c r="G47" s="391">
        <v>289695</v>
      </c>
      <c r="H47" s="391">
        <v>9714</v>
      </c>
      <c r="I47" s="393">
        <v>3.4695211460777697</v>
      </c>
      <c r="J47" s="391">
        <v>5908</v>
      </c>
      <c r="K47" s="393">
        <v>2.0818430724451789</v>
      </c>
    </row>
    <row r="48" spans="1:11" ht="12" customHeight="1" x14ac:dyDescent="0.2">
      <c r="A48" s="390">
        <v>39479</v>
      </c>
      <c r="B48" s="391">
        <v>19989</v>
      </c>
      <c r="C48" s="392">
        <v>80</v>
      </c>
      <c r="D48" s="393">
        <v>0.40182831885077103</v>
      </c>
      <c r="E48" s="392">
        <v>222</v>
      </c>
      <c r="F48" s="394">
        <v>1.1230839277583853</v>
      </c>
      <c r="G48" s="391">
        <v>290985</v>
      </c>
      <c r="H48" s="391">
        <v>1290</v>
      </c>
      <c r="I48" s="393">
        <v>0.44529591466887591</v>
      </c>
      <c r="J48" s="391">
        <v>10147</v>
      </c>
      <c r="K48" s="393">
        <v>3.6131150342902312</v>
      </c>
    </row>
    <row r="49" spans="1:11" ht="12" customHeight="1" x14ac:dyDescent="0.2">
      <c r="A49" s="390">
        <v>39508</v>
      </c>
      <c r="B49" s="391">
        <v>19724</v>
      </c>
      <c r="C49" s="392">
        <v>-265</v>
      </c>
      <c r="D49" s="393">
        <v>-1.3257291510330682</v>
      </c>
      <c r="E49" s="392">
        <v>-258</v>
      </c>
      <c r="F49" s="394">
        <v>-1.2911620458412572</v>
      </c>
      <c r="G49" s="391">
        <v>292313</v>
      </c>
      <c r="H49" s="391">
        <v>1328</v>
      </c>
      <c r="I49" s="393">
        <v>0.45638091310548656</v>
      </c>
      <c r="J49" s="391">
        <v>12698</v>
      </c>
      <c r="K49" s="393">
        <v>4.5412442107898361</v>
      </c>
    </row>
    <row r="50" spans="1:11" ht="12" customHeight="1" x14ac:dyDescent="0.2">
      <c r="A50" s="390">
        <v>39539</v>
      </c>
      <c r="B50" s="391">
        <v>19953</v>
      </c>
      <c r="C50" s="392">
        <v>229</v>
      </c>
      <c r="D50" s="393">
        <v>1.1610221050496856</v>
      </c>
      <c r="E50" s="392">
        <v>54</v>
      </c>
      <c r="F50" s="394">
        <v>0.27137042062415195</v>
      </c>
      <c r="G50" s="391">
        <v>296943</v>
      </c>
      <c r="H50" s="391">
        <v>4630</v>
      </c>
      <c r="I50" s="393">
        <v>1.5839186077937006</v>
      </c>
      <c r="J50" s="391">
        <v>19630</v>
      </c>
      <c r="K50" s="393">
        <v>7.0786439871192481</v>
      </c>
    </row>
    <row r="51" spans="1:11" ht="12" customHeight="1" x14ac:dyDescent="0.2">
      <c r="A51" s="390">
        <v>39569</v>
      </c>
      <c r="B51" s="391">
        <v>20315</v>
      </c>
      <c r="C51" s="392">
        <v>362</v>
      </c>
      <c r="D51" s="393">
        <v>1.8142635192702852</v>
      </c>
      <c r="E51" s="392">
        <v>898</v>
      </c>
      <c r="F51" s="394">
        <v>4.6248133079260443</v>
      </c>
      <c r="G51" s="391">
        <v>299496</v>
      </c>
      <c r="H51" s="391">
        <v>2553</v>
      </c>
      <c r="I51" s="393">
        <v>0.85976096422545745</v>
      </c>
      <c r="J51" s="391">
        <v>29340</v>
      </c>
      <c r="K51" s="393">
        <v>10.860391773641895</v>
      </c>
    </row>
    <row r="52" spans="1:11" ht="12" customHeight="1" x14ac:dyDescent="0.2">
      <c r="A52" s="390">
        <v>39600</v>
      </c>
      <c r="B52" s="391">
        <v>20368</v>
      </c>
      <c r="C52" s="392">
        <v>53</v>
      </c>
      <c r="D52" s="393">
        <v>0.26089096726556732</v>
      </c>
      <c r="E52" s="392">
        <v>1440</v>
      </c>
      <c r="F52" s="394">
        <v>7.6077768385460693</v>
      </c>
      <c r="G52" s="391">
        <v>301480</v>
      </c>
      <c r="H52" s="391">
        <v>1984</v>
      </c>
      <c r="I52" s="393">
        <v>0.66244624302160959</v>
      </c>
      <c r="J52" s="391">
        <v>35971</v>
      </c>
      <c r="K52" s="393">
        <v>13.547939994501128</v>
      </c>
    </row>
    <row r="53" spans="1:11" ht="12" customHeight="1" x14ac:dyDescent="0.2">
      <c r="A53" s="390">
        <v>39630</v>
      </c>
      <c r="B53" s="391">
        <v>20212</v>
      </c>
      <c r="C53" s="392">
        <v>-156</v>
      </c>
      <c r="D53" s="393">
        <v>-0.7659073055773763</v>
      </c>
      <c r="E53" s="392">
        <v>1492</v>
      </c>
      <c r="F53" s="394">
        <v>7.9700854700854702</v>
      </c>
      <c r="G53" s="391">
        <v>306403</v>
      </c>
      <c r="H53" s="391">
        <v>4923</v>
      </c>
      <c r="I53" s="393">
        <v>1.6329441422316571</v>
      </c>
      <c r="J53" s="391">
        <v>40336</v>
      </c>
      <c r="K53" s="393">
        <v>15.160091255210153</v>
      </c>
    </row>
    <row r="54" spans="1:11" ht="12" customHeight="1" x14ac:dyDescent="0.2">
      <c r="A54" s="390">
        <v>39661</v>
      </c>
      <c r="B54" s="391">
        <v>21039</v>
      </c>
      <c r="C54" s="392">
        <v>827</v>
      </c>
      <c r="D54" s="393">
        <v>4.0916287354047105</v>
      </c>
      <c r="E54" s="392">
        <v>1855</v>
      </c>
      <c r="F54" s="394">
        <v>9.6695162635529606</v>
      </c>
      <c r="G54" s="391">
        <v>322284</v>
      </c>
      <c r="H54" s="391">
        <v>15881</v>
      </c>
      <c r="I54" s="393">
        <v>5.1830432469655978</v>
      </c>
      <c r="J54" s="391">
        <v>45287</v>
      </c>
      <c r="K54" s="393">
        <v>16.349274540879502</v>
      </c>
    </row>
    <row r="55" spans="1:11" ht="12" customHeight="1" x14ac:dyDescent="0.2">
      <c r="A55" s="390">
        <v>39692</v>
      </c>
      <c r="B55" s="391">
        <v>21801</v>
      </c>
      <c r="C55" s="392">
        <v>762</v>
      </c>
      <c r="D55" s="393">
        <v>3.6218451447312137</v>
      </c>
      <c r="E55" s="392">
        <v>2936</v>
      </c>
      <c r="F55" s="394">
        <v>15.563212297906176</v>
      </c>
      <c r="G55" s="391">
        <v>329286</v>
      </c>
      <c r="H55" s="391">
        <v>7002</v>
      </c>
      <c r="I55" s="393">
        <v>2.1726179394571248</v>
      </c>
      <c r="J55" s="391">
        <v>59369</v>
      </c>
      <c r="K55" s="393">
        <v>21.995280030527901</v>
      </c>
    </row>
    <row r="56" spans="1:11" ht="12" customHeight="1" x14ac:dyDescent="0.2">
      <c r="A56" s="390">
        <v>39722</v>
      </c>
      <c r="B56" s="391">
        <v>23475</v>
      </c>
      <c r="C56" s="392">
        <v>1674</v>
      </c>
      <c r="D56" s="393">
        <v>7.6785468556488237</v>
      </c>
      <c r="E56" s="392">
        <v>4727</v>
      </c>
      <c r="F56" s="394">
        <v>25.213356091316406</v>
      </c>
      <c r="G56" s="391">
        <v>349430</v>
      </c>
      <c r="H56" s="391">
        <v>20144</v>
      </c>
      <c r="I56" s="393">
        <v>6.1174784230122139</v>
      </c>
      <c r="J56" s="391">
        <v>78874</v>
      </c>
      <c r="K56" s="393">
        <v>29.152559913659278</v>
      </c>
    </row>
    <row r="57" spans="1:11" ht="12" customHeight="1" x14ac:dyDescent="0.2">
      <c r="A57" s="390">
        <v>39753</v>
      </c>
      <c r="B57" s="391">
        <v>24714</v>
      </c>
      <c r="C57" s="392">
        <v>1239</v>
      </c>
      <c r="D57" s="393">
        <v>5.2779552715654949</v>
      </c>
      <c r="E57" s="392">
        <v>6135</v>
      </c>
      <c r="F57" s="394">
        <v>33.021152914580981</v>
      </c>
      <c r="G57" s="391">
        <v>372147</v>
      </c>
      <c r="H57" s="391">
        <v>22717</v>
      </c>
      <c r="I57" s="393">
        <v>6.501159030420971</v>
      </c>
      <c r="J57" s="391">
        <v>100609</v>
      </c>
      <c r="K57" s="393">
        <v>37.051536064933821</v>
      </c>
    </row>
    <row r="58" spans="1:11" ht="12" customHeight="1" x14ac:dyDescent="0.2">
      <c r="A58" s="390">
        <v>39783</v>
      </c>
      <c r="B58" s="391">
        <v>26440</v>
      </c>
      <c r="C58" s="392">
        <v>1726</v>
      </c>
      <c r="D58" s="393">
        <v>6.983895767581128</v>
      </c>
      <c r="E58" s="392">
        <v>7571</v>
      </c>
      <c r="F58" s="394">
        <v>40.124012931262918</v>
      </c>
      <c r="G58" s="391">
        <v>399872</v>
      </c>
      <c r="H58" s="391">
        <v>27725</v>
      </c>
      <c r="I58" s="393">
        <v>7.4500130324844749</v>
      </c>
      <c r="J58" s="391">
        <v>119891</v>
      </c>
      <c r="K58" s="393">
        <v>42.821120004571739</v>
      </c>
    </row>
    <row r="59" spans="1:11" ht="12" customHeight="1" x14ac:dyDescent="0.2">
      <c r="A59" s="374">
        <v>39814</v>
      </c>
      <c r="B59" s="134">
        <v>35221</v>
      </c>
      <c r="C59" s="375">
        <v>2991.1534969799941</v>
      </c>
      <c r="D59" s="185">
        <v>9.2806942059116437</v>
      </c>
      <c r="E59" s="375">
        <v>11279.927698885662</v>
      </c>
      <c r="F59" s="376">
        <v>47.115382122465064</v>
      </c>
      <c r="G59" s="134">
        <v>442682</v>
      </c>
      <c r="H59" s="134">
        <v>29256.602241503831</v>
      </c>
      <c r="I59" s="185">
        <v>7.0766339949424619</v>
      </c>
      <c r="J59" s="134">
        <v>143189.25895132462</v>
      </c>
      <c r="K59" s="185">
        <v>47.810594156621853</v>
      </c>
    </row>
    <row r="60" spans="1:11" ht="12" customHeight="1" x14ac:dyDescent="0.2">
      <c r="A60" s="374">
        <v>39845</v>
      </c>
      <c r="B60" s="134">
        <v>37088</v>
      </c>
      <c r="C60" s="375">
        <v>1867</v>
      </c>
      <c r="D60" s="185">
        <v>5.3008148547741403</v>
      </c>
      <c r="E60" s="375">
        <v>12818.55530700499</v>
      </c>
      <c r="F60" s="376">
        <v>52.817670404732674</v>
      </c>
      <c r="G60" s="134">
        <v>468573</v>
      </c>
      <c r="H60" s="134">
        <v>25891</v>
      </c>
      <c r="I60" s="185">
        <v>5.8486678925278195</v>
      </c>
      <c r="J60" s="134">
        <v>167558.92583530809</v>
      </c>
      <c r="K60" s="185">
        <v>55.664814444401244</v>
      </c>
    </row>
    <row r="61" spans="1:11" ht="12" customHeight="1" x14ac:dyDescent="0.2">
      <c r="A61" s="374">
        <v>39873</v>
      </c>
      <c r="B61" s="134">
        <v>38963</v>
      </c>
      <c r="C61" s="375">
        <v>1875</v>
      </c>
      <c r="D61" s="185">
        <v>5.0555435720448667</v>
      </c>
      <c r="E61" s="375">
        <v>14937.04485383577</v>
      </c>
      <c r="F61" s="376">
        <v>62.170451759211268</v>
      </c>
      <c r="G61" s="134">
        <v>488895</v>
      </c>
      <c r="H61" s="134">
        <v>20322</v>
      </c>
      <c r="I61" s="185">
        <v>4.3369976503127585</v>
      </c>
      <c r="J61" s="134">
        <v>186615.11020061409</v>
      </c>
      <c r="K61" s="185">
        <v>61.735866823447935</v>
      </c>
    </row>
    <row r="62" spans="1:11" ht="12" customHeight="1" x14ac:dyDescent="0.2">
      <c r="A62" s="374">
        <v>39904</v>
      </c>
      <c r="B62" s="134">
        <v>39444</v>
      </c>
      <c r="C62" s="375">
        <v>481</v>
      </c>
      <c r="D62" s="185">
        <v>1.2345045299386597</v>
      </c>
      <c r="E62" s="375">
        <v>15104.571156510636</v>
      </c>
      <c r="F62" s="376">
        <v>62.058034531697764</v>
      </c>
      <c r="G62" s="134">
        <v>497672</v>
      </c>
      <c r="H62" s="134">
        <v>8777</v>
      </c>
      <c r="I62" s="185">
        <v>1.7952730136327841</v>
      </c>
      <c r="J62" s="134">
        <v>190599.49349384918</v>
      </c>
      <c r="K62" s="185">
        <v>62.069866059477839</v>
      </c>
    </row>
    <row r="63" spans="1:11" ht="12" customHeight="1" x14ac:dyDescent="0.2">
      <c r="A63" s="374">
        <v>39934</v>
      </c>
      <c r="B63" s="134">
        <v>39832</v>
      </c>
      <c r="C63" s="375">
        <v>388</v>
      </c>
      <c r="D63" s="185">
        <v>0.98367305547104755</v>
      </c>
      <c r="E63" s="375">
        <v>15037.462662806876</v>
      </c>
      <c r="F63" s="376">
        <v>60.64828900940968</v>
      </c>
      <c r="G63" s="134">
        <v>494991</v>
      </c>
      <c r="H63" s="134">
        <v>-2681</v>
      </c>
      <c r="I63" s="185">
        <v>-0.5387082254979183</v>
      </c>
      <c r="J63" s="134">
        <v>185300.26834946504</v>
      </c>
      <c r="K63" s="185">
        <v>59.833972867668471</v>
      </c>
    </row>
    <row r="64" spans="1:11" ht="12" customHeight="1" x14ac:dyDescent="0.2">
      <c r="A64" s="374">
        <v>39965</v>
      </c>
      <c r="B64" s="134">
        <v>40518</v>
      </c>
      <c r="C64" s="375">
        <v>686</v>
      </c>
      <c r="D64" s="185">
        <v>1.7222333801968266</v>
      </c>
      <c r="E64" s="375">
        <v>15575.755984560557</v>
      </c>
      <c r="F64" s="376">
        <v>62.447292131850865</v>
      </c>
      <c r="G64" s="134">
        <v>484357</v>
      </c>
      <c r="H64" s="134">
        <v>-10634</v>
      </c>
      <c r="I64" s="185">
        <v>-2.1483218886808042</v>
      </c>
      <c r="J64" s="134">
        <v>172522.65343743097</v>
      </c>
      <c r="K64" s="185">
        <v>55.32509659028679</v>
      </c>
    </row>
    <row r="65" spans="1:11" ht="12" customHeight="1" x14ac:dyDescent="0.2">
      <c r="A65" s="374">
        <v>39995</v>
      </c>
      <c r="B65" s="134">
        <v>39292</v>
      </c>
      <c r="C65" s="375">
        <v>-1226</v>
      </c>
      <c r="D65" s="185">
        <v>-3.0258156868552248</v>
      </c>
      <c r="E65" s="375">
        <v>14425.479940293699</v>
      </c>
      <c r="F65" s="376">
        <v>58.01165545342527</v>
      </c>
      <c r="G65" s="134">
        <v>477446</v>
      </c>
      <c r="H65" s="134">
        <v>-6911</v>
      </c>
      <c r="I65" s="185">
        <v>-1.4268401199941365</v>
      </c>
      <c r="J65" s="134">
        <v>160530.58490450075</v>
      </c>
      <c r="K65" s="185">
        <v>50.654079056434185</v>
      </c>
    </row>
    <row r="66" spans="1:11" ht="12" customHeight="1" x14ac:dyDescent="0.2">
      <c r="A66" s="374">
        <v>40026</v>
      </c>
      <c r="B66" s="134">
        <v>39724</v>
      </c>
      <c r="C66" s="375">
        <v>432</v>
      </c>
      <c r="D66" s="185">
        <v>1.0994604499643694</v>
      </c>
      <c r="E66" s="375">
        <v>13853.257337917257</v>
      </c>
      <c r="F66" s="376">
        <v>53.54796929823425</v>
      </c>
      <c r="G66" s="134">
        <v>488917</v>
      </c>
      <c r="H66" s="134">
        <v>11471</v>
      </c>
      <c r="I66" s="185">
        <v>2.4025753697800378</v>
      </c>
      <c r="J66" s="134">
        <v>155674.062523784</v>
      </c>
      <c r="K66" s="185">
        <v>46.714887253955581</v>
      </c>
    </row>
    <row r="67" spans="1:11" ht="12" customHeight="1" x14ac:dyDescent="0.2">
      <c r="A67" s="374">
        <v>40057</v>
      </c>
      <c r="B67" s="134">
        <v>40134</v>
      </c>
      <c r="C67" s="375">
        <v>410</v>
      </c>
      <c r="D67" s="185">
        <v>1.0321216393112476</v>
      </c>
      <c r="E67" s="375">
        <v>13307.991366209651</v>
      </c>
      <c r="F67" s="376">
        <v>49.608540531992347</v>
      </c>
      <c r="G67" s="134">
        <v>488280</v>
      </c>
      <c r="H67" s="134">
        <v>-637</v>
      </c>
      <c r="I67" s="185">
        <v>-0.13028796298758277</v>
      </c>
      <c r="J67" s="134">
        <v>147621.97138654953</v>
      </c>
      <c r="K67" s="185">
        <v>43.334358502396633</v>
      </c>
    </row>
    <row r="68" spans="1:11" ht="12" customHeight="1" x14ac:dyDescent="0.2">
      <c r="A68" s="374">
        <v>40087</v>
      </c>
      <c r="B68" s="134">
        <v>40780</v>
      </c>
      <c r="C68" s="375">
        <v>646</v>
      </c>
      <c r="D68" s="185">
        <v>1.6096078138236907</v>
      </c>
      <c r="E68" s="375">
        <v>11757.869739321046</v>
      </c>
      <c r="F68" s="376">
        <v>40.513462084660837</v>
      </c>
      <c r="G68" s="134">
        <v>494085</v>
      </c>
      <c r="H68" s="134">
        <v>5805</v>
      </c>
      <c r="I68" s="185">
        <v>1.1888670434996313</v>
      </c>
      <c r="J68" s="134">
        <v>132448.4551249778</v>
      </c>
      <c r="K68" s="185">
        <v>36.624742991820867</v>
      </c>
    </row>
    <row r="69" spans="1:11" ht="12" customHeight="1" x14ac:dyDescent="0.2">
      <c r="A69" s="374">
        <v>40118</v>
      </c>
      <c r="B69" s="134">
        <v>41041</v>
      </c>
      <c r="C69" s="375">
        <v>261</v>
      </c>
      <c r="D69" s="185">
        <v>0.64001961745953895</v>
      </c>
      <c r="E69" s="375">
        <v>10585.973207058785</v>
      </c>
      <c r="F69" s="376">
        <v>34.759362646538122</v>
      </c>
      <c r="G69" s="134">
        <v>497325</v>
      </c>
      <c r="H69" s="134">
        <v>3240</v>
      </c>
      <c r="I69" s="185">
        <v>0.65575761255654397</v>
      </c>
      <c r="J69" s="134">
        <v>112229.69995166379</v>
      </c>
      <c r="K69" s="185">
        <v>29.143357485167176</v>
      </c>
    </row>
    <row r="70" spans="1:11" ht="12" customHeight="1" x14ac:dyDescent="0.2">
      <c r="A70" s="374">
        <v>40148</v>
      </c>
      <c r="B70" s="134">
        <v>41148</v>
      </c>
      <c r="C70" s="375">
        <v>107</v>
      </c>
      <c r="D70" s="185">
        <v>0.26071489486123633</v>
      </c>
      <c r="E70" s="375">
        <v>8918.1534969799941</v>
      </c>
      <c r="F70" s="376">
        <v>27.670480826349404</v>
      </c>
      <c r="G70" s="134">
        <v>508802</v>
      </c>
      <c r="H70" s="134">
        <v>11477</v>
      </c>
      <c r="I70" s="185">
        <v>2.3077464434725785</v>
      </c>
      <c r="J70" s="134">
        <v>95376.602241503831</v>
      </c>
      <c r="K70" s="185">
        <v>23.069845916243974</v>
      </c>
    </row>
    <row r="71" spans="1:11" ht="12" customHeight="1" x14ac:dyDescent="0.2">
      <c r="A71" s="374">
        <v>40179</v>
      </c>
      <c r="B71" s="134">
        <v>41770.000000000153</v>
      </c>
      <c r="C71" s="375">
        <v>622.0000000001528</v>
      </c>
      <c r="D71" s="185">
        <v>1.5116166034804919</v>
      </c>
      <c r="E71" s="375">
        <v>6549.0000000001528</v>
      </c>
      <c r="F71" s="376">
        <v>18.594020612703083</v>
      </c>
      <c r="G71" s="134">
        <v>517675</v>
      </c>
      <c r="H71" s="134">
        <v>8873</v>
      </c>
      <c r="I71" s="185">
        <v>1.7439003777500874</v>
      </c>
      <c r="J71" s="134">
        <v>74993</v>
      </c>
      <c r="K71" s="185">
        <v>16.940602961042011</v>
      </c>
    </row>
    <row r="72" spans="1:11" ht="12" customHeight="1" x14ac:dyDescent="0.2">
      <c r="A72" s="374">
        <v>40210</v>
      </c>
      <c r="B72" s="134">
        <v>42315.000000000073</v>
      </c>
      <c r="C72" s="375">
        <v>544.99999999991996</v>
      </c>
      <c r="D72" s="185">
        <v>1.304764184821446</v>
      </c>
      <c r="E72" s="375">
        <v>5227.0000000000728</v>
      </c>
      <c r="F72" s="376">
        <v>14.093507333908738</v>
      </c>
      <c r="G72" s="134">
        <v>522791</v>
      </c>
      <c r="H72" s="134">
        <v>5116</v>
      </c>
      <c r="I72" s="185">
        <v>0.98826483797749554</v>
      </c>
      <c r="J72" s="134">
        <v>54218</v>
      </c>
      <c r="K72" s="185">
        <v>11.57087582937984</v>
      </c>
    </row>
    <row r="73" spans="1:11" ht="12" customHeight="1" x14ac:dyDescent="0.2">
      <c r="A73" s="374">
        <v>40238</v>
      </c>
      <c r="B73" s="134">
        <v>42582.000000000029</v>
      </c>
      <c r="C73" s="375">
        <v>266.99999999995634</v>
      </c>
      <c r="D73" s="185">
        <v>0.63098192130439767</v>
      </c>
      <c r="E73" s="375">
        <v>3619.0000000000291</v>
      </c>
      <c r="F73" s="376">
        <v>9.2882991556092431</v>
      </c>
      <c r="G73" s="134">
        <v>525886</v>
      </c>
      <c r="H73" s="134">
        <v>3095</v>
      </c>
      <c r="I73" s="185">
        <v>0.5920147821978573</v>
      </c>
      <c r="J73" s="134">
        <v>36991</v>
      </c>
      <c r="K73" s="185">
        <v>7.5662463310117714</v>
      </c>
    </row>
    <row r="74" spans="1:11" ht="12" customHeight="1" x14ac:dyDescent="0.2">
      <c r="A74" s="374">
        <v>40269</v>
      </c>
      <c r="B74" s="134">
        <v>42247.000000000007</v>
      </c>
      <c r="C74" s="375">
        <v>-335.00000000002183</v>
      </c>
      <c r="D74" s="185">
        <v>-0.78671739232544646</v>
      </c>
      <c r="E74" s="375">
        <v>2803.0000000000073</v>
      </c>
      <c r="F74" s="376">
        <v>7.1062772538282299</v>
      </c>
      <c r="G74" s="134">
        <v>519840</v>
      </c>
      <c r="H74" s="134">
        <v>-6046</v>
      </c>
      <c r="I74" s="185">
        <v>-1.1496788277307248</v>
      </c>
      <c r="J74" s="134">
        <v>22168</v>
      </c>
      <c r="K74" s="185">
        <v>4.4543394042662641</v>
      </c>
    </row>
    <row r="75" spans="1:11" ht="12" customHeight="1" x14ac:dyDescent="0.2">
      <c r="A75" s="374">
        <v>40299</v>
      </c>
      <c r="B75" s="134">
        <v>41900.999999999935</v>
      </c>
      <c r="C75" s="375">
        <v>-346.00000000007276</v>
      </c>
      <c r="D75" s="185">
        <v>-0.81899306459647481</v>
      </c>
      <c r="E75" s="375">
        <v>2068.9999999999345</v>
      </c>
      <c r="F75" s="376">
        <v>5.1943161277363288</v>
      </c>
      <c r="G75" s="134">
        <v>508275</v>
      </c>
      <c r="H75" s="134">
        <v>-11565</v>
      </c>
      <c r="I75" s="185">
        <v>-2.2247229916897506</v>
      </c>
      <c r="J75" s="134">
        <v>13284</v>
      </c>
      <c r="K75" s="185">
        <v>2.6836851579119618</v>
      </c>
    </row>
    <row r="76" spans="1:11" ht="12" customHeight="1" x14ac:dyDescent="0.2">
      <c r="A76" s="374">
        <v>40330</v>
      </c>
      <c r="B76" s="134">
        <v>41975.000000000058</v>
      </c>
      <c r="C76" s="375">
        <v>74.000000000123691</v>
      </c>
      <c r="D76" s="185">
        <v>0.17660676356202432</v>
      </c>
      <c r="E76" s="375">
        <v>1457.0000000000582</v>
      </c>
      <c r="F76" s="376">
        <v>3.5959326718990527</v>
      </c>
      <c r="G76" s="134">
        <v>492873</v>
      </c>
      <c r="H76" s="134">
        <v>-15402</v>
      </c>
      <c r="I76" s="185">
        <v>-3.0302493728788549</v>
      </c>
      <c r="J76" s="134">
        <v>8516</v>
      </c>
      <c r="K76" s="185">
        <v>1.7582072727347804</v>
      </c>
    </row>
    <row r="77" spans="1:11" ht="12" customHeight="1" x14ac:dyDescent="0.2">
      <c r="A77" s="374">
        <v>40360</v>
      </c>
      <c r="B77" s="134">
        <v>40713.000000000007</v>
      </c>
      <c r="C77" s="375">
        <v>-1262.0000000000509</v>
      </c>
      <c r="D77" s="185">
        <v>-3.0065515187612846</v>
      </c>
      <c r="E77" s="375">
        <v>1421.0000000000073</v>
      </c>
      <c r="F77" s="376">
        <v>3.6165122671281873</v>
      </c>
      <c r="G77" s="134">
        <v>479856</v>
      </c>
      <c r="H77" s="134">
        <v>-13017</v>
      </c>
      <c r="I77" s="185">
        <v>-2.6410454620155699</v>
      </c>
      <c r="J77" s="134">
        <v>2410</v>
      </c>
      <c r="K77" s="185">
        <v>0.50476912572311838</v>
      </c>
    </row>
    <row r="78" spans="1:11" ht="12" customHeight="1" x14ac:dyDescent="0.2">
      <c r="A78" s="374">
        <v>40391</v>
      </c>
      <c r="B78" s="134">
        <v>40783.999999999898</v>
      </c>
      <c r="C78" s="375">
        <v>70.999999999890861</v>
      </c>
      <c r="D78" s="185">
        <v>0.17439147201112876</v>
      </c>
      <c r="E78" s="375">
        <v>1059.9999999998981</v>
      </c>
      <c r="F78" s="376">
        <v>2.6684120430971152</v>
      </c>
      <c r="G78" s="134">
        <v>489046</v>
      </c>
      <c r="H78" s="134">
        <v>9190</v>
      </c>
      <c r="I78" s="185">
        <v>1.9151578806975427</v>
      </c>
      <c r="J78" s="134">
        <v>129</v>
      </c>
      <c r="K78" s="185">
        <v>2.6384846507689443E-2</v>
      </c>
    </row>
    <row r="79" spans="1:11" ht="12" customHeight="1" x14ac:dyDescent="0.2">
      <c r="A79" s="374">
        <v>40422</v>
      </c>
      <c r="B79" s="134">
        <v>40490.000000000138</v>
      </c>
      <c r="C79" s="375">
        <v>-293.99999999975989</v>
      </c>
      <c r="D79" s="185">
        <v>-0.72087092977579592</v>
      </c>
      <c r="E79" s="375">
        <v>356.00000000013824</v>
      </c>
      <c r="F79" s="376">
        <v>0.88702845467717706</v>
      </c>
      <c r="G79" s="134">
        <v>484747</v>
      </c>
      <c r="H79" s="134">
        <v>-4299</v>
      </c>
      <c r="I79" s="185">
        <v>-0.87905841168315457</v>
      </c>
      <c r="J79" s="134">
        <v>-3533</v>
      </c>
      <c r="K79" s="185">
        <v>-0.72356025231424592</v>
      </c>
    </row>
    <row r="80" spans="1:11" ht="12" customHeight="1" x14ac:dyDescent="0.2">
      <c r="A80" s="374">
        <v>40452</v>
      </c>
      <c r="B80" s="134">
        <v>40012.000000000036</v>
      </c>
      <c r="C80" s="375">
        <v>-478.00000000010186</v>
      </c>
      <c r="D80" s="185">
        <v>-1.1805384045445795</v>
      </c>
      <c r="E80" s="375">
        <v>-767.99999999996362</v>
      </c>
      <c r="F80" s="376">
        <v>-1.8832761157429221</v>
      </c>
      <c r="G80" s="134">
        <v>487185</v>
      </c>
      <c r="H80" s="134">
        <v>2438</v>
      </c>
      <c r="I80" s="185">
        <v>0.50294277220900796</v>
      </c>
      <c r="J80" s="134">
        <v>-6900</v>
      </c>
      <c r="K80" s="185">
        <v>-1.3965208415556027</v>
      </c>
    </row>
    <row r="81" spans="1:11" ht="12" customHeight="1" x14ac:dyDescent="0.2">
      <c r="A81" s="374">
        <v>40483</v>
      </c>
      <c r="B81" s="134">
        <v>39423.000000000146</v>
      </c>
      <c r="C81" s="375">
        <v>-588.99999999989086</v>
      </c>
      <c r="D81" s="185">
        <v>-1.4720583824849802</v>
      </c>
      <c r="E81" s="375">
        <v>-1617.9999999998545</v>
      </c>
      <c r="F81" s="376">
        <v>-3.9423990643499294</v>
      </c>
      <c r="G81" s="134">
        <v>485441</v>
      </c>
      <c r="H81" s="134">
        <v>-1744</v>
      </c>
      <c r="I81" s="185">
        <v>-0.35797489659985426</v>
      </c>
      <c r="J81" s="134">
        <v>-11884</v>
      </c>
      <c r="K81" s="185">
        <v>-2.3895842758759365</v>
      </c>
    </row>
    <row r="82" spans="1:11" ht="12" customHeight="1" x14ac:dyDescent="0.2">
      <c r="A82" s="374">
        <v>40513</v>
      </c>
      <c r="B82" s="134">
        <v>39059.000000000146</v>
      </c>
      <c r="C82" s="375">
        <v>-364</v>
      </c>
      <c r="D82" s="185">
        <v>-0.92331887476853269</v>
      </c>
      <c r="E82" s="375">
        <v>-2088.9999999998545</v>
      </c>
      <c r="F82" s="376">
        <v>-5.0767959560606943</v>
      </c>
      <c r="G82" s="134">
        <v>491638</v>
      </c>
      <c r="H82" s="134">
        <v>6197</v>
      </c>
      <c r="I82" s="185">
        <v>1.2765712002076461</v>
      </c>
      <c r="J82" s="134">
        <v>-17164</v>
      </c>
      <c r="K82" s="185">
        <v>-3.3734144126791956</v>
      </c>
    </row>
    <row r="83" spans="1:11" ht="12" customHeight="1" x14ac:dyDescent="0.2">
      <c r="A83" s="374">
        <v>40544</v>
      </c>
      <c r="B83" s="134">
        <v>39529.999999999971</v>
      </c>
      <c r="C83" s="375">
        <v>470.99999999982538</v>
      </c>
      <c r="D83" s="185">
        <v>1.2058680457764501</v>
      </c>
      <c r="E83" s="375">
        <v>-2240.0000000001819</v>
      </c>
      <c r="F83" s="376">
        <v>-5.3627005027535883</v>
      </c>
      <c r="G83" s="134">
        <v>499904</v>
      </c>
      <c r="H83" s="134">
        <v>8266</v>
      </c>
      <c r="I83" s="185">
        <v>1.6813183683930046</v>
      </c>
      <c r="J83" s="134">
        <v>-17771</v>
      </c>
      <c r="K83" s="185">
        <v>-3.4328487950934465</v>
      </c>
    </row>
    <row r="84" spans="1:11" ht="12" customHeight="1" x14ac:dyDescent="0.2">
      <c r="A84" s="374">
        <v>40575</v>
      </c>
      <c r="B84" s="134">
        <v>39458.999999999978</v>
      </c>
      <c r="C84" s="375">
        <v>-70.999999999992724</v>
      </c>
      <c r="D84" s="185">
        <v>-0.17961042246393316</v>
      </c>
      <c r="E84" s="375">
        <v>-2856.0000000000946</v>
      </c>
      <c r="F84" s="376">
        <v>-6.7493796526056702</v>
      </c>
      <c r="G84" s="134">
        <v>503463</v>
      </c>
      <c r="H84" s="134">
        <v>3559</v>
      </c>
      <c r="I84" s="185">
        <v>0.71193669184483421</v>
      </c>
      <c r="J84" s="134">
        <v>-19328</v>
      </c>
      <c r="K84" s="185">
        <v>-3.6970797125428709</v>
      </c>
    </row>
    <row r="85" spans="1:11" ht="12" customHeight="1" x14ac:dyDescent="0.2">
      <c r="A85" s="374">
        <v>40603</v>
      </c>
      <c r="B85" s="134">
        <v>39434</v>
      </c>
      <c r="C85" s="375">
        <v>-24.999999999978172</v>
      </c>
      <c r="D85" s="185">
        <v>-6.3356902100859591E-2</v>
      </c>
      <c r="E85" s="375">
        <v>-3148.0000000000291</v>
      </c>
      <c r="F85" s="376">
        <v>-7.3927950777324387</v>
      </c>
      <c r="G85" s="134">
        <v>505173</v>
      </c>
      <c r="H85" s="134">
        <v>1710</v>
      </c>
      <c r="I85" s="185">
        <v>0.33964760071743105</v>
      </c>
      <c r="J85" s="134">
        <v>-20713</v>
      </c>
      <c r="K85" s="185">
        <v>-3.9386863312581055</v>
      </c>
    </row>
    <row r="86" spans="1:11" ht="12" customHeight="1" x14ac:dyDescent="0.2">
      <c r="A86" s="374">
        <v>40634</v>
      </c>
      <c r="B86" s="134">
        <v>39115.000000000022</v>
      </c>
      <c r="C86" s="375">
        <v>-318.99999999997817</v>
      </c>
      <c r="D86" s="185">
        <v>-0.80894659430942373</v>
      </c>
      <c r="E86" s="375">
        <v>-3131.9999999999854</v>
      </c>
      <c r="F86" s="376">
        <v>-7.4135441569815255</v>
      </c>
      <c r="G86" s="134">
        <v>501080</v>
      </c>
      <c r="H86" s="134">
        <v>-4093</v>
      </c>
      <c r="I86" s="185">
        <v>-0.81021748985001174</v>
      </c>
      <c r="J86" s="134">
        <v>-18760</v>
      </c>
      <c r="K86" s="185">
        <v>-3.6088027085257002</v>
      </c>
    </row>
    <row r="87" spans="1:11" ht="12" customHeight="1" x14ac:dyDescent="0.2">
      <c r="A87" s="374">
        <v>40664</v>
      </c>
      <c r="B87" s="134">
        <v>38970.000000000058</v>
      </c>
      <c r="C87" s="375">
        <v>-144.99999999996362</v>
      </c>
      <c r="D87" s="185">
        <v>-0.3707017768118715</v>
      </c>
      <c r="E87" s="375">
        <v>-2930.9999999998763</v>
      </c>
      <c r="F87" s="376">
        <v>-6.9950597837757602</v>
      </c>
      <c r="G87" s="134">
        <v>490417</v>
      </c>
      <c r="H87" s="134">
        <v>-10663</v>
      </c>
      <c r="I87" s="185">
        <v>-2.1280035124131875</v>
      </c>
      <c r="J87" s="134">
        <v>-17858</v>
      </c>
      <c r="K87" s="185">
        <v>-3.5134523633859622</v>
      </c>
    </row>
    <row r="88" spans="1:11" ht="12" customHeight="1" x14ac:dyDescent="0.2">
      <c r="A88" s="374">
        <v>40695</v>
      </c>
      <c r="B88" s="134">
        <v>39165.000000000065</v>
      </c>
      <c r="C88" s="375">
        <v>195.00000000000728</v>
      </c>
      <c r="D88" s="185">
        <v>0.50038491147037978</v>
      </c>
      <c r="E88" s="375">
        <v>-2809.9999999999927</v>
      </c>
      <c r="F88" s="376">
        <v>-6.6944609886837148</v>
      </c>
      <c r="G88" s="134">
        <v>479525</v>
      </c>
      <c r="H88" s="134">
        <v>-10892</v>
      </c>
      <c r="I88" s="185">
        <v>-2.2209670545678475</v>
      </c>
      <c r="J88" s="134">
        <v>-13348</v>
      </c>
      <c r="K88" s="185">
        <v>-2.7082027215935951</v>
      </c>
    </row>
    <row r="89" spans="1:11" ht="12" customHeight="1" x14ac:dyDescent="0.2">
      <c r="A89" s="374">
        <v>40725</v>
      </c>
      <c r="B89" s="134">
        <v>38901.999999999956</v>
      </c>
      <c r="C89" s="375">
        <v>-263.00000000010914</v>
      </c>
      <c r="D89" s="185">
        <v>-0.67151793693376405</v>
      </c>
      <c r="E89" s="375">
        <v>-1811.0000000000509</v>
      </c>
      <c r="F89" s="376">
        <v>-4.4482106452485706</v>
      </c>
      <c r="G89" s="134">
        <v>471278</v>
      </c>
      <c r="H89" s="134">
        <v>-8247</v>
      </c>
      <c r="I89" s="185">
        <v>-1.7198269120483811</v>
      </c>
      <c r="J89" s="134">
        <v>-8578</v>
      </c>
      <c r="K89" s="185">
        <v>-1.787619619219099</v>
      </c>
    </row>
    <row r="90" spans="1:11" ht="12" customHeight="1" x14ac:dyDescent="0.2">
      <c r="A90" s="374">
        <v>40756</v>
      </c>
      <c r="B90" s="134">
        <v>39354.999999999884</v>
      </c>
      <c r="C90" s="375">
        <v>452.99999999992724</v>
      </c>
      <c r="D90" s="185">
        <v>1.1644645519508707</v>
      </c>
      <c r="E90" s="375">
        <v>-1429.0000000000146</v>
      </c>
      <c r="F90" s="376">
        <v>-3.5038250294233477</v>
      </c>
      <c r="G90" s="134">
        <v>480699</v>
      </c>
      <c r="H90" s="134">
        <v>9421</v>
      </c>
      <c r="I90" s="185">
        <v>1.9990324182329751</v>
      </c>
      <c r="J90" s="134">
        <v>-8347</v>
      </c>
      <c r="K90" s="185">
        <v>-1.7067924080761319</v>
      </c>
    </row>
    <row r="91" spans="1:11" ht="12" customHeight="1" x14ac:dyDescent="0.2">
      <c r="A91" s="374">
        <v>40787</v>
      </c>
      <c r="B91" s="134">
        <v>40051.999999999956</v>
      </c>
      <c r="C91" s="375">
        <v>697.00000000007276</v>
      </c>
      <c r="D91" s="185">
        <v>1.7710583153349633</v>
      </c>
      <c r="E91" s="375">
        <v>-438.0000000001819</v>
      </c>
      <c r="F91" s="376">
        <v>-1.0817485798967161</v>
      </c>
      <c r="G91" s="134">
        <v>484475</v>
      </c>
      <c r="H91" s="134">
        <v>3776</v>
      </c>
      <c r="I91" s="185">
        <v>0.78552274916319775</v>
      </c>
      <c r="J91" s="134">
        <v>-272</v>
      </c>
      <c r="K91" s="185">
        <v>-5.6111744889602203E-2</v>
      </c>
    </row>
    <row r="92" spans="1:11" ht="12" customHeight="1" x14ac:dyDescent="0.2">
      <c r="A92" s="374">
        <v>40817</v>
      </c>
      <c r="B92" s="134">
        <v>40943.000000000167</v>
      </c>
      <c r="C92" s="375">
        <v>891.000000000211</v>
      </c>
      <c r="D92" s="185">
        <v>2.2246080095880654</v>
      </c>
      <c r="E92" s="375">
        <v>931.00000000013097</v>
      </c>
      <c r="F92" s="376">
        <v>2.3268019594125016</v>
      </c>
      <c r="G92" s="134">
        <v>497047</v>
      </c>
      <c r="H92" s="134">
        <v>12572</v>
      </c>
      <c r="I92" s="185">
        <v>2.5949739408638215</v>
      </c>
      <c r="J92" s="134">
        <v>9862</v>
      </c>
      <c r="K92" s="185">
        <v>2.02428235680491</v>
      </c>
    </row>
    <row r="93" spans="1:11" ht="12" customHeight="1" x14ac:dyDescent="0.2">
      <c r="A93" s="374">
        <v>40848</v>
      </c>
      <c r="B93" s="134">
        <v>40538.999999999993</v>
      </c>
      <c r="C93" s="375">
        <v>-404.00000000017462</v>
      </c>
      <c r="D93" s="185">
        <v>-0.9867376596736267</v>
      </c>
      <c r="E93" s="375">
        <v>1115.9999999998472</v>
      </c>
      <c r="F93" s="376">
        <v>2.8308347918723666</v>
      </c>
      <c r="G93" s="134">
        <v>500436</v>
      </c>
      <c r="H93" s="134">
        <v>3389</v>
      </c>
      <c r="I93" s="185">
        <v>0.68182686949121507</v>
      </c>
      <c r="J93" s="134">
        <v>14995</v>
      </c>
      <c r="K93" s="185">
        <v>3.0889438675348808</v>
      </c>
    </row>
    <row r="94" spans="1:11" ht="12" customHeight="1" x14ac:dyDescent="0.2">
      <c r="A94" s="374">
        <v>40878</v>
      </c>
      <c r="B94" s="134">
        <v>40614.999999999811</v>
      </c>
      <c r="C94" s="375">
        <v>75.999999999818101</v>
      </c>
      <c r="D94" s="185">
        <v>0.18747379067026348</v>
      </c>
      <c r="E94" s="375">
        <v>1555.9999999996653</v>
      </c>
      <c r="F94" s="376">
        <v>3.9837169410370454</v>
      </c>
      <c r="G94" s="134">
        <v>509470</v>
      </c>
      <c r="H94" s="134">
        <v>9034</v>
      </c>
      <c r="I94" s="185">
        <v>1.8052258430648473</v>
      </c>
      <c r="J94" s="134">
        <v>17832</v>
      </c>
      <c r="K94" s="185">
        <v>3.6270589336056203</v>
      </c>
    </row>
    <row r="95" spans="1:11" ht="12" customHeight="1" x14ac:dyDescent="0.2">
      <c r="A95" s="374">
        <v>40909</v>
      </c>
      <c r="B95" s="134">
        <v>42195.000000000058</v>
      </c>
      <c r="C95" s="375">
        <v>1580.0000000002474</v>
      </c>
      <c r="D95" s="185">
        <v>3.8901883540570101</v>
      </c>
      <c r="E95" s="375">
        <v>2665.0000000000873</v>
      </c>
      <c r="F95" s="376">
        <v>6.7417151530485437</v>
      </c>
      <c r="G95" s="134">
        <v>524575</v>
      </c>
      <c r="H95" s="134">
        <v>15105</v>
      </c>
      <c r="I95" s="185">
        <v>2.964845820166055</v>
      </c>
      <c r="J95" s="134">
        <v>24671</v>
      </c>
      <c r="K95" s="185">
        <v>4.9351475483292795</v>
      </c>
    </row>
    <row r="96" spans="1:11" ht="12" customHeight="1" x14ac:dyDescent="0.2">
      <c r="A96" s="374">
        <v>40940</v>
      </c>
      <c r="B96" s="134">
        <v>43027.000000000007</v>
      </c>
      <c r="C96" s="375">
        <v>831.99999999994907</v>
      </c>
      <c r="D96" s="185">
        <v>1.97179760635134</v>
      </c>
      <c r="E96" s="375">
        <v>3568.0000000000291</v>
      </c>
      <c r="F96" s="376">
        <v>9.0422970678426502</v>
      </c>
      <c r="G96" s="134">
        <v>534844</v>
      </c>
      <c r="H96" s="134">
        <v>10269</v>
      </c>
      <c r="I96" s="185">
        <v>1.9575847114330649</v>
      </c>
      <c r="J96" s="134">
        <v>31381</v>
      </c>
      <c r="K96" s="185">
        <v>6.2330300339846225</v>
      </c>
    </row>
    <row r="97" spans="1:11" ht="12" customHeight="1" x14ac:dyDescent="0.2">
      <c r="A97" s="374">
        <v>40969</v>
      </c>
      <c r="B97" s="134">
        <v>43378.999999999862</v>
      </c>
      <c r="C97" s="375">
        <v>351.99999999985448</v>
      </c>
      <c r="D97" s="185">
        <v>0.81809096613720322</v>
      </c>
      <c r="E97" s="375">
        <v>3944.9999999998618</v>
      </c>
      <c r="F97" s="376">
        <v>10.004057412384901</v>
      </c>
      <c r="G97" s="134">
        <v>539832</v>
      </c>
      <c r="H97" s="134">
        <v>4988</v>
      </c>
      <c r="I97" s="185">
        <v>0.93260838674454605</v>
      </c>
      <c r="J97" s="134">
        <v>34659</v>
      </c>
      <c r="K97" s="185">
        <v>6.8608179772078079</v>
      </c>
    </row>
    <row r="98" spans="1:11" ht="12" customHeight="1" x14ac:dyDescent="0.2">
      <c r="A98" s="374">
        <v>41000</v>
      </c>
      <c r="B98" s="134">
        <v>43620.999999999978</v>
      </c>
      <c r="C98" s="375">
        <v>242.00000000011642</v>
      </c>
      <c r="D98" s="185">
        <v>0.55787362548725694</v>
      </c>
      <c r="E98" s="375">
        <v>4505.9999999999563</v>
      </c>
      <c r="F98" s="376">
        <v>11.519877284928937</v>
      </c>
      <c r="G98" s="134">
        <v>541660</v>
      </c>
      <c r="H98" s="134">
        <v>1828</v>
      </c>
      <c r="I98" s="185">
        <v>0.33862386816639251</v>
      </c>
      <c r="J98" s="134">
        <v>40580</v>
      </c>
      <c r="K98" s="185">
        <v>8.0985072243953056</v>
      </c>
    </row>
    <row r="99" spans="1:11" ht="12" customHeight="1" x14ac:dyDescent="0.2">
      <c r="A99" s="374">
        <v>41030</v>
      </c>
      <c r="B99" s="134">
        <v>44338.999999999862</v>
      </c>
      <c r="C99" s="375">
        <v>717.99999999988358</v>
      </c>
      <c r="D99" s="185">
        <v>1.6459961944932118</v>
      </c>
      <c r="E99" s="375">
        <v>5368.9999999998035</v>
      </c>
      <c r="F99" s="376">
        <v>13.777264562483436</v>
      </c>
      <c r="G99" s="134">
        <v>538339</v>
      </c>
      <c r="H99" s="134">
        <v>-3321</v>
      </c>
      <c r="I99" s="185">
        <v>-0.61311523834139492</v>
      </c>
      <c r="J99" s="134">
        <v>47922</v>
      </c>
      <c r="K99" s="185">
        <v>9.7716840974109793</v>
      </c>
    </row>
    <row r="100" spans="1:11" ht="12" customHeight="1" x14ac:dyDescent="0.2">
      <c r="A100" s="374">
        <v>41061</v>
      </c>
      <c r="B100" s="134">
        <v>43843.000000000153</v>
      </c>
      <c r="C100" s="375">
        <v>-495.99999999970896</v>
      </c>
      <c r="D100" s="185">
        <v>-1.1186540066300785</v>
      </c>
      <c r="E100" s="375">
        <v>4678.0000000000873</v>
      </c>
      <c r="F100" s="376">
        <v>11.944338056938797</v>
      </c>
      <c r="G100" s="134">
        <v>528369</v>
      </c>
      <c r="H100" s="134">
        <v>-9970</v>
      </c>
      <c r="I100" s="185">
        <v>-1.8519928892389368</v>
      </c>
      <c r="J100" s="134">
        <v>48844</v>
      </c>
      <c r="K100" s="185">
        <v>10.185913143214639</v>
      </c>
    </row>
    <row r="101" spans="1:11" ht="12" customHeight="1" x14ac:dyDescent="0.2">
      <c r="A101" s="374">
        <v>41091</v>
      </c>
      <c r="B101" s="134">
        <v>43441.99999999984</v>
      </c>
      <c r="C101" s="375">
        <v>-401.00000000031287</v>
      </c>
      <c r="D101" s="185">
        <v>-0.91462719248297664</v>
      </c>
      <c r="E101" s="375">
        <v>4539.9999999998836</v>
      </c>
      <c r="F101" s="376">
        <v>11.670351138758647</v>
      </c>
      <c r="G101" s="134">
        <v>520921</v>
      </c>
      <c r="H101" s="134">
        <v>-7448</v>
      </c>
      <c r="I101" s="185">
        <v>-1.409620927798565</v>
      </c>
      <c r="J101" s="134">
        <v>49643</v>
      </c>
      <c r="K101" s="185">
        <v>10.533697732548516</v>
      </c>
    </row>
    <row r="102" spans="1:11" ht="12" customHeight="1" x14ac:dyDescent="0.2">
      <c r="A102" s="374">
        <v>41122</v>
      </c>
      <c r="B102" s="134">
        <v>43716.999999999949</v>
      </c>
      <c r="C102" s="375">
        <v>275.00000000010914</v>
      </c>
      <c r="D102" s="185">
        <v>0.63302794530663908</v>
      </c>
      <c r="E102" s="375">
        <v>4362.0000000000655</v>
      </c>
      <c r="F102" s="376">
        <v>11.083725066700744</v>
      </c>
      <c r="G102" s="134">
        <v>527669</v>
      </c>
      <c r="H102" s="134">
        <v>6748</v>
      </c>
      <c r="I102" s="185">
        <v>1.2953979586156059</v>
      </c>
      <c r="J102" s="134">
        <v>46970</v>
      </c>
      <c r="K102" s="185">
        <v>9.7711873750517473</v>
      </c>
    </row>
    <row r="103" spans="1:11" ht="12" customHeight="1" x14ac:dyDescent="0.2">
      <c r="A103" s="374">
        <v>41153</v>
      </c>
      <c r="B103" s="134">
        <v>44212.00000000008</v>
      </c>
      <c r="C103" s="375">
        <v>495.00000000013097</v>
      </c>
      <c r="D103" s="185">
        <v>1.1322826360457752</v>
      </c>
      <c r="E103" s="375">
        <v>4160.0000000001237</v>
      </c>
      <c r="F103" s="376">
        <v>10.386497553181185</v>
      </c>
      <c r="G103" s="134">
        <v>526703</v>
      </c>
      <c r="H103" s="134">
        <v>-966</v>
      </c>
      <c r="I103" s="185">
        <v>-0.18306931049578429</v>
      </c>
      <c r="J103" s="134">
        <v>42228</v>
      </c>
      <c r="K103" s="185">
        <v>8.7162392280303429</v>
      </c>
    </row>
    <row r="104" spans="1:11" ht="12" customHeight="1" x14ac:dyDescent="0.2">
      <c r="A104" s="374">
        <v>41183</v>
      </c>
      <c r="B104" s="134">
        <v>45121.999999999949</v>
      </c>
      <c r="C104" s="375">
        <v>909.99999999986903</v>
      </c>
      <c r="D104" s="185">
        <v>2.058264724508883</v>
      </c>
      <c r="E104" s="375">
        <v>4178.9999999997817</v>
      </c>
      <c r="F104" s="376">
        <v>10.206872969737843</v>
      </c>
      <c r="G104" s="134">
        <v>535591</v>
      </c>
      <c r="H104" s="134">
        <v>8888</v>
      </c>
      <c r="I104" s="185">
        <v>1.6874785220513269</v>
      </c>
      <c r="J104" s="134">
        <v>38544</v>
      </c>
      <c r="K104" s="185">
        <v>7.7545986596840946</v>
      </c>
    </row>
    <row r="105" spans="1:11" ht="12" customHeight="1" x14ac:dyDescent="0.2">
      <c r="A105" s="374">
        <v>41214</v>
      </c>
      <c r="B105" s="134">
        <v>45400.00000000008</v>
      </c>
      <c r="C105" s="375">
        <v>278.00000000013097</v>
      </c>
      <c r="D105" s="185">
        <v>0.61610744204629952</v>
      </c>
      <c r="E105" s="375">
        <v>4861.0000000000873</v>
      </c>
      <c r="F105" s="376">
        <v>11.990922321715109</v>
      </c>
      <c r="G105" s="134">
        <v>540261</v>
      </c>
      <c r="H105" s="134">
        <v>4670</v>
      </c>
      <c r="I105" s="185">
        <v>0.87193399440991348</v>
      </c>
      <c r="J105" s="134">
        <v>39825</v>
      </c>
      <c r="K105" s="185">
        <v>7.958060571181929</v>
      </c>
    </row>
    <row r="106" spans="1:11" ht="12" customHeight="1" x14ac:dyDescent="0.2">
      <c r="A106" s="374">
        <v>41244</v>
      </c>
      <c r="B106" s="134">
        <v>45212.999999999949</v>
      </c>
      <c r="C106" s="375">
        <v>-187.00000000013097</v>
      </c>
      <c r="D106" s="185">
        <v>-0.41189427312804106</v>
      </c>
      <c r="E106" s="375">
        <v>4598.0000000001382</v>
      </c>
      <c r="F106" s="376">
        <v>11.320940539210046</v>
      </c>
      <c r="G106" s="134">
        <v>543055</v>
      </c>
      <c r="H106" s="134">
        <v>2794</v>
      </c>
      <c r="I106" s="185">
        <v>0.51715744797421992</v>
      </c>
      <c r="J106" s="134">
        <v>33585</v>
      </c>
      <c r="K106" s="185">
        <v>6.5921447779064515</v>
      </c>
    </row>
    <row r="107" spans="1:11" ht="12" customHeight="1" x14ac:dyDescent="0.2">
      <c r="A107" s="374">
        <v>41275</v>
      </c>
      <c r="B107" s="134">
        <v>46388.999999999876</v>
      </c>
      <c r="C107" s="375">
        <v>1175.9999999999272</v>
      </c>
      <c r="D107" s="185">
        <v>2.6010218300044867</v>
      </c>
      <c r="E107" s="375">
        <v>4193.9999999998181</v>
      </c>
      <c r="F107" s="376">
        <v>9.9395662993241203</v>
      </c>
      <c r="G107" s="134">
        <v>550818</v>
      </c>
      <c r="H107" s="134">
        <v>7763</v>
      </c>
      <c r="I107" s="185">
        <v>1.4295052987266483</v>
      </c>
      <c r="J107" s="134">
        <v>26243</v>
      </c>
      <c r="K107" s="185">
        <v>5.002716484773388</v>
      </c>
    </row>
    <row r="108" spans="1:11" ht="12" customHeight="1" x14ac:dyDescent="0.2">
      <c r="A108" s="374">
        <v>41306</v>
      </c>
      <c r="B108" s="134">
        <v>46634.999999999971</v>
      </c>
      <c r="C108" s="375">
        <v>246.00000000009459</v>
      </c>
      <c r="D108" s="185">
        <v>0.530298131022646</v>
      </c>
      <c r="E108" s="375">
        <v>3607.9999999999636</v>
      </c>
      <c r="F108" s="376">
        <v>8.385432402909716</v>
      </c>
      <c r="G108" s="134">
        <v>552399</v>
      </c>
      <c r="H108" s="134">
        <v>1581</v>
      </c>
      <c r="I108" s="185">
        <v>0.28702765704824462</v>
      </c>
      <c r="J108" s="134">
        <v>17555</v>
      </c>
      <c r="K108" s="185">
        <v>3.2822654830193478</v>
      </c>
    </row>
    <row r="109" spans="1:11" ht="12" customHeight="1" x14ac:dyDescent="0.2">
      <c r="A109" s="374">
        <v>41334</v>
      </c>
      <c r="B109" s="134">
        <v>46695.999999999716</v>
      </c>
      <c r="C109" s="375">
        <v>60.999999999745341</v>
      </c>
      <c r="D109" s="185">
        <v>0.13080304492279485</v>
      </c>
      <c r="E109" s="375">
        <v>3316.9999999998545</v>
      </c>
      <c r="F109" s="376">
        <v>7.6465570898357846</v>
      </c>
      <c r="G109" s="134">
        <v>554037</v>
      </c>
      <c r="H109" s="134">
        <v>1638</v>
      </c>
      <c r="I109" s="185">
        <v>0.29652479457783232</v>
      </c>
      <c r="J109" s="134">
        <v>14205</v>
      </c>
      <c r="K109" s="185">
        <v>2.631374205308318</v>
      </c>
    </row>
    <row r="110" spans="1:11" ht="12" customHeight="1" x14ac:dyDescent="0.2">
      <c r="A110" s="374">
        <v>41365</v>
      </c>
      <c r="B110" s="134">
        <v>46493.999999999905</v>
      </c>
      <c r="C110" s="375">
        <v>-201.99999999981083</v>
      </c>
      <c r="D110" s="185">
        <v>-0.43258523213939537</v>
      </c>
      <c r="E110" s="375">
        <v>2872.9999999999272</v>
      </c>
      <c r="F110" s="376">
        <v>6.586277251782235</v>
      </c>
      <c r="G110" s="134">
        <v>549333</v>
      </c>
      <c r="H110" s="134">
        <v>-4704</v>
      </c>
      <c r="I110" s="185">
        <v>-0.84904076803534778</v>
      </c>
      <c r="J110" s="134">
        <v>7673</v>
      </c>
      <c r="K110" s="185">
        <v>1.416571280877303</v>
      </c>
    </row>
    <row r="111" spans="1:11" ht="12" customHeight="1" x14ac:dyDescent="0.2">
      <c r="A111" s="374">
        <v>41395</v>
      </c>
      <c r="B111" s="134">
        <v>45567.000000000298</v>
      </c>
      <c r="C111" s="375">
        <v>-926.9999999996071</v>
      </c>
      <c r="D111" s="185">
        <v>-1.9938056523413967</v>
      </c>
      <c r="E111" s="375">
        <v>1228.0000000004366</v>
      </c>
      <c r="F111" s="376">
        <v>2.7695708067399814</v>
      </c>
      <c r="G111" s="134">
        <v>540482</v>
      </c>
      <c r="H111" s="134">
        <v>-8851</v>
      </c>
      <c r="I111" s="185">
        <v>-1.6112267058414478</v>
      </c>
      <c r="J111" s="134">
        <v>2143</v>
      </c>
      <c r="K111" s="185">
        <v>0.3980763050791416</v>
      </c>
    </row>
    <row r="112" spans="1:11" ht="12" customHeight="1" x14ac:dyDescent="0.2">
      <c r="A112" s="374">
        <v>41426</v>
      </c>
      <c r="B112" s="134">
        <v>44571.000000000073</v>
      </c>
      <c r="C112" s="375">
        <v>-996.00000000022555</v>
      </c>
      <c r="D112" s="185">
        <v>-2.1857923497272567</v>
      </c>
      <c r="E112" s="375">
        <v>727.99999999991996</v>
      </c>
      <c r="F112" s="376">
        <v>1.6604703145312079</v>
      </c>
      <c r="G112" s="134">
        <v>527077</v>
      </c>
      <c r="H112" s="134">
        <v>-13405</v>
      </c>
      <c r="I112" s="185">
        <v>-2.4801936049674178</v>
      </c>
      <c r="J112" s="134">
        <v>-1292</v>
      </c>
      <c r="K112" s="185">
        <v>-0.24452607931199596</v>
      </c>
    </row>
    <row r="113" spans="1:11" ht="12" customHeight="1" x14ac:dyDescent="0.2">
      <c r="A113" s="374">
        <v>41456</v>
      </c>
      <c r="B113" s="134">
        <v>43571.999999999985</v>
      </c>
      <c r="C113" s="375">
        <v>-999.00000000008731</v>
      </c>
      <c r="D113" s="185">
        <v>-2.2413677054588987</v>
      </c>
      <c r="E113" s="375">
        <v>130.00000000014552</v>
      </c>
      <c r="F113" s="376">
        <v>0.29924957414517289</v>
      </c>
      <c r="G113" s="134">
        <v>515844</v>
      </c>
      <c r="H113" s="134">
        <v>-11233</v>
      </c>
      <c r="I113" s="185">
        <v>-2.1311876632825943</v>
      </c>
      <c r="J113" s="134">
        <v>-5077</v>
      </c>
      <c r="K113" s="185">
        <v>-0.97461995196968443</v>
      </c>
    </row>
    <row r="114" spans="1:11" ht="12" customHeight="1" x14ac:dyDescent="0.2">
      <c r="A114" s="374">
        <v>41487</v>
      </c>
      <c r="B114" s="134">
        <v>43769.999999999862</v>
      </c>
      <c r="C114" s="375">
        <v>197.99999999987631</v>
      </c>
      <c r="D114" s="185">
        <v>0.45442026989781598</v>
      </c>
      <c r="E114" s="375">
        <v>52.999999999912689</v>
      </c>
      <c r="F114" s="376">
        <v>0.12123430244507342</v>
      </c>
      <c r="G114" s="134">
        <v>519271</v>
      </c>
      <c r="H114" s="134">
        <v>3427</v>
      </c>
      <c r="I114" s="185">
        <v>0.66434813625824862</v>
      </c>
      <c r="J114" s="134">
        <v>-8398</v>
      </c>
      <c r="K114" s="185">
        <v>-1.5915280223018597</v>
      </c>
    </row>
    <row r="115" spans="1:11" ht="12" customHeight="1" x14ac:dyDescent="0.2">
      <c r="A115" s="374">
        <v>41518</v>
      </c>
      <c r="B115" s="134">
        <v>43867.000000000073</v>
      </c>
      <c r="C115" s="375">
        <v>97.000000000211003</v>
      </c>
      <c r="D115" s="185">
        <v>0.22161297692531715</v>
      </c>
      <c r="E115" s="375">
        <v>-345.00000000000728</v>
      </c>
      <c r="F115" s="376">
        <v>-0.78033113181943059</v>
      </c>
      <c r="G115" s="134">
        <v>512299</v>
      </c>
      <c r="H115" s="134">
        <v>-6972</v>
      </c>
      <c r="I115" s="185">
        <v>-1.3426515249262909</v>
      </c>
      <c r="J115" s="134">
        <v>-14404</v>
      </c>
      <c r="K115" s="185">
        <v>-2.7347480458626587</v>
      </c>
    </row>
    <row r="116" spans="1:11" ht="12" customHeight="1" x14ac:dyDescent="0.2">
      <c r="A116" s="374">
        <v>41548</v>
      </c>
      <c r="B116" s="134">
        <v>44074.000000000116</v>
      </c>
      <c r="C116" s="375">
        <v>207.00000000004366</v>
      </c>
      <c r="D116" s="185">
        <v>0.47188091275912031</v>
      </c>
      <c r="E116" s="375">
        <v>-1047.9999999998327</v>
      </c>
      <c r="F116" s="376">
        <v>-2.3225920836838654</v>
      </c>
      <c r="G116" s="134">
        <v>514564</v>
      </c>
      <c r="H116" s="134">
        <v>2265</v>
      </c>
      <c r="I116" s="185">
        <v>0.44212461863091673</v>
      </c>
      <c r="J116" s="134">
        <v>-21027</v>
      </c>
      <c r="K116" s="185">
        <v>-3.9259434904619384</v>
      </c>
    </row>
    <row r="117" spans="1:11" ht="12" customHeight="1" x14ac:dyDescent="0.2">
      <c r="A117" s="374">
        <v>41579</v>
      </c>
      <c r="B117" s="134">
        <v>43798</v>
      </c>
      <c r="C117" s="375">
        <v>-276.00000000011642</v>
      </c>
      <c r="D117" s="185">
        <v>-0.62621953986503531</v>
      </c>
      <c r="E117" s="375">
        <v>-1602.00000000008</v>
      </c>
      <c r="F117" s="376">
        <v>-3.5286343612336504</v>
      </c>
      <c r="G117" s="134">
        <v>510258</v>
      </c>
      <c r="H117" s="134">
        <v>-4306</v>
      </c>
      <c r="I117" s="185">
        <v>-0.83682496249251792</v>
      </c>
      <c r="J117" s="134">
        <v>-30003</v>
      </c>
      <c r="K117" s="185">
        <v>-5.5534269547496491</v>
      </c>
    </row>
    <row r="118" spans="1:11" ht="12" customHeight="1" x14ac:dyDescent="0.2">
      <c r="A118" s="374">
        <v>41609</v>
      </c>
      <c r="B118" s="134">
        <v>43269.000000000211</v>
      </c>
      <c r="C118" s="375">
        <v>-528.999999999789</v>
      </c>
      <c r="D118" s="185">
        <v>-1.2078177085706858</v>
      </c>
      <c r="E118" s="375">
        <v>-1943.9999999997381</v>
      </c>
      <c r="F118" s="376">
        <v>-4.2996483312315936</v>
      </c>
      <c r="G118" s="134">
        <v>508954</v>
      </c>
      <c r="H118" s="134">
        <v>-1304</v>
      </c>
      <c r="I118" s="185">
        <v>-0.25555699273700755</v>
      </c>
      <c r="J118" s="134">
        <v>-34101</v>
      </c>
      <c r="K118" s="185">
        <v>-6.2794744547053245</v>
      </c>
    </row>
    <row r="119" spans="1:11" ht="12" customHeight="1" x14ac:dyDescent="0.2">
      <c r="A119" s="374">
        <v>41640</v>
      </c>
      <c r="B119" s="134">
        <v>43570.999999999956</v>
      </c>
      <c r="C119" s="375">
        <v>301.99999999974534</v>
      </c>
      <c r="D119" s="185">
        <v>0.69795927800444635</v>
      </c>
      <c r="E119" s="375">
        <v>-2817.99999999992</v>
      </c>
      <c r="F119" s="376">
        <v>-6.074715988704062</v>
      </c>
      <c r="G119" s="134">
        <v>512531</v>
      </c>
      <c r="H119" s="134">
        <v>3577</v>
      </c>
      <c r="I119" s="185">
        <v>0.70281400676681982</v>
      </c>
      <c r="J119" s="134">
        <v>-38287</v>
      </c>
      <c r="K119" s="185">
        <v>-6.950934791528236</v>
      </c>
    </row>
    <row r="120" spans="1:11" ht="12" customHeight="1" x14ac:dyDescent="0.2">
      <c r="A120" s="374">
        <v>41671</v>
      </c>
      <c r="B120" s="134">
        <v>43337.000000000044</v>
      </c>
      <c r="C120" s="375">
        <v>-233.99999999991269</v>
      </c>
      <c r="D120" s="185">
        <v>-0.53705446283058211</v>
      </c>
      <c r="E120" s="375">
        <v>-3297.9999999999272</v>
      </c>
      <c r="F120" s="376">
        <v>-7.071941674707686</v>
      </c>
      <c r="G120" s="134">
        <v>507583</v>
      </c>
      <c r="H120" s="134">
        <v>-4948</v>
      </c>
      <c r="I120" s="185">
        <v>-0.96540501940370438</v>
      </c>
      <c r="J120" s="134">
        <v>-44816</v>
      </c>
      <c r="K120" s="185">
        <v>-8.1129763087912909</v>
      </c>
    </row>
    <row r="121" spans="1:11" ht="12" customHeight="1" x14ac:dyDescent="0.2">
      <c r="A121" s="374">
        <v>41699</v>
      </c>
      <c r="B121" s="134">
        <v>43058.00000000024</v>
      </c>
      <c r="C121" s="375">
        <v>-278.99999999980355</v>
      </c>
      <c r="D121" s="185">
        <v>-0.64379167916515512</v>
      </c>
      <c r="E121" s="375">
        <v>-3637.9999999994761</v>
      </c>
      <c r="F121" s="376">
        <v>-7.7908172006156811</v>
      </c>
      <c r="G121" s="134">
        <v>502018</v>
      </c>
      <c r="H121" s="134">
        <v>-5565</v>
      </c>
      <c r="I121" s="185">
        <v>-1.0963724159398562</v>
      </c>
      <c r="J121" s="134">
        <v>-52019</v>
      </c>
      <c r="K121" s="185">
        <v>-9.3890841225405524</v>
      </c>
    </row>
    <row r="122" spans="1:11" ht="12" customHeight="1" x14ac:dyDescent="0.2">
      <c r="A122" s="374">
        <v>41730</v>
      </c>
      <c r="B122" s="134">
        <v>42617.999999999789</v>
      </c>
      <c r="C122" s="375">
        <v>-440.00000000045111</v>
      </c>
      <c r="D122" s="185">
        <v>-1.0218774676028815</v>
      </c>
      <c r="E122" s="375">
        <v>-3876.0000000001164</v>
      </c>
      <c r="F122" s="376">
        <v>-8.336559556072018</v>
      </c>
      <c r="G122" s="134">
        <v>493736</v>
      </c>
      <c r="H122" s="134">
        <v>-8282</v>
      </c>
      <c r="I122" s="185">
        <v>-1.6497416427299421</v>
      </c>
      <c r="J122" s="134">
        <v>-55597</v>
      </c>
      <c r="K122" s="185">
        <v>-10.120819248069932</v>
      </c>
    </row>
    <row r="123" spans="1:11" ht="12" customHeight="1" x14ac:dyDescent="0.2">
      <c r="A123" s="374">
        <v>41760</v>
      </c>
      <c r="B123" s="134">
        <v>41361.999999999753</v>
      </c>
      <c r="C123" s="375">
        <v>-1256.0000000000364</v>
      </c>
      <c r="D123" s="185">
        <v>-2.9471115491108044</v>
      </c>
      <c r="E123" s="375">
        <v>-4205.0000000005457</v>
      </c>
      <c r="F123" s="376">
        <v>-9.228169508636773</v>
      </c>
      <c r="G123" s="134">
        <v>479471</v>
      </c>
      <c r="H123" s="134">
        <v>-14265</v>
      </c>
      <c r="I123" s="185">
        <v>-2.8891958455530893</v>
      </c>
      <c r="J123" s="134">
        <v>-61011</v>
      </c>
      <c r="K123" s="185">
        <v>-11.28825751828923</v>
      </c>
    </row>
    <row r="124" spans="1:11" ht="12" customHeight="1" x14ac:dyDescent="0.2">
      <c r="A124" s="374">
        <v>41791</v>
      </c>
      <c r="B124" s="134">
        <v>40107.000000000175</v>
      </c>
      <c r="C124" s="375">
        <v>-1254.999999999578</v>
      </c>
      <c r="D124" s="185">
        <v>-3.0341859677955263</v>
      </c>
      <c r="E124" s="375">
        <v>-4463.9999999998981</v>
      </c>
      <c r="F124" s="376">
        <v>-10.015480918085506</v>
      </c>
      <c r="G124" s="134">
        <v>463961</v>
      </c>
      <c r="H124" s="134">
        <v>-15510</v>
      </c>
      <c r="I124" s="185">
        <v>-3.2348150357373022</v>
      </c>
      <c r="J124" s="134">
        <v>-63116</v>
      </c>
      <c r="K124" s="185">
        <v>-11.974720961073999</v>
      </c>
    </row>
    <row r="125" spans="1:11" ht="12" customHeight="1" x14ac:dyDescent="0.2">
      <c r="A125" s="374">
        <v>41821</v>
      </c>
      <c r="B125" s="134">
        <v>39164.999999999796</v>
      </c>
      <c r="C125" s="375">
        <v>-942.00000000037835</v>
      </c>
      <c r="D125" s="185">
        <v>-2.3487171815403154</v>
      </c>
      <c r="E125" s="375">
        <v>-4407.0000000001892</v>
      </c>
      <c r="F125" s="376">
        <v>-10.114293583035414</v>
      </c>
      <c r="G125" s="134">
        <v>454163</v>
      </c>
      <c r="H125" s="134">
        <v>-9798</v>
      </c>
      <c r="I125" s="185">
        <v>-2.1118154327626675</v>
      </c>
      <c r="J125" s="134">
        <v>-61681</v>
      </c>
      <c r="K125" s="185">
        <v>-11.957297167360675</v>
      </c>
    </row>
    <row r="126" spans="1:11" ht="12" customHeight="1" x14ac:dyDescent="0.2">
      <c r="A126" s="374">
        <v>41852</v>
      </c>
      <c r="B126" s="134">
        <v>39302.00000000016</v>
      </c>
      <c r="C126" s="375">
        <v>137.0000000003638</v>
      </c>
      <c r="D126" s="185">
        <v>0.34980211924004728</v>
      </c>
      <c r="E126" s="375">
        <v>-4467.9999999997017</v>
      </c>
      <c r="F126" s="376">
        <v>-10.207904957732959</v>
      </c>
      <c r="G126" s="134">
        <v>459943</v>
      </c>
      <c r="H126" s="134">
        <v>5780</v>
      </c>
      <c r="I126" s="185">
        <v>1.2726708252323504</v>
      </c>
      <c r="J126" s="134">
        <v>-59328</v>
      </c>
      <c r="K126" s="185">
        <v>-11.425248088185167</v>
      </c>
    </row>
    <row r="127" spans="1:11" ht="12" customHeight="1" x14ac:dyDescent="0.2">
      <c r="A127" s="374">
        <v>41883</v>
      </c>
      <c r="B127" s="134">
        <v>39324.000000000022</v>
      </c>
      <c r="C127" s="375">
        <v>21.999999999861757</v>
      </c>
      <c r="D127" s="185">
        <v>5.5976795073690057E-2</v>
      </c>
      <c r="E127" s="375">
        <v>-4543.0000000000509</v>
      </c>
      <c r="F127" s="376">
        <v>-10.356304283402201</v>
      </c>
      <c r="G127" s="134">
        <v>453223</v>
      </c>
      <c r="H127" s="134">
        <v>-6720</v>
      </c>
      <c r="I127" s="185">
        <v>-1.4610506084449595</v>
      </c>
      <c r="J127" s="134">
        <v>-59076</v>
      </c>
      <c r="K127" s="185">
        <v>-11.531547006728493</v>
      </c>
    </row>
    <row r="128" spans="1:11" ht="12" customHeight="1" x14ac:dyDescent="0.2">
      <c r="A128" s="374">
        <v>41913</v>
      </c>
      <c r="B128" s="134">
        <v>39732.999999999949</v>
      </c>
      <c r="C128" s="375">
        <v>408.99999999992724</v>
      </c>
      <c r="D128" s="185">
        <v>1.0400773064793181</v>
      </c>
      <c r="E128" s="375">
        <v>-4341.0000000001673</v>
      </c>
      <c r="F128" s="376">
        <v>-9.8493442846125969</v>
      </c>
      <c r="G128" s="134">
        <v>456266</v>
      </c>
      <c r="H128" s="134">
        <v>3043</v>
      </c>
      <c r="I128" s="185">
        <v>0.67141341017556477</v>
      </c>
      <c r="J128" s="134">
        <v>-58298</v>
      </c>
      <c r="K128" s="185">
        <v>-11.329591654293733</v>
      </c>
    </row>
    <row r="129" spans="1:11" ht="12" customHeight="1" x14ac:dyDescent="0.2">
      <c r="A129" s="374">
        <v>41944</v>
      </c>
      <c r="B129" s="134">
        <v>39210.000000000058</v>
      </c>
      <c r="C129" s="375">
        <v>-522.99999999989086</v>
      </c>
      <c r="D129" s="185">
        <v>-1.3162862104545128</v>
      </c>
      <c r="E129" s="375">
        <v>-4587.9999999999418</v>
      </c>
      <c r="F129" s="376">
        <v>-10.475364171879862</v>
      </c>
      <c r="G129" s="134">
        <v>450962</v>
      </c>
      <c r="H129" s="134">
        <v>-5304</v>
      </c>
      <c r="I129" s="185">
        <v>-1.1624797815309491</v>
      </c>
      <c r="J129" s="134">
        <v>-59296</v>
      </c>
      <c r="K129" s="185">
        <v>-11.620787915133128</v>
      </c>
    </row>
    <row r="130" spans="1:11" ht="12" customHeight="1" x14ac:dyDescent="0.2">
      <c r="A130" s="374">
        <v>41974</v>
      </c>
      <c r="B130" s="134">
        <v>38595.000000000007</v>
      </c>
      <c r="C130" s="375">
        <v>-615.00000000005093</v>
      </c>
      <c r="D130" s="185">
        <v>-1.5684774292273655</v>
      </c>
      <c r="E130" s="375">
        <v>-4674.0000000002037</v>
      </c>
      <c r="F130" s="376">
        <v>-10.802190945018792</v>
      </c>
      <c r="G130" s="134">
        <v>453397</v>
      </c>
      <c r="H130" s="134">
        <v>2435</v>
      </c>
      <c r="I130" s="185">
        <v>0.5399568034557235</v>
      </c>
      <c r="J130" s="134">
        <v>-55557</v>
      </c>
      <c r="K130" s="185">
        <v>-10.915917745022144</v>
      </c>
    </row>
    <row r="131" spans="1:11" ht="12" customHeight="1" x14ac:dyDescent="0.2">
      <c r="A131" s="374">
        <v>42005</v>
      </c>
      <c r="B131" s="134">
        <v>38501.999999999862</v>
      </c>
      <c r="C131" s="375">
        <v>-93.000000000145519</v>
      </c>
      <c r="D131" s="185">
        <v>-0.24096385542206375</v>
      </c>
      <c r="E131" s="375">
        <v>-5069.0000000000946</v>
      </c>
      <c r="F131" s="376">
        <v>-11.633884923458492</v>
      </c>
      <c r="G131" s="134">
        <v>452644</v>
      </c>
      <c r="H131" s="134">
        <v>-753</v>
      </c>
      <c r="I131" s="185">
        <v>-0.16607961675970506</v>
      </c>
      <c r="J131" s="134">
        <v>-59887</v>
      </c>
      <c r="K131" s="185">
        <v>-11.684561519205667</v>
      </c>
    </row>
    <row r="132" spans="1:11" ht="12" customHeight="1" x14ac:dyDescent="0.2">
      <c r="A132" s="374">
        <v>42036</v>
      </c>
      <c r="B132" s="134">
        <v>38007.000000000044</v>
      </c>
      <c r="C132" s="375">
        <v>-494.9999999998181</v>
      </c>
      <c r="D132" s="185">
        <v>-1.2856474988307618</v>
      </c>
      <c r="E132" s="375">
        <v>-5330</v>
      </c>
      <c r="F132" s="376">
        <v>-12.298959318826856</v>
      </c>
      <c r="G132" s="134">
        <v>446109</v>
      </c>
      <c r="H132" s="134">
        <v>-6535</v>
      </c>
      <c r="I132" s="185">
        <v>-1.4437394508708832</v>
      </c>
      <c r="J132" s="134">
        <v>-61474</v>
      </c>
      <c r="K132" s="185">
        <v>-12.111122712935618</v>
      </c>
    </row>
    <row r="133" spans="1:11" ht="12" customHeight="1" x14ac:dyDescent="0.2">
      <c r="A133" s="374">
        <v>42064</v>
      </c>
      <c r="B133" s="134">
        <v>37216.999999999869</v>
      </c>
      <c r="C133" s="375">
        <v>-790.00000000017462</v>
      </c>
      <c r="D133" s="185">
        <v>-2.0785644749655949</v>
      </c>
      <c r="E133" s="375">
        <v>-5841.0000000003711</v>
      </c>
      <c r="F133" s="376">
        <v>-13.565423382415204</v>
      </c>
      <c r="G133" s="134">
        <v>439216</v>
      </c>
      <c r="H133" s="134">
        <v>-6893</v>
      </c>
      <c r="I133" s="185">
        <v>-1.5451380716372007</v>
      </c>
      <c r="J133" s="134">
        <v>-62802</v>
      </c>
      <c r="K133" s="185">
        <v>-12.509910003226976</v>
      </c>
    </row>
    <row r="134" spans="1:11" ht="12" customHeight="1" x14ac:dyDescent="0.2">
      <c r="A134" s="374">
        <v>42095</v>
      </c>
      <c r="B134" s="134">
        <v>36222</v>
      </c>
      <c r="C134" s="375">
        <v>-994.99999999986903</v>
      </c>
      <c r="D134" s="185">
        <v>-2.6735094177388627</v>
      </c>
      <c r="E134" s="375">
        <v>-6395.999999999789</v>
      </c>
      <c r="F134" s="376">
        <v>-15.007743207095173</v>
      </c>
      <c r="G134" s="134">
        <v>427661</v>
      </c>
      <c r="H134" s="134">
        <v>-11555</v>
      </c>
      <c r="I134" s="185">
        <v>-2.6308240136971333</v>
      </c>
      <c r="J134" s="134">
        <v>-66075</v>
      </c>
      <c r="K134" s="185">
        <v>-13.382657938655475</v>
      </c>
    </row>
    <row r="135" spans="1:11" ht="12" customHeight="1" x14ac:dyDescent="0.2">
      <c r="A135" s="374">
        <v>42125</v>
      </c>
      <c r="B135" s="134">
        <v>34942.999999999985</v>
      </c>
      <c r="C135" s="375">
        <v>-1279.0000000000146</v>
      </c>
      <c r="D135" s="185">
        <v>-3.5310032576887376</v>
      </c>
      <c r="E135" s="375">
        <v>-6418.9999999997672</v>
      </c>
      <c r="F135" s="376">
        <v>-15.519075479908626</v>
      </c>
      <c r="G135" s="134">
        <v>414787</v>
      </c>
      <c r="H135" s="134">
        <v>-12874</v>
      </c>
      <c r="I135" s="185">
        <v>-3.0103282740301314</v>
      </c>
      <c r="J135" s="134">
        <v>-64684</v>
      </c>
      <c r="K135" s="185">
        <v>-13.490701210292176</v>
      </c>
    </row>
    <row r="136" spans="1:11" ht="12" customHeight="1" x14ac:dyDescent="0.2">
      <c r="A136" s="374">
        <v>42156</v>
      </c>
      <c r="B136" s="134">
        <v>33520.999999999927</v>
      </c>
      <c r="C136" s="375">
        <v>-1422.0000000000582</v>
      </c>
      <c r="D136" s="185">
        <v>-4.0694845891882743</v>
      </c>
      <c r="E136" s="375">
        <v>-6586.0000000002474</v>
      </c>
      <c r="F136" s="376">
        <v>-16.421073628045523</v>
      </c>
      <c r="G136" s="134">
        <v>400648</v>
      </c>
      <c r="H136" s="134">
        <v>-14139</v>
      </c>
      <c r="I136" s="185">
        <v>-3.4087374965946378</v>
      </c>
      <c r="J136" s="134">
        <v>-63313</v>
      </c>
      <c r="K136" s="185">
        <v>-13.646190089253192</v>
      </c>
    </row>
    <row r="137" spans="1:11" ht="12" customHeight="1" x14ac:dyDescent="0.2">
      <c r="A137" s="374">
        <v>42186</v>
      </c>
      <c r="B137" s="134">
        <v>32217.000000000051</v>
      </c>
      <c r="C137" s="375">
        <v>-1303.9999999998763</v>
      </c>
      <c r="D137" s="185">
        <v>-3.8900987440705204</v>
      </c>
      <c r="E137" s="375">
        <v>-6947.9999999997453</v>
      </c>
      <c r="F137" s="376">
        <v>-17.740329375717558</v>
      </c>
      <c r="G137" s="134">
        <v>389367</v>
      </c>
      <c r="H137" s="134">
        <v>-11281</v>
      </c>
      <c r="I137" s="185">
        <v>-2.8156885844931212</v>
      </c>
      <c r="J137" s="134">
        <v>-64796</v>
      </c>
      <c r="K137" s="185">
        <v>-14.267124358435188</v>
      </c>
    </row>
    <row r="138" spans="1:11" ht="12" customHeight="1" x14ac:dyDescent="0.2">
      <c r="A138" s="374">
        <v>42217</v>
      </c>
      <c r="B138" s="134">
        <v>32376.000000000076</v>
      </c>
      <c r="C138" s="375">
        <v>159.00000000002547</v>
      </c>
      <c r="D138" s="185">
        <v>0.49352826147693829</v>
      </c>
      <c r="E138" s="375">
        <v>-6926.0000000000837</v>
      </c>
      <c r="F138" s="376">
        <v>-17.62251284921901</v>
      </c>
      <c r="G138" s="134">
        <v>395169</v>
      </c>
      <c r="H138" s="134">
        <v>5802</v>
      </c>
      <c r="I138" s="185">
        <v>1.4901108722619021</v>
      </c>
      <c r="J138" s="134">
        <v>-64774</v>
      </c>
      <c r="K138" s="185">
        <v>-14.08304942134134</v>
      </c>
    </row>
    <row r="139" spans="1:11" ht="12" customHeight="1" x14ac:dyDescent="0.2">
      <c r="A139" s="374">
        <v>42248</v>
      </c>
      <c r="B139" s="134">
        <v>32489.999999999931</v>
      </c>
      <c r="C139" s="375">
        <v>113.99999999985448</v>
      </c>
      <c r="D139" s="185">
        <v>0.35211267605588775</v>
      </c>
      <c r="E139" s="375">
        <v>-6834.0000000000909</v>
      </c>
      <c r="F139" s="376">
        <v>-17.378700030515937</v>
      </c>
      <c r="G139" s="134">
        <v>391140</v>
      </c>
      <c r="H139" s="134">
        <v>-4029</v>
      </c>
      <c r="I139" s="185">
        <v>-1.0195637815719349</v>
      </c>
      <c r="J139" s="134">
        <v>-62083</v>
      </c>
      <c r="K139" s="185">
        <v>-13.698113290808278</v>
      </c>
    </row>
    <row r="140" spans="1:11" ht="12" customHeight="1" x14ac:dyDescent="0.2">
      <c r="A140" s="374">
        <v>42278</v>
      </c>
      <c r="B140" s="134">
        <v>32793.999999999985</v>
      </c>
      <c r="C140" s="375">
        <v>304.00000000005457</v>
      </c>
      <c r="D140" s="185">
        <v>0.93567251462005296</v>
      </c>
      <c r="E140" s="375">
        <v>-6938.9999999999636</v>
      </c>
      <c r="F140" s="376">
        <v>-17.464072685173466</v>
      </c>
      <c r="G140" s="134">
        <v>394046</v>
      </c>
      <c r="H140" s="134">
        <v>2906</v>
      </c>
      <c r="I140" s="185">
        <v>0.7429564861686353</v>
      </c>
      <c r="J140" s="134">
        <v>-62220</v>
      </c>
      <c r="K140" s="185">
        <v>-13.636782052574596</v>
      </c>
    </row>
    <row r="141" spans="1:11" ht="12" customHeight="1" x14ac:dyDescent="0.2">
      <c r="A141" s="374">
        <v>42309</v>
      </c>
      <c r="B141" s="375">
        <v>32378.999999999996</v>
      </c>
      <c r="C141" s="375">
        <v>-414.99999999998909</v>
      </c>
      <c r="D141" s="185">
        <v>-1.265475391839938</v>
      </c>
      <c r="E141" s="375">
        <v>-6831.0000000000618</v>
      </c>
      <c r="F141" s="376">
        <v>-17.421576128538771</v>
      </c>
      <c r="G141" s="134">
        <v>388735</v>
      </c>
      <c r="H141" s="375">
        <v>-5311</v>
      </c>
      <c r="I141" s="185">
        <v>-1.3478121843642621</v>
      </c>
      <c r="J141" s="134">
        <v>-62227</v>
      </c>
      <c r="K141" s="185">
        <v>-13.79872361751101</v>
      </c>
    </row>
    <row r="142" spans="1:11" ht="12" customHeight="1" x14ac:dyDescent="0.2">
      <c r="A142" s="374">
        <v>42339</v>
      </c>
      <c r="B142" s="134">
        <v>32176.999999999978</v>
      </c>
      <c r="C142" s="375">
        <v>-202.00000000001819</v>
      </c>
      <c r="D142" s="185">
        <v>-0.62386114456906705</v>
      </c>
      <c r="E142" s="375">
        <v>-6418.0000000000291</v>
      </c>
      <c r="F142" s="376">
        <v>-16.629097033294542</v>
      </c>
      <c r="G142" s="134">
        <v>393580</v>
      </c>
      <c r="H142" s="134">
        <v>4845</v>
      </c>
      <c r="I142" s="185">
        <v>1.2463503414922763</v>
      </c>
      <c r="J142" s="134">
        <v>-59817</v>
      </c>
      <c r="K142" s="185">
        <v>-13.193073619807807</v>
      </c>
    </row>
    <row r="143" spans="1:11" ht="12" customHeight="1" x14ac:dyDescent="0.2">
      <c r="A143" s="374">
        <v>42370</v>
      </c>
      <c r="B143" s="375">
        <v>32655.000000000084</v>
      </c>
      <c r="C143" s="375">
        <v>478.0000000001055</v>
      </c>
      <c r="D143" s="185">
        <v>1.4855331447931934</v>
      </c>
      <c r="E143" s="375">
        <v>-5846.9999999997781</v>
      </c>
      <c r="F143" s="376">
        <v>-15.186224092254426</v>
      </c>
      <c r="G143" s="134">
        <v>393105</v>
      </c>
      <c r="H143" s="375">
        <v>-475</v>
      </c>
      <c r="I143" s="185">
        <v>-0.12068702677981605</v>
      </c>
      <c r="J143" s="134">
        <v>-59539</v>
      </c>
      <c r="K143" s="185">
        <v>-13.153604156909182</v>
      </c>
    </row>
    <row r="144" spans="1:11" ht="12" customHeight="1" x14ac:dyDescent="0.2">
      <c r="A144" s="374">
        <v>42401</v>
      </c>
      <c r="B144" s="134">
        <v>32451.000000000113</v>
      </c>
      <c r="C144" s="375">
        <v>-203.9999999999709</v>
      </c>
      <c r="D144" s="185">
        <v>-0.62471290767101628</v>
      </c>
      <c r="E144" s="375">
        <v>-5555.9999999999309</v>
      </c>
      <c r="F144" s="376">
        <v>-14.618359775830571</v>
      </c>
      <c r="G144" s="134">
        <v>389111</v>
      </c>
      <c r="H144" s="134">
        <v>-3994</v>
      </c>
      <c r="I144" s="185">
        <v>-1.0160135332799125</v>
      </c>
      <c r="J144" s="134">
        <v>-56998</v>
      </c>
      <c r="K144" s="185">
        <v>-12.776698071547537</v>
      </c>
    </row>
    <row r="145" spans="1:11" s="85" customFormat="1" ht="12" customHeight="1" x14ac:dyDescent="0.2">
      <c r="A145" s="374">
        <v>42430</v>
      </c>
      <c r="B145" s="375">
        <v>32036.000000000025</v>
      </c>
      <c r="C145" s="375">
        <v>-415.00000000008731</v>
      </c>
      <c r="D145" s="185">
        <v>-1.2788511910267353</v>
      </c>
      <c r="E145" s="375">
        <v>-5180.9999999998436</v>
      </c>
      <c r="F145" s="376">
        <v>-13.921057581212516</v>
      </c>
      <c r="G145" s="134">
        <v>385671</v>
      </c>
      <c r="H145" s="375">
        <v>-3440</v>
      </c>
      <c r="I145" s="185">
        <v>-0.88406650030454037</v>
      </c>
      <c r="J145" s="134">
        <v>-53545</v>
      </c>
      <c r="K145" s="185">
        <v>-12.191040399256858</v>
      </c>
    </row>
    <row r="146" spans="1:11" s="85" customFormat="1" ht="12" customHeight="1" x14ac:dyDescent="0.2">
      <c r="A146" s="374">
        <v>42461</v>
      </c>
      <c r="B146" s="134">
        <v>31446.000000000044</v>
      </c>
      <c r="C146" s="375">
        <v>-589.99999999998181</v>
      </c>
      <c r="D146" s="185">
        <v>-1.8416781121238024</v>
      </c>
      <c r="E146" s="375">
        <v>-4775.9999999999563</v>
      </c>
      <c r="F146" s="376">
        <v>-13.185356965380036</v>
      </c>
      <c r="G146" s="134">
        <v>376153</v>
      </c>
      <c r="H146" s="134">
        <v>-9518</v>
      </c>
      <c r="I146" s="185">
        <v>-2.4679065835906768</v>
      </c>
      <c r="J146" s="134">
        <v>-51508</v>
      </c>
      <c r="K146" s="185">
        <v>-12.044119056916577</v>
      </c>
    </row>
    <row r="147" spans="1:11" ht="12" customHeight="1" x14ac:dyDescent="0.2">
      <c r="A147" s="374">
        <v>42491</v>
      </c>
      <c r="B147" s="375">
        <v>30435.000000000069</v>
      </c>
      <c r="C147" s="375">
        <v>-1010.9999999999745</v>
      </c>
      <c r="D147" s="185">
        <v>-3.2150352986070505</v>
      </c>
      <c r="E147" s="375">
        <v>-4507.9999999999163</v>
      </c>
      <c r="F147" s="376">
        <v>-12.901010216638291</v>
      </c>
      <c r="G147" s="134">
        <v>366676</v>
      </c>
      <c r="H147" s="375">
        <v>-9477</v>
      </c>
      <c r="I147" s="185">
        <v>-2.5194535202430925</v>
      </c>
      <c r="J147" s="134">
        <v>-48111</v>
      </c>
      <c r="K147" s="185">
        <v>-11.598965252045026</v>
      </c>
    </row>
    <row r="148" spans="1:11" ht="12" customHeight="1" x14ac:dyDescent="0.2">
      <c r="A148" s="374">
        <v>42522</v>
      </c>
      <c r="B148" s="134">
        <v>29369.000000000106</v>
      </c>
      <c r="C148" s="375">
        <v>-1065.9999999999636</v>
      </c>
      <c r="D148" s="185">
        <v>-3.5025464103826556</v>
      </c>
      <c r="E148" s="375">
        <v>-4151.9999999998217</v>
      </c>
      <c r="F148" s="376">
        <v>-12.386265326212914</v>
      </c>
      <c r="G148" s="134">
        <v>353062</v>
      </c>
      <c r="H148" s="134">
        <v>-13614</v>
      </c>
      <c r="I148" s="185">
        <v>-3.712814582901526</v>
      </c>
      <c r="J148" s="134">
        <v>-47586</v>
      </c>
      <c r="K148" s="185">
        <v>-11.877258840678101</v>
      </c>
    </row>
    <row r="149" spans="1:11" ht="12" customHeight="1" x14ac:dyDescent="0.2">
      <c r="A149" s="374">
        <v>42552</v>
      </c>
      <c r="B149" s="375">
        <v>28042.000000000051</v>
      </c>
      <c r="C149" s="375">
        <v>-1327.0000000000546</v>
      </c>
      <c r="D149" s="185">
        <v>-4.5183697095578665</v>
      </c>
      <c r="E149" s="375">
        <v>-4175</v>
      </c>
      <c r="F149" s="376">
        <v>-12.958996802930109</v>
      </c>
      <c r="G149" s="134">
        <v>343013</v>
      </c>
      <c r="H149" s="375">
        <v>-10049</v>
      </c>
      <c r="I149" s="185">
        <v>-2.8462423030515889</v>
      </c>
      <c r="J149" s="134">
        <v>-46354</v>
      </c>
      <c r="K149" s="185">
        <v>-11.904963697488487</v>
      </c>
    </row>
    <row r="150" spans="1:11" ht="12" customHeight="1" x14ac:dyDescent="0.2">
      <c r="A150" s="374">
        <v>42583</v>
      </c>
      <c r="B150" s="134">
        <v>28053.99999999996</v>
      </c>
      <c r="C150" s="375">
        <v>11.999999999909051</v>
      </c>
      <c r="D150" s="185">
        <v>4.2792953426677945E-2</v>
      </c>
      <c r="E150" s="375">
        <v>-4322.0000000001164</v>
      </c>
      <c r="F150" s="376">
        <v>-13.349394613294127</v>
      </c>
      <c r="G150" s="134">
        <v>348897</v>
      </c>
      <c r="H150" s="134">
        <v>5884</v>
      </c>
      <c r="I150" s="185">
        <v>1.7153868803806269</v>
      </c>
      <c r="J150" s="134">
        <v>-46272</v>
      </c>
      <c r="K150" s="185">
        <v>-11.709420526407689</v>
      </c>
    </row>
    <row r="151" spans="1:11" ht="12" customHeight="1" x14ac:dyDescent="0.2">
      <c r="A151" s="374">
        <v>42614</v>
      </c>
      <c r="B151" s="375">
        <v>28095.999999999931</v>
      </c>
      <c r="C151" s="375">
        <v>41.999999999970896</v>
      </c>
      <c r="D151" s="185">
        <v>0.14971127111987936</v>
      </c>
      <c r="E151" s="375">
        <v>-4394</v>
      </c>
      <c r="F151" s="376">
        <v>-13.524161280393995</v>
      </c>
      <c r="G151" s="134">
        <v>345552</v>
      </c>
      <c r="H151" s="375">
        <v>-3345</v>
      </c>
      <c r="I151" s="185">
        <v>-0.95873567270569826</v>
      </c>
      <c r="J151" s="134">
        <v>-45588</v>
      </c>
      <c r="K151" s="185">
        <v>-11.655161834637214</v>
      </c>
    </row>
    <row r="152" spans="1:11" ht="12" customHeight="1" x14ac:dyDescent="0.2">
      <c r="A152" s="374">
        <v>42644</v>
      </c>
      <c r="B152" s="134">
        <v>28240.000000000095</v>
      </c>
      <c r="C152" s="375">
        <v>144.00000000016371</v>
      </c>
      <c r="D152" s="185">
        <v>0.51252847380468414</v>
      </c>
      <c r="E152" s="375">
        <v>-4553.9999999998909</v>
      </c>
      <c r="F152" s="376">
        <v>-13.886686589009857</v>
      </c>
      <c r="G152" s="134">
        <v>346588</v>
      </c>
      <c r="H152" s="134">
        <v>1036</v>
      </c>
      <c r="I152" s="185">
        <v>0.29981015881835438</v>
      </c>
      <c r="J152" s="134">
        <v>-47458</v>
      </c>
      <c r="K152" s="185">
        <v>-12.043771539363425</v>
      </c>
    </row>
    <row r="153" spans="1:11" ht="12" customHeight="1" x14ac:dyDescent="0.2">
      <c r="A153" s="374">
        <v>42675</v>
      </c>
      <c r="B153" s="375">
        <v>27688.000000000018</v>
      </c>
      <c r="C153" s="375">
        <v>-552.0000000000764</v>
      </c>
      <c r="D153" s="185">
        <v>-1.9546742209634367</v>
      </c>
      <c r="E153" s="375">
        <v>-4690.9999999999782</v>
      </c>
      <c r="F153" s="376">
        <v>-14.487785292936714</v>
      </c>
      <c r="G153" s="134">
        <v>342786</v>
      </c>
      <c r="H153" s="375">
        <v>-3802</v>
      </c>
      <c r="I153" s="185">
        <v>-1.0969796992394427</v>
      </c>
      <c r="J153" s="134">
        <v>-45949</v>
      </c>
      <c r="K153" s="185">
        <v>-11.820134538953271</v>
      </c>
    </row>
    <row r="154" spans="1:11" ht="12" customHeight="1" x14ac:dyDescent="0.2">
      <c r="A154" s="374">
        <v>42705</v>
      </c>
      <c r="B154" s="134">
        <v>27312.999999999989</v>
      </c>
      <c r="C154" s="375">
        <v>-375.0000000000291</v>
      </c>
      <c r="D154" s="185">
        <v>-1.3543773475875067</v>
      </c>
      <c r="E154" s="375">
        <v>-4863.9999999999891</v>
      </c>
      <c r="F154" s="376">
        <v>-15.116387481741592</v>
      </c>
      <c r="G154" s="134">
        <v>345571</v>
      </c>
      <c r="H154" s="134">
        <v>2785</v>
      </c>
      <c r="I154" s="185">
        <v>0.81246025216899176</v>
      </c>
      <c r="J154" s="134">
        <v>-48009</v>
      </c>
      <c r="K154" s="185">
        <v>-12.198028355099344</v>
      </c>
    </row>
    <row r="155" spans="1:11" ht="12" customHeight="1" x14ac:dyDescent="0.2">
      <c r="A155" s="374">
        <v>42736</v>
      </c>
      <c r="B155" s="375">
        <v>27654.999999999985</v>
      </c>
      <c r="C155" s="375">
        <v>341.99999999999636</v>
      </c>
      <c r="D155" s="185">
        <v>1.2521509903708727</v>
      </c>
      <c r="E155" s="375">
        <v>-5000.0000000000982</v>
      </c>
      <c r="F155" s="376">
        <v>-15.311590874292101</v>
      </c>
      <c r="G155" s="134">
        <v>344468</v>
      </c>
      <c r="H155" s="375">
        <v>-1103</v>
      </c>
      <c r="I155" s="185">
        <v>-0.31918187579397578</v>
      </c>
      <c r="J155" s="134">
        <v>-48637</v>
      </c>
      <c r="K155" s="185">
        <v>-12.372521336538584</v>
      </c>
    </row>
    <row r="156" spans="1:11" ht="12" customHeight="1" x14ac:dyDescent="0.2">
      <c r="A156" s="374">
        <v>42767</v>
      </c>
      <c r="B156" s="134">
        <v>27525.00000000008</v>
      </c>
      <c r="C156" s="375">
        <v>-129.99999999990541</v>
      </c>
      <c r="D156" s="185">
        <v>-0.4700777436264888</v>
      </c>
      <c r="E156" s="375">
        <v>-4926.0000000000327</v>
      </c>
      <c r="F156" s="376">
        <v>-15.179809559027504</v>
      </c>
      <c r="G156" s="134">
        <v>341080</v>
      </c>
      <c r="H156" s="134">
        <v>-3388</v>
      </c>
      <c r="I156" s="185">
        <v>-0.98354564139484657</v>
      </c>
      <c r="J156" s="134">
        <v>-48031</v>
      </c>
      <c r="K156" s="185">
        <v>-12.343778510502144</v>
      </c>
    </row>
    <row r="157" spans="1:11" ht="12" customHeight="1" x14ac:dyDescent="0.2">
      <c r="A157" s="374">
        <v>42795</v>
      </c>
      <c r="B157" s="375">
        <v>26993.000000000018</v>
      </c>
      <c r="C157" s="375">
        <v>-532.00000000006185</v>
      </c>
      <c r="D157" s="185">
        <v>-1.932788374205487</v>
      </c>
      <c r="E157" s="375">
        <v>-5043.0000000000073</v>
      </c>
      <c r="F157" s="376">
        <v>-15.741665626170567</v>
      </c>
      <c r="G157" s="134">
        <v>335421</v>
      </c>
      <c r="H157" s="375">
        <v>-5659</v>
      </c>
      <c r="I157" s="185">
        <v>-1.6591415503694149</v>
      </c>
      <c r="J157" s="134">
        <v>-50250</v>
      </c>
      <c r="K157" s="185">
        <v>-13.029239948038613</v>
      </c>
    </row>
    <row r="158" spans="1:11" ht="12" customHeight="1" x14ac:dyDescent="0.2">
      <c r="A158" s="374">
        <v>42826</v>
      </c>
      <c r="B158" s="134">
        <v>26316.999999999935</v>
      </c>
      <c r="C158" s="375">
        <v>-676.00000000008367</v>
      </c>
      <c r="D158" s="185">
        <v>-2.504352980402635</v>
      </c>
      <c r="E158" s="375">
        <v>-5129.0000000001091</v>
      </c>
      <c r="F158" s="376">
        <v>-16.310500540609624</v>
      </c>
      <c r="G158" s="134">
        <v>327157</v>
      </c>
      <c r="H158" s="134">
        <v>-8264</v>
      </c>
      <c r="I158" s="185">
        <v>-2.4637694121715694</v>
      </c>
      <c r="J158" s="134">
        <v>-48996</v>
      </c>
      <c r="K158" s="185">
        <v>-13.025550773222598</v>
      </c>
    </row>
    <row r="159" spans="1:11" ht="12" customHeight="1" x14ac:dyDescent="0.2">
      <c r="A159" s="374">
        <v>42856</v>
      </c>
      <c r="B159" s="375">
        <v>25864.000000000058</v>
      </c>
      <c r="C159" s="375">
        <v>-452.99999999987631</v>
      </c>
      <c r="D159" s="185">
        <v>-1.7213208192418492</v>
      </c>
      <c r="E159" s="375">
        <v>-4571.0000000000109</v>
      </c>
      <c r="F159" s="376">
        <v>-15.018892722194844</v>
      </c>
      <c r="G159" s="134">
        <v>316433</v>
      </c>
      <c r="H159" s="375">
        <v>-10724</v>
      </c>
      <c r="I159" s="185">
        <v>-3.277936892684552</v>
      </c>
      <c r="J159" s="134">
        <v>-50243</v>
      </c>
      <c r="K159" s="185">
        <v>-13.702287578134374</v>
      </c>
    </row>
    <row r="160" spans="1:11" ht="12" customHeight="1" x14ac:dyDescent="0.2">
      <c r="A160" s="374">
        <v>42887</v>
      </c>
      <c r="B160" s="134">
        <v>25176.999999999953</v>
      </c>
      <c r="C160" s="375">
        <v>-687.0000000001055</v>
      </c>
      <c r="D160" s="185">
        <v>-2.6562016702756881</v>
      </c>
      <c r="E160" s="375">
        <v>-4192.0000000001528</v>
      </c>
      <c r="F160" s="376">
        <v>-14.273553747148823</v>
      </c>
      <c r="G160" s="134">
        <v>306385</v>
      </c>
      <c r="H160" s="134">
        <v>-10048</v>
      </c>
      <c r="I160" s="185">
        <v>-3.1753957393824286</v>
      </c>
      <c r="J160" s="134">
        <v>-46677</v>
      </c>
      <c r="K160" s="185">
        <v>-13.220624139669519</v>
      </c>
    </row>
    <row r="161" spans="1:11" ht="12" customHeight="1" x14ac:dyDescent="0.2">
      <c r="A161" s="374">
        <v>42917</v>
      </c>
      <c r="B161" s="375">
        <v>24598.000000000022</v>
      </c>
      <c r="C161" s="375">
        <v>-578.99999999993088</v>
      </c>
      <c r="D161" s="185">
        <v>-2.2997179965839138</v>
      </c>
      <c r="E161" s="375">
        <v>-3444.0000000000291</v>
      </c>
      <c r="F161" s="376">
        <v>-12.281577633549757</v>
      </c>
      <c r="G161" s="134">
        <v>301128</v>
      </c>
      <c r="H161" s="375">
        <v>-5257</v>
      </c>
      <c r="I161" s="185">
        <v>-1.7158150692755847</v>
      </c>
      <c r="J161" s="134">
        <v>-41885</v>
      </c>
      <c r="K161" s="185">
        <v>-12.210907458317907</v>
      </c>
    </row>
    <row r="162" spans="1:11" ht="12" customHeight="1" x14ac:dyDescent="0.2">
      <c r="A162" s="374">
        <v>42948</v>
      </c>
      <c r="B162" s="134">
        <v>24847.999999999989</v>
      </c>
      <c r="C162" s="375">
        <v>249.99999999996726</v>
      </c>
      <c r="D162" s="185">
        <v>1.0163427920967845</v>
      </c>
      <c r="E162" s="375">
        <v>-3205.9999999999709</v>
      </c>
      <c r="F162" s="376">
        <v>-11.427960362158606</v>
      </c>
      <c r="G162" s="134">
        <v>308405</v>
      </c>
      <c r="H162" s="134">
        <v>7277</v>
      </c>
      <c r="I162" s="185">
        <v>2.4165803246459978</v>
      </c>
      <c r="J162" s="134">
        <v>-40492</v>
      </c>
      <c r="K162" s="185">
        <v>-11.605717446696303</v>
      </c>
    </row>
    <row r="163" spans="1:11" ht="12" customHeight="1" x14ac:dyDescent="0.2">
      <c r="A163" s="374">
        <v>42979</v>
      </c>
      <c r="B163" s="375">
        <v>25008.999999999993</v>
      </c>
      <c r="C163" s="375">
        <v>161.00000000000364</v>
      </c>
      <c r="D163" s="185">
        <v>0.64793947198971225</v>
      </c>
      <c r="E163" s="375">
        <v>-3086.9999999999382</v>
      </c>
      <c r="F163" s="376">
        <v>-10.987329157175205</v>
      </c>
      <c r="G163" s="134">
        <v>304783</v>
      </c>
      <c r="H163" s="375">
        <v>-3622</v>
      </c>
      <c r="I163" s="185">
        <v>-1.1744297271445014</v>
      </c>
      <c r="J163" s="134">
        <v>-40769</v>
      </c>
      <c r="K163" s="185">
        <v>-11.798224290410705</v>
      </c>
    </row>
    <row r="164" spans="1:11" ht="12" customHeight="1" x14ac:dyDescent="0.2">
      <c r="A164" s="374">
        <v>43009</v>
      </c>
      <c r="B164" s="134">
        <v>25033.000000000029</v>
      </c>
      <c r="C164" s="375">
        <v>24.00000000003638</v>
      </c>
      <c r="D164" s="185">
        <v>9.5965452437268131E-2</v>
      </c>
      <c r="E164" s="375">
        <v>-3207.0000000000655</v>
      </c>
      <c r="F164" s="376">
        <v>-11.356232294617756</v>
      </c>
      <c r="G164" s="134">
        <v>306811</v>
      </c>
      <c r="H164" s="134">
        <v>2028</v>
      </c>
      <c r="I164" s="185">
        <v>0.66539144243609383</v>
      </c>
      <c r="J164" s="134">
        <v>-39777</v>
      </c>
      <c r="K164" s="185">
        <v>-11.476738952300714</v>
      </c>
    </row>
    <row r="165" spans="1:11" ht="12" customHeight="1" x14ac:dyDescent="0.2">
      <c r="A165" s="374">
        <v>43040</v>
      </c>
      <c r="B165" s="375">
        <v>24418.000000000029</v>
      </c>
      <c r="C165" s="375">
        <v>-615</v>
      </c>
      <c r="D165" s="185">
        <v>-2.4567570806535346</v>
      </c>
      <c r="E165" s="375">
        <v>-3269.9999999999891</v>
      </c>
      <c r="F165" s="376">
        <v>-11.810170470962102</v>
      </c>
      <c r="G165" s="134">
        <v>303834</v>
      </c>
      <c r="H165" s="375">
        <v>-2977</v>
      </c>
      <c r="I165" s="185">
        <v>-0.97030419378705457</v>
      </c>
      <c r="J165" s="134">
        <v>-38952</v>
      </c>
      <c r="K165" s="185">
        <v>-11.363357896763578</v>
      </c>
    </row>
    <row r="166" spans="1:11" ht="12" customHeight="1" x14ac:dyDescent="0.2">
      <c r="A166" s="374">
        <v>43070</v>
      </c>
      <c r="B166" s="134">
        <v>24362.999999999993</v>
      </c>
      <c r="C166" s="375">
        <v>-55.00000000003638</v>
      </c>
      <c r="D166" s="185">
        <v>-0.2252436727006156</v>
      </c>
      <c r="E166" s="375">
        <v>-2949.9999999999964</v>
      </c>
      <c r="F166" s="376">
        <v>-10.800717607000321</v>
      </c>
      <c r="G166" s="134">
        <v>306563</v>
      </c>
      <c r="H166" s="134">
        <v>2729</v>
      </c>
      <c r="I166" s="185">
        <v>0.89818782624722715</v>
      </c>
      <c r="J166" s="134">
        <v>-39008</v>
      </c>
      <c r="K166" s="185">
        <v>-11.287984234788221</v>
      </c>
    </row>
    <row r="167" spans="1:11" ht="12" customHeight="1" x14ac:dyDescent="0.2">
      <c r="A167" s="374">
        <v>43101</v>
      </c>
      <c r="B167" s="375">
        <v>24812.999999999953</v>
      </c>
      <c r="C167" s="375">
        <v>449.99999999995998</v>
      </c>
      <c r="D167" s="185">
        <v>1.8470631695602353</v>
      </c>
      <c r="E167" s="375">
        <v>-2842.0000000000327</v>
      </c>
      <c r="F167" s="376">
        <v>-10.276622672211296</v>
      </c>
      <c r="G167" s="134">
        <v>307338</v>
      </c>
      <c r="H167" s="375">
        <v>775</v>
      </c>
      <c r="I167" s="185">
        <v>0.25280284965896083</v>
      </c>
      <c r="J167" s="134">
        <v>-37130</v>
      </c>
      <c r="K167" s="185">
        <v>-10.77894027892286</v>
      </c>
    </row>
    <row r="168" spans="1:11" ht="12" customHeight="1" x14ac:dyDescent="0.2">
      <c r="A168" s="374">
        <v>43132</v>
      </c>
      <c r="B168" s="134">
        <v>24457.999999999982</v>
      </c>
      <c r="C168" s="375">
        <v>-354.9999999999709</v>
      </c>
      <c r="D168" s="185">
        <v>-1.4307016483293902</v>
      </c>
      <c r="E168" s="375">
        <v>-3067.0000000000982</v>
      </c>
      <c r="F168" s="376">
        <v>-11.14259763851077</v>
      </c>
      <c r="G168" s="134">
        <v>303328</v>
      </c>
      <c r="H168" s="134">
        <v>-4010</v>
      </c>
      <c r="I168" s="185">
        <v>-1.3047524224144103</v>
      </c>
      <c r="J168" s="134">
        <v>-37752</v>
      </c>
      <c r="K168" s="185">
        <v>-11.068371056643603</v>
      </c>
    </row>
    <row r="169" spans="1:11" ht="12" customHeight="1" x14ac:dyDescent="0.2">
      <c r="A169" s="374">
        <v>43160</v>
      </c>
      <c r="B169" s="375">
        <v>24128.999999999996</v>
      </c>
      <c r="C169" s="375">
        <v>-328.99999999998545</v>
      </c>
      <c r="D169" s="185">
        <v>-1.3451631368058945</v>
      </c>
      <c r="E169" s="375">
        <v>-2864.0000000000218</v>
      </c>
      <c r="F169" s="376">
        <v>-10.610158189160227</v>
      </c>
      <c r="G169" s="134">
        <v>301657</v>
      </c>
      <c r="H169" s="375">
        <v>-1671</v>
      </c>
      <c r="I169" s="185">
        <v>-0.55088880683616415</v>
      </c>
      <c r="J169" s="134">
        <v>-33764</v>
      </c>
      <c r="K169" s="185">
        <v>-10.06615566705722</v>
      </c>
    </row>
    <row r="170" spans="1:11" ht="12" customHeight="1" x14ac:dyDescent="0.2">
      <c r="A170" s="374">
        <v>43191</v>
      </c>
      <c r="B170" s="134">
        <v>23664.999999999971</v>
      </c>
      <c r="C170" s="375">
        <v>-464.00000000002547</v>
      </c>
      <c r="D170" s="185">
        <v>-1.9229972232584256</v>
      </c>
      <c r="E170" s="375">
        <v>-2651.9999999999636</v>
      </c>
      <c r="F170" s="376">
        <v>-10.077136451723108</v>
      </c>
      <c r="G170" s="134">
        <v>294617</v>
      </c>
      <c r="H170" s="134">
        <v>-7040</v>
      </c>
      <c r="I170" s="185">
        <v>-2.3337764414550302</v>
      </c>
      <c r="J170" s="134">
        <v>-32540</v>
      </c>
      <c r="K170" s="185">
        <v>-9.9462948981681585</v>
      </c>
    </row>
    <row r="171" spans="1:11" ht="12" customHeight="1" x14ac:dyDescent="0.2">
      <c r="A171" s="374">
        <v>43221</v>
      </c>
      <c r="B171" s="375">
        <v>22879.999999999996</v>
      </c>
      <c r="C171" s="375">
        <v>-784.99999999997453</v>
      </c>
      <c r="D171" s="185">
        <v>-3.3171350095076084</v>
      </c>
      <c r="E171" s="375">
        <v>-2984.0000000000618</v>
      </c>
      <c r="F171" s="376">
        <v>-11.537271883699564</v>
      </c>
      <c r="G171" s="134">
        <v>286390</v>
      </c>
      <c r="H171" s="375">
        <v>-8227</v>
      </c>
      <c r="I171" s="185">
        <v>-2.7924389970707733</v>
      </c>
      <c r="J171" s="134">
        <v>-30043</v>
      </c>
      <c r="K171" s="185">
        <v>-9.4942689289675855</v>
      </c>
    </row>
    <row r="172" spans="1:11" ht="12" customHeight="1" x14ac:dyDescent="0.2">
      <c r="A172" s="374">
        <v>43252</v>
      </c>
      <c r="B172" s="134">
        <v>21996.999999999996</v>
      </c>
      <c r="C172" s="375">
        <v>-883</v>
      </c>
      <c r="D172" s="185">
        <v>-3.859265734265735</v>
      </c>
      <c r="E172" s="375">
        <v>-3179.9999999999563</v>
      </c>
      <c r="F172" s="376">
        <v>-12.630575525280861</v>
      </c>
      <c r="G172" s="134">
        <v>277267</v>
      </c>
      <c r="H172" s="134">
        <v>-9123</v>
      </c>
      <c r="I172" s="185">
        <v>-3.18551625405915</v>
      </c>
      <c r="J172" s="134">
        <v>-29118</v>
      </c>
      <c r="K172" s="185">
        <v>-9.5037289684547215</v>
      </c>
    </row>
    <row r="173" spans="1:11" ht="12" customHeight="1" x14ac:dyDescent="0.2">
      <c r="A173" s="374">
        <v>43282</v>
      </c>
      <c r="B173" s="375">
        <v>21446.000000000033</v>
      </c>
      <c r="C173" s="375">
        <v>-550.99999999996362</v>
      </c>
      <c r="D173" s="185">
        <v>-2.5048870300493871</v>
      </c>
      <c r="E173" s="375">
        <v>-3151.9999999999891</v>
      </c>
      <c r="F173" s="376">
        <v>-12.814049922757892</v>
      </c>
      <c r="G173" s="134">
        <v>273095</v>
      </c>
      <c r="H173" s="375">
        <v>-4172</v>
      </c>
      <c r="I173" s="185">
        <v>-1.5046868181211612</v>
      </c>
      <c r="J173" s="134">
        <v>-28033</v>
      </c>
      <c r="K173" s="185">
        <v>-9.3093302515873653</v>
      </c>
    </row>
    <row r="174" spans="1:11" ht="12" customHeight="1" x14ac:dyDescent="0.2">
      <c r="A174" s="374">
        <v>43313</v>
      </c>
      <c r="B174" s="134">
        <v>21598.999999999996</v>
      </c>
      <c r="C174" s="375">
        <v>152.99999999996362</v>
      </c>
      <c r="D174" s="185">
        <v>0.71341975193492202</v>
      </c>
      <c r="E174" s="375">
        <v>-3248.9999999999927</v>
      </c>
      <c r="F174" s="376">
        <v>-13.075499034127473</v>
      </c>
      <c r="G174" s="134">
        <v>281205</v>
      </c>
      <c r="H174" s="134">
        <v>8110</v>
      </c>
      <c r="I174" s="185">
        <v>2.9696625716325822</v>
      </c>
      <c r="J174" s="134">
        <v>-27200</v>
      </c>
      <c r="K174" s="185">
        <v>-8.81957166712602</v>
      </c>
    </row>
    <row r="175" spans="1:11" ht="12" customHeight="1" x14ac:dyDescent="0.2">
      <c r="A175" s="374">
        <v>43344</v>
      </c>
      <c r="B175" s="375">
        <v>21873.000000000025</v>
      </c>
      <c r="C175" s="375">
        <v>274.0000000000291</v>
      </c>
      <c r="D175" s="185">
        <v>1.2685772489468454</v>
      </c>
      <c r="E175" s="375">
        <v>-3135.9999999999673</v>
      </c>
      <c r="F175" s="376">
        <v>-12.539485785117231</v>
      </c>
      <c r="G175" s="134">
        <v>278790</v>
      </c>
      <c r="H175" s="375">
        <v>-2415</v>
      </c>
      <c r="I175" s="185">
        <v>-0.85880407531871761</v>
      </c>
      <c r="J175" s="134">
        <v>-25993</v>
      </c>
      <c r="K175" s="185">
        <v>-8.5283628023872726</v>
      </c>
    </row>
    <row r="176" spans="1:11" ht="12" customHeight="1" x14ac:dyDescent="0.2">
      <c r="A176" s="374">
        <v>43374</v>
      </c>
      <c r="B176" s="134">
        <v>21861.000000000047</v>
      </c>
      <c r="C176" s="375">
        <v>-11.999999999978172</v>
      </c>
      <c r="D176" s="185">
        <v>-5.4862158825849945E-2</v>
      </c>
      <c r="E176" s="375">
        <v>-3171.9999999999818</v>
      </c>
      <c r="F176" s="376">
        <v>-12.671273918427589</v>
      </c>
      <c r="G176" s="134">
        <v>281611</v>
      </c>
      <c r="H176" s="134">
        <v>2821</v>
      </c>
      <c r="I176" s="185">
        <v>1.0118727357509236</v>
      </c>
      <c r="J176" s="134">
        <v>-25200</v>
      </c>
      <c r="K176" s="185">
        <v>-8.2135255906730862</v>
      </c>
    </row>
    <row r="177" spans="1:11" ht="12" customHeight="1" x14ac:dyDescent="0.2">
      <c r="A177" s="374">
        <v>43405</v>
      </c>
      <c r="B177" s="375">
        <v>21495.999999999985</v>
      </c>
      <c r="C177" s="375">
        <v>-365.00000000006185</v>
      </c>
      <c r="D177" s="185">
        <v>-1.6696399981705368</v>
      </c>
      <c r="E177" s="375">
        <v>-2922.0000000000437</v>
      </c>
      <c r="F177" s="376">
        <v>-11.966582029650423</v>
      </c>
      <c r="G177" s="134">
        <v>280163</v>
      </c>
      <c r="H177" s="375">
        <v>-1448</v>
      </c>
      <c r="I177" s="185">
        <v>-0.51418446012407182</v>
      </c>
      <c r="J177" s="134">
        <v>-23671</v>
      </c>
      <c r="K177" s="185">
        <v>-7.7907673268956072</v>
      </c>
    </row>
    <row r="178" spans="1:11" ht="12" customHeight="1" x14ac:dyDescent="0.2">
      <c r="A178" s="374">
        <v>43435</v>
      </c>
      <c r="B178" s="134">
        <v>21478.000000000113</v>
      </c>
      <c r="C178" s="375">
        <v>-17.999999999872671</v>
      </c>
      <c r="D178" s="185">
        <v>-8.3736509117383159E-2</v>
      </c>
      <c r="E178" s="375">
        <v>-2884.9999999998799</v>
      </c>
      <c r="F178" s="376">
        <v>-11.841727209292291</v>
      </c>
      <c r="G178" s="134">
        <v>284130</v>
      </c>
      <c r="H178" s="134">
        <v>3967</v>
      </c>
      <c r="I178" s="185">
        <v>1.4159614224576407</v>
      </c>
      <c r="J178" s="134">
        <v>-22433</v>
      </c>
      <c r="K178" s="185">
        <v>-7.3175823566444747</v>
      </c>
    </row>
    <row r="179" spans="1:11" ht="12" customHeight="1" x14ac:dyDescent="0.2">
      <c r="A179" s="374">
        <v>43466</v>
      </c>
      <c r="B179" s="375">
        <v>21986.000000000011</v>
      </c>
      <c r="C179" s="375">
        <v>507.99999999989814</v>
      </c>
      <c r="D179" s="185">
        <v>2.3652109134923895</v>
      </c>
      <c r="E179" s="375">
        <v>-2826.9999999999418</v>
      </c>
      <c r="F179" s="376">
        <v>-11.393221295288548</v>
      </c>
      <c r="G179" s="134">
        <v>285332</v>
      </c>
      <c r="H179" s="375">
        <v>1202</v>
      </c>
      <c r="I179" s="185">
        <v>0.42304578889944744</v>
      </c>
      <c r="J179" s="134">
        <v>-22006</v>
      </c>
      <c r="K179" s="185">
        <v>-7.1601949645016232</v>
      </c>
    </row>
    <row r="180" spans="1:11" ht="12" customHeight="1" x14ac:dyDescent="0.2">
      <c r="A180" s="374">
        <v>43497</v>
      </c>
      <c r="B180" s="134">
        <v>21916.999999999964</v>
      </c>
      <c r="C180" s="375">
        <v>-69.000000000047294</v>
      </c>
      <c r="D180" s="185">
        <v>-0.31383607750408105</v>
      </c>
      <c r="E180" s="375">
        <v>-2541.0000000000182</v>
      </c>
      <c r="F180" s="376">
        <v>-10.389238694905634</v>
      </c>
      <c r="G180" s="134">
        <v>283028</v>
      </c>
      <c r="H180" s="134">
        <v>-2304</v>
      </c>
      <c r="I180" s="185">
        <v>-0.80748040878695693</v>
      </c>
      <c r="J180" s="134">
        <v>-20300</v>
      </c>
      <c r="K180" s="185">
        <v>-6.692425361325034</v>
      </c>
    </row>
    <row r="181" spans="1:11" ht="12" customHeight="1" x14ac:dyDescent="0.2">
      <c r="A181" s="374">
        <v>43525</v>
      </c>
      <c r="B181" s="375">
        <v>21697.999999999964</v>
      </c>
      <c r="C181" s="375">
        <v>-219</v>
      </c>
      <c r="D181" s="185">
        <v>-0.99922434639777513</v>
      </c>
      <c r="E181" s="375">
        <v>-2431.0000000000327</v>
      </c>
      <c r="F181" s="376">
        <v>-10.07501346926948</v>
      </c>
      <c r="G181" s="134">
        <v>279028</v>
      </c>
      <c r="H181" s="375">
        <v>-4000</v>
      </c>
      <c r="I181" s="185">
        <v>-1.4132877312492049</v>
      </c>
      <c r="J181" s="134">
        <v>-22629</v>
      </c>
      <c r="K181" s="185">
        <v>-7.5015663485349258</v>
      </c>
    </row>
    <row r="182" spans="1:11" ht="12" customHeight="1" x14ac:dyDescent="0.2">
      <c r="A182" s="374">
        <v>43556</v>
      </c>
      <c r="B182" s="134">
        <v>21670</v>
      </c>
      <c r="C182" s="375">
        <v>-27.99999999996362</v>
      </c>
      <c r="D182" s="185">
        <v>-0.12904415153453622</v>
      </c>
      <c r="E182" s="375">
        <v>-1994.9999999999709</v>
      </c>
      <c r="F182" s="376">
        <v>-8.4301711388124794</v>
      </c>
      <c r="G182" s="134">
        <v>275556</v>
      </c>
      <c r="H182" s="134">
        <v>-3472</v>
      </c>
      <c r="I182" s="185">
        <v>-1.2443195664951188</v>
      </c>
      <c r="J182" s="134">
        <v>-19061</v>
      </c>
      <c r="K182" s="185">
        <v>-6.4697556488593664</v>
      </c>
    </row>
    <row r="183" spans="1:11" ht="12" customHeight="1" x14ac:dyDescent="0.2">
      <c r="A183" s="374">
        <v>43586</v>
      </c>
      <c r="B183" s="375">
        <v>21232.000000000015</v>
      </c>
      <c r="C183" s="375">
        <v>-437.99999999998545</v>
      </c>
      <c r="D183" s="185">
        <v>-2.0212275034609388</v>
      </c>
      <c r="E183" s="375">
        <v>-1647.9999999999818</v>
      </c>
      <c r="F183" s="376">
        <v>-7.2027972027971252</v>
      </c>
      <c r="G183" s="134">
        <v>267471</v>
      </c>
      <c r="H183" s="375">
        <v>-8085</v>
      </c>
      <c r="I183" s="185">
        <v>-2.9340678482776639</v>
      </c>
      <c r="J183" s="134">
        <v>-18919</v>
      </c>
      <c r="K183" s="185">
        <v>-6.6060267467439502</v>
      </c>
    </row>
    <row r="184" spans="1:11" ht="12" customHeight="1" x14ac:dyDescent="0.2">
      <c r="A184" s="374">
        <v>43617</v>
      </c>
      <c r="B184" s="134">
        <v>20669.999999999938</v>
      </c>
      <c r="C184" s="375">
        <v>-562.0000000000764</v>
      </c>
      <c r="D184" s="185">
        <v>-2.6469480030146761</v>
      </c>
      <c r="E184" s="375">
        <v>-1327.0000000000582</v>
      </c>
      <c r="F184" s="376">
        <v>-6.0326408146568093</v>
      </c>
      <c r="G184" s="134">
        <v>261663</v>
      </c>
      <c r="H184" s="134">
        <v>-5808</v>
      </c>
      <c r="I184" s="185">
        <v>-2.1714503628430744</v>
      </c>
      <c r="J184" s="134">
        <v>-15604</v>
      </c>
      <c r="K184" s="185">
        <v>-5.6277883772681205</v>
      </c>
    </row>
    <row r="185" spans="1:11" ht="12" customHeight="1" x14ac:dyDescent="0.2">
      <c r="A185" s="374">
        <v>43647</v>
      </c>
      <c r="B185" s="375">
        <v>20236.000000000015</v>
      </c>
      <c r="C185" s="375">
        <v>-433.9999999999236</v>
      </c>
      <c r="D185" s="185">
        <v>-2.0996613449440007</v>
      </c>
      <c r="E185" s="375">
        <v>-1210.0000000000182</v>
      </c>
      <c r="F185" s="376">
        <v>-5.6420777767416599</v>
      </c>
      <c r="G185" s="134">
        <v>258135</v>
      </c>
      <c r="H185" s="375">
        <v>-3528</v>
      </c>
      <c r="I185" s="185">
        <v>-1.3482991481409294</v>
      </c>
      <c r="J185" s="134">
        <v>-14960</v>
      </c>
      <c r="K185" s="185">
        <v>-5.4779472344788447</v>
      </c>
    </row>
    <row r="186" spans="1:11" ht="12" customHeight="1" x14ac:dyDescent="0.2">
      <c r="A186" s="374">
        <v>43678</v>
      </c>
      <c r="B186" s="134">
        <v>20652.000000000018</v>
      </c>
      <c r="C186" s="375">
        <v>416.00000000000364</v>
      </c>
      <c r="D186" s="185">
        <v>2.05574224154973</v>
      </c>
      <c r="E186" s="375">
        <v>-946.99999999997817</v>
      </c>
      <c r="F186" s="376">
        <v>-4.3844622436222895</v>
      </c>
      <c r="G186" s="134">
        <v>265891</v>
      </c>
      <c r="H186" s="134">
        <v>7756</v>
      </c>
      <c r="I186" s="185">
        <v>3.0046293606058847</v>
      </c>
      <c r="J186" s="134">
        <v>-15314</v>
      </c>
      <c r="K186" s="185">
        <v>-5.4458491136359592</v>
      </c>
    </row>
    <row r="187" spans="1:11" ht="12" customHeight="1" x14ac:dyDescent="0.2">
      <c r="A187" s="374">
        <v>43709</v>
      </c>
      <c r="B187" s="375">
        <v>20775.999999999985</v>
      </c>
      <c r="C187" s="375">
        <v>123.99999999996726</v>
      </c>
      <c r="D187" s="185">
        <v>0.60042610885128389</v>
      </c>
      <c r="E187" s="375">
        <v>-1097.00000000004</v>
      </c>
      <c r="F187" s="376">
        <v>-5.0153156860057546</v>
      </c>
      <c r="G187" s="134">
        <v>263431</v>
      </c>
      <c r="H187" s="375">
        <v>-2460</v>
      </c>
      <c r="I187" s="185">
        <v>-0.92519114975685524</v>
      </c>
      <c r="J187" s="134">
        <v>-15359</v>
      </c>
      <c r="K187" s="185">
        <v>-5.5091646041823594</v>
      </c>
    </row>
    <row r="188" spans="1:11" ht="12" customHeight="1" x14ac:dyDescent="0.2">
      <c r="A188" s="374">
        <v>43739</v>
      </c>
      <c r="B188" s="134">
        <v>21089.000000000033</v>
      </c>
      <c r="C188" s="375">
        <v>313.00000000004729</v>
      </c>
      <c r="D188" s="185">
        <v>1.5065460146324967</v>
      </c>
      <c r="E188" s="375">
        <v>-772.00000000001455</v>
      </c>
      <c r="F188" s="376">
        <v>-3.5314029550341379</v>
      </c>
      <c r="G188" s="134">
        <v>269282</v>
      </c>
      <c r="H188" s="134">
        <v>5851</v>
      </c>
      <c r="I188" s="185">
        <v>2.2210749683977968</v>
      </c>
      <c r="J188" s="134">
        <v>-12329</v>
      </c>
      <c r="K188" s="185">
        <v>-4.3780250061254709</v>
      </c>
    </row>
    <row r="189" spans="1:11" ht="12" customHeight="1" x14ac:dyDescent="0.2">
      <c r="A189" s="374">
        <v>43770</v>
      </c>
      <c r="B189" s="375">
        <v>20872.999999999982</v>
      </c>
      <c r="C189" s="375">
        <v>-216.00000000005093</v>
      </c>
      <c r="D189" s="185">
        <v>-1.0242306415669336</v>
      </c>
      <c r="E189" s="375">
        <v>-623.00000000000364</v>
      </c>
      <c r="F189" s="376">
        <v>-2.8982136211388356</v>
      </c>
      <c r="G189" s="134">
        <v>268675</v>
      </c>
      <c r="H189" s="375">
        <v>-607</v>
      </c>
      <c r="I189" s="185">
        <v>-0.22541424974561983</v>
      </c>
      <c r="J189" s="134">
        <v>-11488</v>
      </c>
      <c r="K189" s="185">
        <v>-4.1004700834871128</v>
      </c>
    </row>
    <row r="190" spans="1:11" ht="12" customHeight="1" x14ac:dyDescent="0.2">
      <c r="A190" s="374">
        <v>43800</v>
      </c>
      <c r="B190" s="134">
        <v>20981.000000000004</v>
      </c>
      <c r="C190" s="375">
        <v>108.00000000002183</v>
      </c>
      <c r="D190" s="185">
        <v>0.51741484214066935</v>
      </c>
      <c r="E190" s="375">
        <v>-497.00000000010914</v>
      </c>
      <c r="F190" s="376">
        <v>-2.3139957165476606</v>
      </c>
      <c r="G190" s="134">
        <v>275025</v>
      </c>
      <c r="H190" s="134">
        <v>6350</v>
      </c>
      <c r="I190" s="185">
        <v>2.3634502651902856</v>
      </c>
      <c r="J190" s="134">
        <v>-9105</v>
      </c>
      <c r="K190" s="185">
        <v>-3.2045190581775946</v>
      </c>
    </row>
    <row r="191" spans="1:11" ht="12" customHeight="1" x14ac:dyDescent="0.2">
      <c r="A191" s="374">
        <v>43831</v>
      </c>
      <c r="B191" s="375">
        <v>21430.999999999989</v>
      </c>
      <c r="C191" s="375">
        <v>449.99999999998545</v>
      </c>
      <c r="D191" s="185">
        <v>2.144797674086008</v>
      </c>
      <c r="E191" s="375">
        <v>-555.00000000002183</v>
      </c>
      <c r="F191" s="376">
        <v>-2.5243336668790208</v>
      </c>
      <c r="G191" s="134">
        <v>277744</v>
      </c>
      <c r="H191" s="375">
        <v>2719</v>
      </c>
      <c r="I191" s="185">
        <v>0.98863739660030903</v>
      </c>
      <c r="J191" s="134">
        <v>-7588</v>
      </c>
      <c r="K191" s="185">
        <v>-2.6593582213000997</v>
      </c>
    </row>
    <row r="192" spans="1:11" ht="12" customHeight="1" x14ac:dyDescent="0.2">
      <c r="A192" s="374">
        <v>43862</v>
      </c>
      <c r="B192" s="134">
        <v>21292.000000000015</v>
      </c>
      <c r="C192" s="375">
        <v>-138.99999999997453</v>
      </c>
      <c r="D192" s="185">
        <v>-0.6485931594418114</v>
      </c>
      <c r="E192" s="375">
        <v>-624.99999999994907</v>
      </c>
      <c r="F192" s="376">
        <v>-2.8516676552445595</v>
      </c>
      <c r="G192" s="134">
        <v>275485</v>
      </c>
      <c r="H192" s="134">
        <v>-2259</v>
      </c>
      <c r="I192" s="185">
        <v>-0.81333890201048442</v>
      </c>
      <c r="J192" s="134">
        <v>-7543</v>
      </c>
      <c r="K192" s="185">
        <v>-2.6651073392031885</v>
      </c>
    </row>
    <row r="193" spans="1:11" ht="12" customHeight="1" x14ac:dyDescent="0.2">
      <c r="A193" s="374">
        <v>43891</v>
      </c>
      <c r="B193" s="375">
        <v>21664.000000000011</v>
      </c>
      <c r="C193" s="375">
        <v>371.99999999999636</v>
      </c>
      <c r="D193" s="185">
        <v>1.7471350742062564</v>
      </c>
      <c r="E193" s="375">
        <v>-33.999999999952706</v>
      </c>
      <c r="F193" s="376">
        <v>-0.15669646972049389</v>
      </c>
      <c r="G193" s="134">
        <v>300679</v>
      </c>
      <c r="H193" s="375">
        <v>25194</v>
      </c>
      <c r="I193" s="185">
        <v>9.145325516815797</v>
      </c>
      <c r="J193" s="134">
        <v>21651</v>
      </c>
      <c r="K193" s="185">
        <v>7.759436328970569</v>
      </c>
    </row>
    <row r="194" spans="1:11" ht="12" customHeight="1" x14ac:dyDescent="0.2">
      <c r="A194" s="374">
        <v>43922</v>
      </c>
      <c r="B194" s="375">
        <v>23609</v>
      </c>
      <c r="C194" s="375">
        <v>1944.9999999999891</v>
      </c>
      <c r="D194" s="185">
        <v>8.978028064992559</v>
      </c>
      <c r="E194" s="375">
        <v>1939</v>
      </c>
      <c r="F194" s="376">
        <v>8.9478541762805719</v>
      </c>
      <c r="G194" s="134">
        <v>327511</v>
      </c>
      <c r="H194" s="134">
        <v>26832</v>
      </c>
      <c r="I194" s="185">
        <v>8.923802460431224</v>
      </c>
      <c r="J194" s="134">
        <v>51955</v>
      </c>
      <c r="K194" s="185">
        <v>18.854606686118249</v>
      </c>
    </row>
    <row r="195" spans="1:11" ht="12" customHeight="1" x14ac:dyDescent="0.2">
      <c r="A195" s="374">
        <v>43952</v>
      </c>
      <c r="B195" s="134">
        <v>24290</v>
      </c>
      <c r="C195" s="375">
        <v>681</v>
      </c>
      <c r="D195" s="185">
        <v>2.884493201745097</v>
      </c>
      <c r="E195" s="375">
        <v>3057.9999999999854</v>
      </c>
      <c r="F195" s="376">
        <v>14.40278824415968</v>
      </c>
      <c r="G195" s="134">
        <v>327249</v>
      </c>
      <c r="H195" s="134">
        <v>-6787</v>
      </c>
      <c r="I195" s="185">
        <v>-2.0722968083514752</v>
      </c>
      <c r="J195" s="134">
        <v>53253</v>
      </c>
      <c r="K195" s="185">
        <v>19.909821999394328</v>
      </c>
    </row>
    <row r="196" spans="1:11" ht="12" customHeight="1" x14ac:dyDescent="0.2">
      <c r="A196" s="374">
        <v>43983</v>
      </c>
      <c r="B196" s="134">
        <v>24168</v>
      </c>
      <c r="C196" s="375">
        <v>-122</v>
      </c>
      <c r="D196" s="185">
        <v>-0.50226430629888841</v>
      </c>
      <c r="E196" s="375">
        <v>3498.0000000000618</v>
      </c>
      <c r="F196" s="376">
        <v>16.923076923077272</v>
      </c>
      <c r="G196" s="134">
        <v>319479</v>
      </c>
      <c r="H196" s="134">
        <v>-15927</v>
      </c>
      <c r="I196" s="185">
        <v>-4.965952033524152</v>
      </c>
      <c r="J196" s="134">
        <v>43134</v>
      </c>
      <c r="K196" s="185">
        <v>16.484562204056363</v>
      </c>
    </row>
    <row r="197" spans="1:11" ht="12" customHeight="1" x14ac:dyDescent="0.2">
      <c r="A197" s="374">
        <v>44013</v>
      </c>
      <c r="B197" s="375">
        <v>24228</v>
      </c>
      <c r="C197" s="375">
        <v>60</v>
      </c>
      <c r="D197" s="185">
        <v>0.24826216484607747</v>
      </c>
      <c r="E197" s="375">
        <v>3991.9999999999854</v>
      </c>
      <c r="F197" s="376">
        <v>19.727218817948124</v>
      </c>
      <c r="G197" s="134">
        <v>310035</v>
      </c>
      <c r="H197" s="134">
        <v>-6556</v>
      </c>
      <c r="I197" s="185">
        <v>-2.1509398058379841</v>
      </c>
      <c r="J197" s="134">
        <v>40106</v>
      </c>
      <c r="K197" s="185">
        <v>15.536831502895772</v>
      </c>
    </row>
    <row r="198" spans="1:11" ht="12" customHeight="1" x14ac:dyDescent="0.2">
      <c r="A198" s="377">
        <v>44044</v>
      </c>
      <c r="B198" s="375">
        <v>24470</v>
      </c>
      <c r="C198" s="375">
        <v>242</v>
      </c>
      <c r="D198" s="376">
        <v>0.99884431236585769</v>
      </c>
      <c r="E198" s="375">
        <v>3817.9999999999818</v>
      </c>
      <c r="F198" s="376">
        <v>18.487313577377389</v>
      </c>
      <c r="G198" s="399">
        <v>313016</v>
      </c>
      <c r="H198" s="375">
        <v>2981</v>
      </c>
      <c r="I198" s="376">
        <v>0.96150434628348413</v>
      </c>
      <c r="J198" s="375">
        <v>47125</v>
      </c>
      <c r="K198" s="376">
        <v>17.723428021256829</v>
      </c>
    </row>
    <row r="199" spans="1:11" ht="12" customHeight="1" x14ac:dyDescent="0.2">
      <c r="A199" s="377">
        <v>44075</v>
      </c>
      <c r="B199" s="375">
        <v>24122</v>
      </c>
      <c r="C199" s="375">
        <v>-348</v>
      </c>
      <c r="D199" s="376">
        <v>-1.4221495709031466</v>
      </c>
      <c r="E199" s="375">
        <v>3346.0000000000146</v>
      </c>
      <c r="F199" s="376">
        <v>16.105121293800622</v>
      </c>
      <c r="G199" s="399">
        <v>304921</v>
      </c>
      <c r="H199" s="375">
        <v>-8095</v>
      </c>
      <c r="I199" s="376">
        <v>-2.5861297825031309</v>
      </c>
      <c r="J199" s="375">
        <v>41490</v>
      </c>
      <c r="K199" s="376">
        <v>15.749854800687846</v>
      </c>
    </row>
    <row r="200" spans="1:11" ht="12" customHeight="1" x14ac:dyDescent="0.2">
      <c r="A200" s="378">
        <v>44105</v>
      </c>
      <c r="B200" s="141">
        <v>24527</v>
      </c>
      <c r="C200" s="141">
        <v>405</v>
      </c>
      <c r="D200" s="379">
        <v>1.6789652599286957</v>
      </c>
      <c r="E200" s="141">
        <v>3437.9999999999673</v>
      </c>
      <c r="F200" s="379">
        <v>16.302337711603027</v>
      </c>
      <c r="G200" s="143">
        <v>305707</v>
      </c>
      <c r="H200" s="141">
        <v>786</v>
      </c>
      <c r="I200" s="379">
        <v>0.25777168512499959</v>
      </c>
      <c r="J200" s="141">
        <v>36425</v>
      </c>
      <c r="K200" s="379">
        <v>13.52671177427381</v>
      </c>
    </row>
    <row r="201" spans="1:11" ht="12" customHeight="1" x14ac:dyDescent="0.2">
      <c r="A201" s="378">
        <v>44136</v>
      </c>
      <c r="B201" s="141">
        <v>24231</v>
      </c>
      <c r="C201" s="141">
        <v>-296</v>
      </c>
      <c r="D201" s="379">
        <v>-1.2068332857667061</v>
      </c>
      <c r="E201" s="141">
        <v>3358.0000000000182</v>
      </c>
      <c r="F201" s="379">
        <v>16.087768888037278</v>
      </c>
      <c r="G201" s="143">
        <v>305405</v>
      </c>
      <c r="H201" s="141">
        <v>-302</v>
      </c>
      <c r="I201" s="379">
        <v>-9.8787401008154863E-2</v>
      </c>
      <c r="J201" s="141">
        <v>36730</v>
      </c>
      <c r="K201" s="379">
        <v>13.670791848888062</v>
      </c>
    </row>
    <row r="202" spans="1:11" ht="12" customHeight="1" x14ac:dyDescent="0.2">
      <c r="A202" s="378">
        <v>44166</v>
      </c>
      <c r="B202" s="141">
        <v>24624</v>
      </c>
      <c r="C202" s="141">
        <v>393</v>
      </c>
      <c r="D202" s="379">
        <v>1.6218893153398539</v>
      </c>
      <c r="E202" s="141">
        <v>3642.9999999999964</v>
      </c>
      <c r="F202" s="379">
        <v>17.363328725990161</v>
      </c>
      <c r="G202" s="143">
        <v>315290</v>
      </c>
      <c r="H202" s="141">
        <v>9885</v>
      </c>
      <c r="I202" s="379">
        <v>3.2366857124146624</v>
      </c>
      <c r="J202" s="141">
        <v>40265</v>
      </c>
      <c r="K202" s="379">
        <v>14.640487228433779</v>
      </c>
    </row>
    <row r="203" spans="1:11" ht="12" customHeight="1" x14ac:dyDescent="0.2">
      <c r="A203" s="378">
        <v>44197</v>
      </c>
      <c r="B203" s="141">
        <v>24770</v>
      </c>
      <c r="C203" s="141">
        <v>146</v>
      </c>
      <c r="D203" s="379">
        <v>0.59291747888239121</v>
      </c>
      <c r="E203" s="141">
        <v>3339.0000000000109</v>
      </c>
      <c r="F203" s="379">
        <v>15.580234240119513</v>
      </c>
      <c r="G203" s="143">
        <v>316413</v>
      </c>
      <c r="H203" s="141">
        <v>1123</v>
      </c>
      <c r="I203" s="379">
        <v>0.35618002473912908</v>
      </c>
      <c r="J203" s="141">
        <v>38669</v>
      </c>
      <c r="K203" s="379">
        <v>13.92253298001037</v>
      </c>
    </row>
    <row r="204" spans="1:11" ht="12" customHeight="1" x14ac:dyDescent="0.2">
      <c r="A204" s="378">
        <v>44228</v>
      </c>
      <c r="B204" s="141">
        <v>24898</v>
      </c>
      <c r="C204" s="141">
        <v>128</v>
      </c>
      <c r="D204" s="379">
        <v>0.51675413807024628</v>
      </c>
      <c r="E204" s="141">
        <v>3605.9999999999854</v>
      </c>
      <c r="F204" s="379">
        <v>16.935938380612356</v>
      </c>
      <c r="G204" s="143">
        <v>317042</v>
      </c>
      <c r="H204" s="141">
        <v>629</v>
      </c>
      <c r="I204" s="379">
        <v>0.19879082085755009</v>
      </c>
      <c r="J204" s="141">
        <v>41557</v>
      </c>
      <c r="K204" s="379">
        <v>15.085031852913952</v>
      </c>
    </row>
    <row r="205" spans="1:11" ht="12" customHeight="1" x14ac:dyDescent="0.2">
      <c r="A205" s="378">
        <v>44256</v>
      </c>
      <c r="B205" s="141">
        <v>24529</v>
      </c>
      <c r="C205" s="141">
        <v>-369</v>
      </c>
      <c r="D205" s="379">
        <v>-1.4820467507430315</v>
      </c>
      <c r="E205" s="141">
        <v>2864.9999999999891</v>
      </c>
      <c r="F205" s="379">
        <v>13.224704579025053</v>
      </c>
      <c r="G205" s="143">
        <v>313367</v>
      </c>
      <c r="H205" s="141">
        <v>-3675</v>
      </c>
      <c r="I205" s="379">
        <v>-1.1591524151374266</v>
      </c>
      <c r="J205" s="141">
        <v>12688</v>
      </c>
      <c r="K205" s="379">
        <v>4.2197825588085633</v>
      </c>
    </row>
    <row r="206" spans="1:11" ht="12" customHeight="1" x14ac:dyDescent="0.2">
      <c r="A206" s="378">
        <v>44287</v>
      </c>
      <c r="B206" s="141">
        <v>24338</v>
      </c>
      <c r="C206" s="141">
        <v>-191</v>
      </c>
      <c r="D206" s="379">
        <v>-0.77867014554201153</v>
      </c>
      <c r="E206" s="141">
        <v>729</v>
      </c>
      <c r="F206" s="379">
        <v>3.087805497903342</v>
      </c>
      <c r="G206" s="143">
        <v>308240</v>
      </c>
      <c r="H206" s="141">
        <v>-5127</v>
      </c>
      <c r="I206" s="379">
        <v>-1.6361008019351113</v>
      </c>
      <c r="J206" s="141">
        <v>-19271</v>
      </c>
      <c r="K206" s="379">
        <v>-5.8840771760337818</v>
      </c>
    </row>
    <row r="207" spans="1:11" ht="12" customHeight="1" x14ac:dyDescent="0.2">
      <c r="A207" s="378">
        <v>44317</v>
      </c>
      <c r="B207" s="141">
        <v>23685</v>
      </c>
      <c r="C207" s="141">
        <v>-653</v>
      </c>
      <c r="D207" s="379">
        <v>-2.6830470868600544</v>
      </c>
      <c r="E207" s="141">
        <v>-605</v>
      </c>
      <c r="F207" s="379">
        <v>-2.4907369287772747</v>
      </c>
      <c r="G207" s="143">
        <v>298837</v>
      </c>
      <c r="H207" s="141">
        <v>-9403</v>
      </c>
      <c r="I207" s="379">
        <v>-3.0505450298468726</v>
      </c>
      <c r="J207" s="141">
        <v>-28412</v>
      </c>
      <c r="K207" s="379">
        <v>-8.6820738948018175</v>
      </c>
    </row>
    <row r="208" spans="1:11" ht="12" customHeight="1" x14ac:dyDescent="0.2">
      <c r="A208" s="378">
        <v>44348</v>
      </c>
      <c r="B208" s="141">
        <v>23197</v>
      </c>
      <c r="C208" s="141">
        <v>-488</v>
      </c>
      <c r="D208" s="379">
        <v>-2.0603757652522692</v>
      </c>
      <c r="E208" s="141">
        <v>-971</v>
      </c>
      <c r="F208" s="379">
        <v>-4.0177093677590205</v>
      </c>
      <c r="G208" s="143">
        <v>286139</v>
      </c>
      <c r="H208" s="141">
        <v>-12698</v>
      </c>
      <c r="I208" s="379">
        <v>-4.2491391628212032</v>
      </c>
      <c r="J208" s="141">
        <v>-33340</v>
      </c>
      <c r="K208" s="379">
        <v>-10.435740690311412</v>
      </c>
    </row>
    <row r="209" spans="1:11" ht="12" customHeight="1" x14ac:dyDescent="0.2">
      <c r="A209" s="378">
        <v>44378</v>
      </c>
      <c r="B209" s="141">
        <v>22720</v>
      </c>
      <c r="C209" s="141">
        <v>-477</v>
      </c>
      <c r="D209" s="379">
        <v>-2.056300383670302</v>
      </c>
      <c r="E209" s="141">
        <v>-1508</v>
      </c>
      <c r="F209" s="379">
        <v>-6.2242034010236091</v>
      </c>
      <c r="G209" s="143">
        <v>272981</v>
      </c>
      <c r="H209" s="141">
        <v>-13158</v>
      </c>
      <c r="I209" s="379">
        <v>-4.5984643826951235</v>
      </c>
      <c r="J209" s="141">
        <v>-37054</v>
      </c>
      <c r="K209" s="379">
        <v>-11.951553856822617</v>
      </c>
    </row>
    <row r="210" spans="1:11" ht="12" customHeight="1" x14ac:dyDescent="0.2">
      <c r="A210" s="378">
        <v>44409</v>
      </c>
      <c r="B210" s="141">
        <v>23002</v>
      </c>
      <c r="C210" s="141">
        <v>282</v>
      </c>
      <c r="D210" s="379">
        <v>1.2411971830985915</v>
      </c>
      <c r="E210" s="141">
        <v>-1468</v>
      </c>
      <c r="F210" s="379">
        <v>-5.9991826726604005</v>
      </c>
      <c r="G210" s="143">
        <v>271855</v>
      </c>
      <c r="H210" s="141">
        <v>-1126</v>
      </c>
      <c r="I210" s="379">
        <v>-0.41248292005670723</v>
      </c>
      <c r="J210" s="141">
        <v>-41161</v>
      </c>
      <c r="K210" s="379">
        <v>-13.149807038617833</v>
      </c>
    </row>
    <row r="211" spans="1:11" ht="12" customHeight="1" x14ac:dyDescent="0.2">
      <c r="A211" s="378">
        <v>44440</v>
      </c>
      <c r="B211" s="141">
        <v>22751</v>
      </c>
      <c r="C211" s="141">
        <v>-251</v>
      </c>
      <c r="D211" s="379">
        <v>-1.0912094600469524</v>
      </c>
      <c r="E211" s="141">
        <v>-1371</v>
      </c>
      <c r="F211" s="379">
        <v>-5.6836083243512148</v>
      </c>
      <c r="G211" s="143">
        <v>265187</v>
      </c>
      <c r="H211" s="141">
        <v>-6668</v>
      </c>
      <c r="I211" s="379">
        <v>-2.4527781354030642</v>
      </c>
      <c r="J211" s="141">
        <v>-39734</v>
      </c>
      <c r="K211" s="379">
        <v>-13.030916204525106</v>
      </c>
    </row>
    <row r="212" spans="1:11" ht="12" customHeight="1" x14ac:dyDescent="0.2">
      <c r="A212" s="378">
        <v>44470</v>
      </c>
      <c r="B212" s="141">
        <v>22391</v>
      </c>
      <c r="C212" s="141">
        <v>-360</v>
      </c>
      <c r="D212" s="379">
        <v>-1.5823480286580809</v>
      </c>
      <c r="E212" s="141">
        <v>-2136</v>
      </c>
      <c r="F212" s="379">
        <v>-8.7087699270192029</v>
      </c>
      <c r="G212" s="143">
        <v>264340</v>
      </c>
      <c r="H212" s="141">
        <v>-847</v>
      </c>
      <c r="I212" s="379">
        <v>-0.31939725552157533</v>
      </c>
      <c r="J212" s="141">
        <v>-41367</v>
      </c>
      <c r="K212" s="379">
        <v>-13.531584163921664</v>
      </c>
    </row>
    <row r="213" spans="1:11" ht="12" customHeight="1" x14ac:dyDescent="0.2">
      <c r="A213" s="378">
        <v>44501</v>
      </c>
      <c r="B213" s="141">
        <v>21689</v>
      </c>
      <c r="C213" s="141">
        <v>-702</v>
      </c>
      <c r="D213" s="379">
        <v>-3.1351882452771203</v>
      </c>
      <c r="E213" s="141">
        <v>-2542</v>
      </c>
      <c r="F213" s="379">
        <v>-10.490693739424703</v>
      </c>
      <c r="G213" s="143">
        <v>256651</v>
      </c>
      <c r="H213" s="141">
        <v>-7689</v>
      </c>
      <c r="I213" s="379">
        <v>-2.9087538775819022</v>
      </c>
      <c r="J213" s="141">
        <v>-48754</v>
      </c>
      <c r="K213" s="379">
        <v>-15.963720305823415</v>
      </c>
    </row>
    <row r="214" spans="1:11" ht="12" customHeight="1" x14ac:dyDescent="0.2">
      <c r="A214" s="378">
        <v>44531</v>
      </c>
      <c r="B214" s="141">
        <v>20833</v>
      </c>
      <c r="C214" s="141">
        <v>-856</v>
      </c>
      <c r="D214" s="379">
        <v>-3.9467010927198118</v>
      </c>
      <c r="E214" s="141">
        <v>-3791</v>
      </c>
      <c r="F214" s="379">
        <v>-15.39554905782976</v>
      </c>
      <c r="G214" s="143">
        <v>258405</v>
      </c>
      <c r="H214" s="141">
        <v>1754</v>
      </c>
      <c r="I214" s="379">
        <v>0.68341833852196177</v>
      </c>
      <c r="J214" s="141">
        <v>-56885</v>
      </c>
      <c r="K214" s="379">
        <v>-18.042119953059089</v>
      </c>
    </row>
    <row r="215" spans="1:11" ht="12" customHeight="1" x14ac:dyDescent="0.2">
      <c r="A215" s="378">
        <v>44562</v>
      </c>
      <c r="B215" s="141">
        <v>20511</v>
      </c>
      <c r="C215" s="141">
        <v>-322</v>
      </c>
      <c r="D215" s="379">
        <v>-1.54562472999568</v>
      </c>
      <c r="E215" s="141">
        <v>-4259</v>
      </c>
      <c r="F215" s="379">
        <v>-17.194186515946711</v>
      </c>
      <c r="G215" s="143">
        <v>255984</v>
      </c>
      <c r="H215" s="141">
        <v>-2421</v>
      </c>
      <c r="I215" s="379">
        <v>-0.93690137574737331</v>
      </c>
      <c r="J215" s="141">
        <v>-60429</v>
      </c>
      <c r="K215" s="379">
        <v>-19.098140721146098</v>
      </c>
    </row>
    <row r="216" spans="1:11" ht="12" customHeight="1" x14ac:dyDescent="0.2">
      <c r="A216" s="378">
        <v>44593</v>
      </c>
      <c r="B216" s="141">
        <v>19816</v>
      </c>
      <c r="C216" s="141">
        <v>-695</v>
      </c>
      <c r="D216" s="379">
        <v>-3.3884257227828969</v>
      </c>
      <c r="E216" s="141">
        <v>-5082</v>
      </c>
      <c r="F216" s="379">
        <v>-20.411278014298336</v>
      </c>
      <c r="G216" s="143">
        <v>253359</v>
      </c>
      <c r="H216" s="141">
        <v>-2625</v>
      </c>
      <c r="I216" s="379">
        <v>-1.0254547159197449</v>
      </c>
      <c r="J216" s="141">
        <v>-63683</v>
      </c>
      <c r="K216" s="379">
        <v>-20.08661313012156</v>
      </c>
    </row>
    <row r="217" spans="1:11" ht="12" customHeight="1" x14ac:dyDescent="0.2">
      <c r="A217" s="378">
        <v>44621</v>
      </c>
      <c r="B217" s="141">
        <v>19784</v>
      </c>
      <c r="C217" s="141">
        <v>-32</v>
      </c>
      <c r="D217" s="379">
        <v>-0.16148566814695195</v>
      </c>
      <c r="E217" s="141">
        <v>-4745</v>
      </c>
      <c r="F217" s="379">
        <v>-19.344449427208609</v>
      </c>
      <c r="G217" s="143">
        <v>254532</v>
      </c>
      <c r="H217" s="141">
        <v>1173</v>
      </c>
      <c r="I217" s="379">
        <v>0.46297940866517473</v>
      </c>
      <c r="J217" s="141">
        <v>-58835</v>
      </c>
      <c r="K217" s="379">
        <v>-18.775110333889657</v>
      </c>
    </row>
    <row r="218" spans="1:11" ht="12" customHeight="1" x14ac:dyDescent="0.2">
      <c r="A218" s="378">
        <v>44652</v>
      </c>
      <c r="B218" s="141">
        <v>19221</v>
      </c>
      <c r="C218" s="141">
        <v>-563</v>
      </c>
      <c r="D218" s="379">
        <v>-2.8457339264051758</v>
      </c>
      <c r="E218" s="141">
        <v>-5117</v>
      </c>
      <c r="F218" s="379">
        <v>-21.024734982332156</v>
      </c>
      <c r="G218" s="143">
        <v>250192</v>
      </c>
      <c r="H218" s="141">
        <v>-4340</v>
      </c>
      <c r="I218" s="379">
        <v>-1.7050901261923845</v>
      </c>
      <c r="J218" s="141">
        <v>-58048</v>
      </c>
      <c r="K218" s="379">
        <v>-18.832078899558784</v>
      </c>
    </row>
    <row r="219" spans="1:11" ht="12" customHeight="1" x14ac:dyDescent="0.2">
      <c r="A219" s="378">
        <v>44682</v>
      </c>
      <c r="B219" s="141">
        <v>18552</v>
      </c>
      <c r="C219" s="141">
        <v>-669</v>
      </c>
      <c r="D219" s="379">
        <v>-3.4805681286093337</v>
      </c>
      <c r="E219" s="141">
        <v>-5133</v>
      </c>
      <c r="F219" s="379">
        <v>-21.671944268524381</v>
      </c>
      <c r="G219" s="143">
        <v>242224</v>
      </c>
      <c r="H219" s="141">
        <v>-7968</v>
      </c>
      <c r="I219" s="379">
        <v>-3.1847541088444076</v>
      </c>
      <c r="J219" s="141">
        <v>-56613</v>
      </c>
      <c r="K219" s="379">
        <v>-18.94444128404448</v>
      </c>
    </row>
    <row r="220" spans="1:11" ht="12" customHeight="1" x14ac:dyDescent="0.2">
      <c r="A220" s="378">
        <v>44713</v>
      </c>
      <c r="B220" s="141">
        <v>17810</v>
      </c>
      <c r="C220" s="141">
        <v>-742</v>
      </c>
      <c r="D220" s="379">
        <v>-3.9995687796463995</v>
      </c>
      <c r="E220" s="141">
        <v>-5387</v>
      </c>
      <c r="F220" s="379">
        <v>-23.222830538431694</v>
      </c>
      <c r="G220" s="143">
        <v>235076</v>
      </c>
      <c r="H220" s="141">
        <v>-7148</v>
      </c>
      <c r="I220" s="379">
        <v>-2.9509875156879581</v>
      </c>
      <c r="J220" s="141">
        <v>-51063</v>
      </c>
      <c r="K220" s="379">
        <v>-17.845522630609597</v>
      </c>
    </row>
    <row r="221" spans="1:11" ht="12" customHeight="1" x14ac:dyDescent="0.2">
      <c r="A221" s="378">
        <v>44743</v>
      </c>
      <c r="B221" s="141">
        <v>17683</v>
      </c>
      <c r="C221" s="141">
        <v>-127</v>
      </c>
      <c r="D221" s="379">
        <v>-0.71308253790005616</v>
      </c>
      <c r="E221" s="141">
        <v>-5037</v>
      </c>
      <c r="F221" s="379">
        <v>-22.169894366197184</v>
      </c>
      <c r="G221" s="143">
        <v>233167</v>
      </c>
      <c r="H221" s="141">
        <v>-1909</v>
      </c>
      <c r="I221" s="379">
        <v>-0.81207779611700048</v>
      </c>
      <c r="J221" s="141">
        <v>-39814</v>
      </c>
      <c r="K221" s="379">
        <v>-14.584897850033519</v>
      </c>
    </row>
    <row r="222" spans="1:11" ht="12" customHeight="1" x14ac:dyDescent="0.2">
      <c r="A222" s="378">
        <v>44774</v>
      </c>
      <c r="B222" s="141">
        <v>17814</v>
      </c>
      <c r="C222" s="141">
        <v>131</v>
      </c>
      <c r="D222" s="379">
        <v>0.74082452072612115</v>
      </c>
      <c r="E222" s="141">
        <v>-5188</v>
      </c>
      <c r="F222" s="379">
        <v>-22.554560473002347</v>
      </c>
      <c r="G222" s="143">
        <v>238141</v>
      </c>
      <c r="H222" s="141">
        <v>4974</v>
      </c>
      <c r="I222" s="379">
        <v>2.1332349775053929</v>
      </c>
      <c r="J222" s="141">
        <v>-33714</v>
      </c>
      <c r="K222" s="379">
        <v>-12.401464015743686</v>
      </c>
    </row>
    <row r="223" spans="1:11" ht="12" customHeight="1" x14ac:dyDescent="0.2">
      <c r="A223" s="378">
        <v>44805</v>
      </c>
      <c r="B223" s="141">
        <v>18055</v>
      </c>
      <c r="C223" s="141">
        <v>241</v>
      </c>
      <c r="D223" s="379">
        <v>1.3528685303693724</v>
      </c>
      <c r="E223" s="141">
        <v>-4696</v>
      </c>
      <c r="F223" s="379">
        <v>-20.640850951606524</v>
      </c>
      <c r="G223" s="143">
        <v>237902</v>
      </c>
      <c r="H223" s="141">
        <v>-239</v>
      </c>
      <c r="I223" s="379">
        <v>-0.10036071067140896</v>
      </c>
      <c r="J223" s="141">
        <v>-27285</v>
      </c>
      <c r="K223" s="379">
        <v>-10.288965899535045</v>
      </c>
    </row>
    <row r="224" spans="1:11" ht="12" customHeight="1" x14ac:dyDescent="0.2">
      <c r="A224" s="378">
        <v>44835</v>
      </c>
      <c r="B224" s="141">
        <v>18105</v>
      </c>
      <c r="C224" s="141">
        <v>50</v>
      </c>
      <c r="D224" s="379">
        <v>0.27693159789531985</v>
      </c>
      <c r="E224" s="141">
        <v>-4286</v>
      </c>
      <c r="F224" s="379">
        <v>-19.141619400652047</v>
      </c>
      <c r="G224" s="143">
        <v>237351</v>
      </c>
      <c r="H224" s="141">
        <v>-551</v>
      </c>
      <c r="I224" s="379">
        <v>-0.23160797303091188</v>
      </c>
      <c r="J224" s="141">
        <v>-26989</v>
      </c>
      <c r="K224" s="379">
        <v>-10.209956873723236</v>
      </c>
    </row>
    <row r="225" spans="1:11" ht="12" customHeight="1" x14ac:dyDescent="0.2">
      <c r="A225" s="378">
        <v>44866</v>
      </c>
      <c r="B225" s="141">
        <v>17535</v>
      </c>
      <c r="C225" s="141">
        <v>-570</v>
      </c>
      <c r="D225" s="379">
        <v>-3.1483015741507869</v>
      </c>
      <c r="E225" s="141">
        <v>-4154</v>
      </c>
      <c r="F225" s="379">
        <v>-19.152565816773478</v>
      </c>
      <c r="G225" s="143">
        <v>233568</v>
      </c>
      <c r="H225" s="141">
        <v>-3783</v>
      </c>
      <c r="I225" s="379">
        <v>-1.5938420314218182</v>
      </c>
      <c r="J225" s="141">
        <v>-23083</v>
      </c>
      <c r="K225" s="379">
        <v>-8.9939256032511068</v>
      </c>
    </row>
    <row r="226" spans="1:11" ht="12" customHeight="1" x14ac:dyDescent="0.2">
      <c r="A226" s="378">
        <v>44896</v>
      </c>
      <c r="B226" s="141">
        <v>17165</v>
      </c>
      <c r="C226" s="141">
        <v>-370</v>
      </c>
      <c r="D226" s="379">
        <v>-2.1100655831194755</v>
      </c>
      <c r="E226" s="141">
        <v>-3668</v>
      </c>
      <c r="F226" s="379">
        <v>-17.60668170690731</v>
      </c>
      <c r="G226" s="143">
        <v>233843</v>
      </c>
      <c r="H226" s="141">
        <v>275</v>
      </c>
      <c r="I226" s="379">
        <v>0.11773873133305933</v>
      </c>
      <c r="J226" s="141">
        <v>-24562</v>
      </c>
      <c r="K226" s="379">
        <v>-9.5052340318492288</v>
      </c>
    </row>
    <row r="227" spans="1:11" ht="12" customHeight="1" x14ac:dyDescent="0.2">
      <c r="A227" s="378">
        <v>44927</v>
      </c>
      <c r="B227" s="141">
        <v>17783</v>
      </c>
      <c r="C227" s="141">
        <v>618</v>
      </c>
      <c r="D227" s="379">
        <v>3.6003495484998544</v>
      </c>
      <c r="E227" s="141">
        <v>-2728</v>
      </c>
      <c r="F227" s="379">
        <v>-13.300180391009702</v>
      </c>
      <c r="G227" s="143">
        <v>234251</v>
      </c>
      <c r="H227" s="141">
        <v>408</v>
      </c>
      <c r="I227" s="379">
        <v>0.17447603734129308</v>
      </c>
      <c r="J227" s="141">
        <v>-21733</v>
      </c>
      <c r="K227" s="379">
        <v>-8.4899837489843115</v>
      </c>
    </row>
    <row r="228" spans="1:11" ht="12" customHeight="1" x14ac:dyDescent="0.2">
      <c r="A228" s="378">
        <v>44958</v>
      </c>
      <c r="B228" s="141">
        <v>17725</v>
      </c>
      <c r="C228" s="141">
        <v>-58</v>
      </c>
      <c r="D228" s="379">
        <v>-0.32615419220603947</v>
      </c>
      <c r="E228" s="141">
        <v>-2091</v>
      </c>
      <c r="F228" s="379">
        <v>-10.552079127977391</v>
      </c>
      <c r="G228" s="143">
        <v>231852</v>
      </c>
      <c r="H228" s="141">
        <v>-2399</v>
      </c>
      <c r="I228" s="379">
        <v>-1.0241151585265378</v>
      </c>
      <c r="J228" s="141">
        <v>-21507</v>
      </c>
      <c r="K228" s="379">
        <v>-8.4887452192343673</v>
      </c>
    </row>
    <row r="229" spans="1:11" ht="12" customHeight="1" x14ac:dyDescent="0.2">
      <c r="A229" s="378">
        <v>44986</v>
      </c>
      <c r="B229" s="141">
        <v>17841</v>
      </c>
      <c r="C229" s="141">
        <v>116</v>
      </c>
      <c r="D229" s="379">
        <v>0.65444287729196049</v>
      </c>
      <c r="E229" s="141">
        <v>-1943</v>
      </c>
      <c r="F229" s="379">
        <v>-9.8210675293166201</v>
      </c>
      <c r="G229" s="143">
        <v>228433</v>
      </c>
      <c r="H229" s="141">
        <v>-3419</v>
      </c>
      <c r="I229" s="379">
        <v>-1.4746476200334697</v>
      </c>
      <c r="J229" s="141">
        <v>-26099</v>
      </c>
      <c r="K229" s="379">
        <v>-10.253720553800701</v>
      </c>
    </row>
    <row r="230" spans="1:11" ht="12" customHeight="1" x14ac:dyDescent="0.2">
      <c r="A230" s="378">
        <v>45017</v>
      </c>
      <c r="B230" s="141">
        <v>17429</v>
      </c>
      <c r="C230" s="141">
        <v>-412</v>
      </c>
      <c r="D230" s="379">
        <v>-2.3092875959867722</v>
      </c>
      <c r="E230" s="141">
        <v>-1792</v>
      </c>
      <c r="F230" s="379">
        <v>-9.3231361531658088</v>
      </c>
      <c r="G230" s="143">
        <v>223042</v>
      </c>
      <c r="H230" s="141">
        <v>-5391</v>
      </c>
      <c r="I230" s="379">
        <v>-2.3599917700157156</v>
      </c>
      <c r="J230" s="141">
        <v>-27150</v>
      </c>
      <c r="K230" s="379">
        <v>-10.851665920573</v>
      </c>
    </row>
    <row r="231" spans="1:11" ht="12" customHeight="1" x14ac:dyDescent="0.2">
      <c r="A231" s="378">
        <v>45047</v>
      </c>
      <c r="B231" s="141">
        <v>16943</v>
      </c>
      <c r="C231" s="141">
        <v>-486</v>
      </c>
      <c r="D231" s="379">
        <v>-2.7884560215732401</v>
      </c>
      <c r="E231" s="141">
        <v>-1609</v>
      </c>
      <c r="F231" s="379">
        <v>-8.6729193617938769</v>
      </c>
      <c r="G231" s="143">
        <v>218420</v>
      </c>
      <c r="H231" s="141">
        <v>-4622</v>
      </c>
      <c r="I231" s="379">
        <v>-2.0722554496462551</v>
      </c>
      <c r="J231" s="141">
        <v>-23804</v>
      </c>
      <c r="K231" s="379">
        <v>-9.8272673228086393</v>
      </c>
    </row>
    <row r="232" spans="1:11" ht="12" customHeight="1" x14ac:dyDescent="0.2">
      <c r="A232" s="378">
        <v>45078</v>
      </c>
      <c r="B232" s="141">
        <v>16754</v>
      </c>
      <c r="C232" s="141">
        <v>-189</v>
      </c>
      <c r="D232" s="379">
        <v>-1.1155049282889689</v>
      </c>
      <c r="E232" s="141">
        <v>-1056</v>
      </c>
      <c r="F232" s="379">
        <v>-5.9292532285233017</v>
      </c>
      <c r="G232" s="143">
        <v>213532</v>
      </c>
      <c r="H232" s="141">
        <v>-4888</v>
      </c>
      <c r="I232" s="379">
        <v>-2.2378903030857979</v>
      </c>
      <c r="J232" s="141">
        <v>-21544</v>
      </c>
      <c r="K232" s="379">
        <v>-9.1646956728887687</v>
      </c>
    </row>
    <row r="233" spans="1:11" ht="12" customHeight="1" x14ac:dyDescent="0.2">
      <c r="A233" s="378">
        <v>45108</v>
      </c>
      <c r="B233" s="141">
        <v>16492</v>
      </c>
      <c r="C233" s="141">
        <v>-262</v>
      </c>
      <c r="D233" s="379">
        <v>-1.5638056583502447</v>
      </c>
      <c r="E233" s="141">
        <v>-1191</v>
      </c>
      <c r="F233" s="379">
        <v>-6.7352824746932081</v>
      </c>
      <c r="G233" s="143">
        <v>212568</v>
      </c>
      <c r="H233" s="141">
        <v>-964</v>
      </c>
      <c r="I233" s="379">
        <v>-0.45145458291965607</v>
      </c>
      <c r="J233" s="141">
        <v>-20599</v>
      </c>
      <c r="K233" s="379">
        <v>-8.8344405511929214</v>
      </c>
    </row>
    <row r="234" spans="1:11" ht="12" customHeight="1" x14ac:dyDescent="0.2">
      <c r="A234" s="378">
        <v>45139</v>
      </c>
      <c r="B234" s="141">
        <v>16523</v>
      </c>
      <c r="C234" s="141">
        <v>31</v>
      </c>
      <c r="D234" s="379">
        <v>0.18796992481203006</v>
      </c>
      <c r="E234" s="141">
        <v>-1291</v>
      </c>
      <c r="F234" s="379">
        <v>-7.2471090153811613</v>
      </c>
      <c r="G234" s="143">
        <v>215051</v>
      </c>
      <c r="H234" s="141">
        <v>2483</v>
      </c>
      <c r="I234" s="379">
        <v>1.1680967972601708</v>
      </c>
      <c r="J234" s="141">
        <v>-23090</v>
      </c>
      <c r="K234" s="379">
        <v>-9.6959364410160376</v>
      </c>
    </row>
    <row r="235" spans="1:11" ht="12" customHeight="1" x14ac:dyDescent="0.2">
      <c r="A235" s="378">
        <v>45170</v>
      </c>
      <c r="B235" s="141">
        <v>16685</v>
      </c>
      <c r="C235" s="141">
        <v>162</v>
      </c>
      <c r="D235" s="379">
        <v>0.98045149185983171</v>
      </c>
      <c r="E235" s="141">
        <v>-1370</v>
      </c>
      <c r="F235" s="379">
        <v>-7.5879257823317641</v>
      </c>
      <c r="G235" s="143">
        <v>214867</v>
      </c>
      <c r="H235" s="141">
        <v>2299</v>
      </c>
      <c r="I235" s="379">
        <v>1.0815362613375485</v>
      </c>
      <c r="J235" s="141">
        <v>-23035</v>
      </c>
      <c r="K235" s="379">
        <v>-9.6825583643685214</v>
      </c>
    </row>
    <row r="236" spans="1:11" ht="12" customHeight="1" x14ac:dyDescent="0.2">
      <c r="A236" s="378">
        <v>45200</v>
      </c>
      <c r="B236" s="141">
        <v>16840</v>
      </c>
      <c r="C236" s="141">
        <v>155</v>
      </c>
      <c r="D236" s="379">
        <v>0.92897812406353009</v>
      </c>
      <c r="E236" s="141">
        <v>-1265</v>
      </c>
      <c r="F236" s="379">
        <v>-6.9870201601767468</v>
      </c>
      <c r="G236" s="143">
        <v>217285</v>
      </c>
      <c r="H236" s="141">
        <v>2418</v>
      </c>
      <c r="I236" s="379">
        <v>1.1253473078695193</v>
      </c>
      <c r="J236" s="141">
        <v>-20066</v>
      </c>
      <c r="K236" s="379">
        <v>-8.454145969471373</v>
      </c>
    </row>
    <row r="237" spans="1:11" ht="12" customHeight="1" x14ac:dyDescent="0.2">
      <c r="A237" s="378">
        <v>45231</v>
      </c>
      <c r="B237" s="141">
        <v>16410</v>
      </c>
      <c r="C237" s="141">
        <v>-430</v>
      </c>
      <c r="D237" s="379">
        <v>-2.5534441805225652</v>
      </c>
      <c r="E237" s="141">
        <v>-1125</v>
      </c>
      <c r="F237" s="379">
        <v>-6.41573994867408</v>
      </c>
      <c r="G237" s="143">
        <v>214631</v>
      </c>
      <c r="H237" s="141">
        <v>-2654</v>
      </c>
      <c r="I237" s="379">
        <v>-1.2214372828313045</v>
      </c>
      <c r="J237" s="141">
        <v>-18937</v>
      </c>
      <c r="K237" s="379">
        <v>-8.1077031100150698</v>
      </c>
    </row>
    <row r="238" spans="1:11" ht="12" customHeight="1" x14ac:dyDescent="0.2">
      <c r="A238" s="378">
        <v>45261</v>
      </c>
      <c r="B238" s="141">
        <v>16437</v>
      </c>
      <c r="C238" s="141">
        <v>27</v>
      </c>
      <c r="D238" s="379">
        <v>0.16453382084095064</v>
      </c>
      <c r="E238" s="141">
        <v>-728</v>
      </c>
      <c r="F238" s="379">
        <v>-4.2411884648995049</v>
      </c>
      <c r="G238" s="143">
        <v>216112</v>
      </c>
      <c r="H238" s="141">
        <v>1481</v>
      </c>
      <c r="I238" s="379">
        <v>0.69002147872394948</v>
      </c>
      <c r="J238" s="141">
        <v>-17731</v>
      </c>
      <c r="K238" s="379">
        <v>-7.5824377894570292</v>
      </c>
    </row>
    <row r="239" spans="1:11" ht="12" customHeight="1" x14ac:dyDescent="0.2">
      <c r="A239" s="378">
        <v>45292</v>
      </c>
      <c r="B239" s="141">
        <v>16655</v>
      </c>
      <c r="C239" s="141">
        <v>218</v>
      </c>
      <c r="D239" s="379">
        <v>1.3262760844436332</v>
      </c>
      <c r="E239" s="141">
        <v>-1128</v>
      </c>
      <c r="F239" s="379">
        <v>-6.343136703593319</v>
      </c>
      <c r="G239" s="143">
        <v>216552</v>
      </c>
      <c r="H239" s="141">
        <v>440</v>
      </c>
      <c r="I239" s="379">
        <v>0.20359813430073295</v>
      </c>
      <c r="J239" s="141">
        <v>-17699</v>
      </c>
      <c r="K239" s="379">
        <v>-7.5555707339563121</v>
      </c>
    </row>
    <row r="240" spans="1:11" ht="12" customHeight="1" x14ac:dyDescent="0.2">
      <c r="A240" s="378">
        <v>45323</v>
      </c>
      <c r="B240" s="141">
        <v>16632</v>
      </c>
      <c r="C240" s="141">
        <v>-23</v>
      </c>
      <c r="D240" s="379">
        <v>-0.13809666766736717</v>
      </c>
      <c r="E240" s="141">
        <v>-1093</v>
      </c>
      <c r="F240" s="379">
        <v>-6.1664315937940763</v>
      </c>
      <c r="G240" s="143">
        <v>214687</v>
      </c>
      <c r="H240" s="141">
        <v>-1865</v>
      </c>
      <c r="I240" s="379">
        <v>-0.86122501754774838</v>
      </c>
      <c r="J240" s="141">
        <v>-17165</v>
      </c>
      <c r="K240" s="379">
        <v>-7.4034297741662787</v>
      </c>
    </row>
    <row r="241" spans="1:11" ht="12" customHeight="1" x14ac:dyDescent="0.2">
      <c r="A241" s="378">
        <v>45352</v>
      </c>
      <c r="B241" s="141">
        <v>16604</v>
      </c>
      <c r="C241" s="141">
        <v>-28</v>
      </c>
      <c r="D241" s="379">
        <v>-0.16835016835016836</v>
      </c>
      <c r="E241" s="141">
        <v>-1237</v>
      </c>
      <c r="F241" s="379">
        <v>-6.9334678549408668</v>
      </c>
      <c r="G241" s="143">
        <v>212632</v>
      </c>
      <c r="H241" s="141">
        <v>-2055</v>
      </c>
      <c r="I241" s="379">
        <v>-0.95720746947882263</v>
      </c>
      <c r="J241" s="141">
        <v>-15801</v>
      </c>
      <c r="K241" s="379">
        <v>-6.9171266848485118</v>
      </c>
    </row>
    <row r="242" spans="1:11" ht="12" customHeight="1" x14ac:dyDescent="0.2">
      <c r="A242" s="378">
        <v>45383</v>
      </c>
      <c r="B242" s="141">
        <v>16265</v>
      </c>
      <c r="C242" s="141">
        <v>-339</v>
      </c>
      <c r="D242" s="379">
        <v>-2.0416767044085762</v>
      </c>
      <c r="E242" s="141">
        <v>-1164</v>
      </c>
      <c r="F242" s="379">
        <v>-6.6785242985828219</v>
      </c>
      <c r="G242" s="143">
        <v>208199</v>
      </c>
      <c r="H242" s="141">
        <v>-4433</v>
      </c>
      <c r="I242" s="379">
        <v>-2.0848226043116744</v>
      </c>
      <c r="J242" s="141">
        <v>-14843</v>
      </c>
      <c r="K242" s="379">
        <v>-6.6548004411725143</v>
      </c>
    </row>
    <row r="243" spans="1:11" ht="12" customHeight="1" x14ac:dyDescent="0.2">
      <c r="A243" s="378">
        <v>45413</v>
      </c>
      <c r="B243" s="141">
        <v>15870</v>
      </c>
      <c r="C243" s="141">
        <v>-395</v>
      </c>
      <c r="D243" s="379">
        <v>-2.4285275130648634</v>
      </c>
      <c r="E243" s="141">
        <v>-1073</v>
      </c>
      <c r="F243" s="379">
        <v>-6.332998878592929</v>
      </c>
      <c r="G243" s="143">
        <v>204484</v>
      </c>
      <c r="H243" s="141">
        <v>-3715</v>
      </c>
      <c r="I243" s="379">
        <v>-1.7843505492341463</v>
      </c>
      <c r="J243" s="141">
        <v>-13936</v>
      </c>
      <c r="K243" s="379">
        <v>-6.3803680981595088</v>
      </c>
    </row>
    <row r="244" spans="1:11" ht="12" customHeight="1" x14ac:dyDescent="0.2">
      <c r="A244" s="378">
        <v>45444</v>
      </c>
      <c r="B244" s="141">
        <v>15507</v>
      </c>
      <c r="C244" s="141">
        <v>-363</v>
      </c>
      <c r="D244" s="379">
        <v>-2.2873345935727789</v>
      </c>
      <c r="E244" s="141">
        <v>-1247</v>
      </c>
      <c r="F244" s="379">
        <v>-7.4429986868807445</v>
      </c>
      <c r="G244" s="143">
        <v>200096</v>
      </c>
      <c r="H244" s="141">
        <v>-4388</v>
      </c>
      <c r="I244" s="379">
        <v>-2.1458891649224388</v>
      </c>
      <c r="J244" s="141">
        <v>-13436</v>
      </c>
      <c r="K244" s="379">
        <v>-6.2922653279133804</v>
      </c>
    </row>
    <row r="245" spans="1:11" ht="12" customHeight="1" x14ac:dyDescent="0.2">
      <c r="A245" s="378">
        <v>45474</v>
      </c>
      <c r="B245" s="141">
        <v>15361</v>
      </c>
      <c r="C245" s="141">
        <v>-146</v>
      </c>
      <c r="D245" s="379">
        <v>-0.941510285677436</v>
      </c>
      <c r="E245" s="141">
        <v>-1131</v>
      </c>
      <c r="F245" s="379">
        <v>-6.8578704826582584</v>
      </c>
      <c r="G245" s="143">
        <v>199807</v>
      </c>
      <c r="H245" s="141">
        <v>-289</v>
      </c>
      <c r="I245" s="379">
        <v>-0.14443067327682713</v>
      </c>
      <c r="J245" s="141">
        <v>-12761</v>
      </c>
      <c r="K245" s="379">
        <v>-6.0032554288510029</v>
      </c>
    </row>
    <row r="246" spans="1:11" ht="12" customHeight="1" x14ac:dyDescent="0.2">
      <c r="A246" s="378">
        <v>45505</v>
      </c>
      <c r="B246" s="141">
        <v>15469</v>
      </c>
      <c r="C246" s="141">
        <v>108</v>
      </c>
      <c r="D246" s="379">
        <v>0.70307922661285072</v>
      </c>
      <c r="E246" s="141">
        <v>-1054</v>
      </c>
      <c r="F246" s="379">
        <v>-6.3789868667917444</v>
      </c>
      <c r="G246" s="143">
        <v>202802</v>
      </c>
      <c r="H246" s="141">
        <v>2995</v>
      </c>
      <c r="I246" s="379">
        <v>1.498946483356439</v>
      </c>
      <c r="J246" s="141">
        <v>-12249</v>
      </c>
      <c r="K246" s="379">
        <v>-5.6958581917777646</v>
      </c>
    </row>
    <row r="247" spans="1:11" ht="12" customHeight="1" x14ac:dyDescent="0.2">
      <c r="A247" s="378">
        <v>45536</v>
      </c>
      <c r="B247" s="141">
        <v>15555</v>
      </c>
      <c r="C247" s="141">
        <v>86</v>
      </c>
      <c r="D247" s="379">
        <v>0.55595061089921782</v>
      </c>
      <c r="E247" s="141">
        <v>-1130</v>
      </c>
      <c r="F247" s="379">
        <v>-6.7725501947857358</v>
      </c>
      <c r="G247" s="143">
        <v>201437</v>
      </c>
      <c r="H247" s="141">
        <v>-1365</v>
      </c>
      <c r="I247" s="379">
        <v>-0.67307028530290625</v>
      </c>
      <c r="J247" s="141">
        <v>-13430</v>
      </c>
      <c r="K247" s="379">
        <v>-6.2503781408964612</v>
      </c>
    </row>
    <row r="248" spans="1:11" ht="12" customHeight="1" x14ac:dyDescent="0.2">
      <c r="A248" s="378">
        <v>45566</v>
      </c>
      <c r="B248" s="141">
        <v>15718</v>
      </c>
      <c r="C248" s="141">
        <v>163</v>
      </c>
      <c r="D248" s="379">
        <v>1.0478945676631308</v>
      </c>
      <c r="E248" s="141">
        <v>-1122</v>
      </c>
      <c r="F248" s="379">
        <v>-6.6627078384798102</v>
      </c>
      <c r="G248" s="143">
        <v>202984</v>
      </c>
      <c r="H248" s="141">
        <v>1547</v>
      </c>
      <c r="I248" s="379">
        <v>0.76798204897809241</v>
      </c>
      <c r="J248" s="141">
        <v>-14301</v>
      </c>
      <c r="K248" s="379">
        <v>-6.5816784407575302</v>
      </c>
    </row>
    <row r="249" spans="1:11" ht="12" customHeight="1" x14ac:dyDescent="0.2">
      <c r="A249" s="378">
        <v>45597</v>
      </c>
      <c r="B249" s="141">
        <v>15393</v>
      </c>
      <c r="C249" s="141">
        <v>-325</v>
      </c>
      <c r="D249" s="379">
        <v>-2.0676930907240108</v>
      </c>
      <c r="E249" s="141">
        <v>-1017</v>
      </c>
      <c r="F249" s="379">
        <v>-6.197440585009141</v>
      </c>
      <c r="G249" s="143">
        <v>200716</v>
      </c>
      <c r="H249" s="141">
        <v>-2268</v>
      </c>
      <c r="I249" s="379">
        <v>-1.1173294446852955</v>
      </c>
      <c r="J249" s="141">
        <v>-13915</v>
      </c>
      <c r="K249" s="379">
        <v>-6.4832200381119227</v>
      </c>
    </row>
    <row r="250" spans="1:11" ht="12" customHeight="1" x14ac:dyDescent="0.2">
      <c r="A250" s="378">
        <v>45627</v>
      </c>
      <c r="B250" s="141">
        <v>15406</v>
      </c>
      <c r="C250" s="141">
        <v>13</v>
      </c>
      <c r="D250" s="379">
        <v>8.4453972584941209E-2</v>
      </c>
      <c r="E250" s="141">
        <v>-1031</v>
      </c>
      <c r="F250" s="379">
        <v>-6.2724341424834211</v>
      </c>
      <c r="G250" s="143">
        <v>201591</v>
      </c>
      <c r="H250" s="141">
        <v>875</v>
      </c>
      <c r="I250" s="379">
        <v>0.43593933717292094</v>
      </c>
      <c r="J250" s="141">
        <v>-14521</v>
      </c>
      <c r="K250" s="379">
        <v>-6.7192011549566892</v>
      </c>
    </row>
    <row r="251" spans="1:11" ht="12" customHeight="1" x14ac:dyDescent="0.2">
      <c r="A251" s="378">
        <v>45658</v>
      </c>
      <c r="B251" s="141">
        <v>15401</v>
      </c>
      <c r="C251" s="141">
        <v>-5</v>
      </c>
      <c r="D251" s="379">
        <v>-3.2454887706088537E-2</v>
      </c>
      <c r="E251" s="141">
        <v>-1254</v>
      </c>
      <c r="F251" s="379">
        <v>-7.5292704893425402</v>
      </c>
      <c r="G251" s="143">
        <v>201350</v>
      </c>
      <c r="H251" s="141">
        <v>-241</v>
      </c>
      <c r="I251" s="379">
        <v>-0.11954898780203481</v>
      </c>
      <c r="J251" s="141">
        <v>-15202</v>
      </c>
      <c r="K251" s="379">
        <v>-7.0200229044294211</v>
      </c>
    </row>
    <row r="252" spans="1:11" ht="12" customHeight="1" x14ac:dyDescent="0.2">
      <c r="A252" s="378">
        <v>45689</v>
      </c>
      <c r="B252" s="141">
        <v>15504</v>
      </c>
      <c r="C252" s="141">
        <v>103</v>
      </c>
      <c r="D252" s="379">
        <v>0.66878774105577565</v>
      </c>
      <c r="E252" s="141">
        <v>-1128</v>
      </c>
      <c r="F252" s="379">
        <v>-6.7821067821067818</v>
      </c>
      <c r="G252" s="143">
        <v>199136</v>
      </c>
      <c r="H252" s="141">
        <v>-2214</v>
      </c>
      <c r="I252" s="379">
        <v>-1.0995778495157686</v>
      </c>
      <c r="J252" s="141">
        <v>-15551</v>
      </c>
      <c r="K252" s="379">
        <v>-7.2435685439733195</v>
      </c>
    </row>
    <row r="253" spans="1:11" ht="12" customHeight="1" x14ac:dyDescent="0.2">
      <c r="A253" s="378">
        <v>45717</v>
      </c>
      <c r="B253" s="141">
        <v>15475</v>
      </c>
      <c r="C253" s="141">
        <v>-29</v>
      </c>
      <c r="D253" s="379">
        <v>-0.18704850361197112</v>
      </c>
      <c r="E253" s="141">
        <v>-1129</v>
      </c>
      <c r="F253" s="379">
        <v>-6.7995663695495061</v>
      </c>
      <c r="G253" s="143">
        <v>197638</v>
      </c>
      <c r="H253" s="141">
        <v>-1498</v>
      </c>
      <c r="I253" s="379">
        <v>-0.7522497187851519</v>
      </c>
      <c r="J253" s="141">
        <v>-14994</v>
      </c>
      <c r="K253" s="379">
        <v>-7.0516196997629708</v>
      </c>
    </row>
    <row r="254" spans="1:11" ht="12" customHeight="1" x14ac:dyDescent="0.2">
      <c r="A254" s="378">
        <v>45748</v>
      </c>
      <c r="B254" s="141">
        <v>15387</v>
      </c>
      <c r="C254" s="141">
        <v>-88</v>
      </c>
      <c r="D254" s="379">
        <v>-0.56865912762520199</v>
      </c>
      <c r="E254" s="141">
        <v>-878</v>
      </c>
      <c r="F254" s="379">
        <v>-5.3980940670150632</v>
      </c>
      <c r="G254" s="143">
        <v>194718</v>
      </c>
      <c r="H254" s="141">
        <v>-2920</v>
      </c>
      <c r="I254" s="379">
        <v>-1.4774486687782713</v>
      </c>
      <c r="J254" s="141">
        <v>-13481</v>
      </c>
      <c r="K254" s="379">
        <v>-6.475055115538499</v>
      </c>
    </row>
    <row r="255" spans="1:11" ht="12" customHeight="1" x14ac:dyDescent="0.2">
      <c r="A255" s="378">
        <v>45778</v>
      </c>
      <c r="B255" s="141">
        <v>15006</v>
      </c>
      <c r="C255" s="141">
        <v>-381</v>
      </c>
      <c r="D255" s="379">
        <v>-2.4761162019886918</v>
      </c>
      <c r="E255" s="141">
        <v>-864</v>
      </c>
      <c r="F255" s="379">
        <v>-5.4442344045368616</v>
      </c>
      <c r="G255" s="143">
        <v>190144</v>
      </c>
      <c r="H255" s="141">
        <v>-4574</v>
      </c>
      <c r="I255" s="379">
        <v>-2.3490380961184893</v>
      </c>
      <c r="J255" s="141">
        <v>-14340</v>
      </c>
      <c r="K255" s="379">
        <v>-7.0127736155396025</v>
      </c>
    </row>
    <row r="256" spans="1:11" ht="12" customHeight="1" x14ac:dyDescent="0.2">
      <c r="A256" s="378">
        <v>45809</v>
      </c>
      <c r="B256" s="141">
        <v>14557</v>
      </c>
      <c r="C256" s="141">
        <v>-449</v>
      </c>
      <c r="D256" s="379">
        <v>-2.9921364787418367</v>
      </c>
      <c r="E256" s="141">
        <v>-950</v>
      </c>
      <c r="F256" s="379">
        <v>-6.1262655574901661</v>
      </c>
      <c r="G256" s="143">
        <v>185555</v>
      </c>
      <c r="H256" s="141">
        <v>-4589</v>
      </c>
      <c r="I256" s="379">
        <v>-2.4134340289464826</v>
      </c>
      <c r="J256" s="141">
        <v>-14541</v>
      </c>
      <c r="K256" s="379">
        <v>-7.2670118343195265</v>
      </c>
    </row>
    <row r="257" spans="1:14" ht="12" customHeight="1" x14ac:dyDescent="0.2">
      <c r="A257" s="378">
        <v>45839</v>
      </c>
      <c r="B257" s="141">
        <v>14484</v>
      </c>
      <c r="C257" s="141">
        <v>-73</v>
      </c>
      <c r="D257" s="379">
        <v>-0.50147695266881909</v>
      </c>
      <c r="E257" s="141">
        <v>-877</v>
      </c>
      <c r="F257" s="379">
        <v>-5.7092637198099085</v>
      </c>
      <c r="G257" s="143">
        <v>185971</v>
      </c>
      <c r="H257" s="141">
        <v>416</v>
      </c>
      <c r="I257" s="379">
        <v>0.22419228800086227</v>
      </c>
      <c r="J257" s="141">
        <v>-13836</v>
      </c>
      <c r="K257" s="379">
        <v>-6.9246823184372923</v>
      </c>
    </row>
    <row r="258" spans="1:14" ht="12" customHeight="1" x14ac:dyDescent="0.2">
      <c r="A258" s="378">
        <v>45870</v>
      </c>
      <c r="B258" s="141">
        <v>14751</v>
      </c>
      <c r="C258" s="141">
        <v>267</v>
      </c>
      <c r="D258" s="379">
        <v>1.8434134217067109</v>
      </c>
      <c r="E258" s="141">
        <v>-718</v>
      </c>
      <c r="F258" s="379">
        <v>-4.6415411468097485</v>
      </c>
      <c r="G258" s="143">
        <v>188746</v>
      </c>
      <c r="H258" s="141">
        <v>2775</v>
      </c>
      <c r="I258" s="379">
        <v>1.4921681337412822</v>
      </c>
      <c r="J258" s="141">
        <v>-14056</v>
      </c>
      <c r="K258" s="379">
        <v>-6.9308981173755679</v>
      </c>
    </row>
    <row r="259" spans="1:14" ht="12" customHeight="1" x14ac:dyDescent="0.2">
      <c r="A259" s="381">
        <v>45901</v>
      </c>
      <c r="B259" s="382">
        <v>14710</v>
      </c>
      <c r="C259" s="382">
        <f>B259-B258</f>
        <v>-41</v>
      </c>
      <c r="D259" s="383">
        <f>100*C259/B258</f>
        <v>-0.27794725781302965</v>
      </c>
      <c r="E259" s="382">
        <f>B259-B247</f>
        <v>-845</v>
      </c>
      <c r="F259" s="383">
        <f>100*E259/B247</f>
        <v>-5.4323368691738994</v>
      </c>
      <c r="G259" s="400">
        <v>187324</v>
      </c>
      <c r="H259" s="382">
        <f>G259-G258</f>
        <v>-1422</v>
      </c>
      <c r="I259" s="383">
        <f>100*H259/G258</f>
        <v>-0.75339344939760311</v>
      </c>
      <c r="J259" s="382">
        <f>G259-G247</f>
        <v>-14113</v>
      </c>
      <c r="K259" s="383">
        <f>100*J259/G247</f>
        <v>-7.0061607351181756</v>
      </c>
    </row>
    <row r="260" spans="1:14" ht="12" customHeight="1" x14ac:dyDescent="0.2">
      <c r="A260" s="384"/>
      <c r="B260" s="348"/>
      <c r="C260" s="348"/>
      <c r="D260" s="385"/>
      <c r="E260" s="348"/>
      <c r="F260" s="385"/>
      <c r="G260" s="348"/>
      <c r="H260" s="348"/>
      <c r="I260" s="385"/>
      <c r="J260" s="348"/>
      <c r="K260" s="385"/>
    </row>
    <row r="261" spans="1:14" x14ac:dyDescent="0.2">
      <c r="A261" s="66" t="s">
        <v>135</v>
      </c>
      <c r="N261" s="380"/>
    </row>
    <row r="262" spans="1:14" ht="18.75" customHeight="1" x14ac:dyDescent="0.2">
      <c r="A262" s="66"/>
    </row>
    <row r="263" spans="1:14" x14ac:dyDescent="0.2">
      <c r="A263" s="395"/>
      <c r="B263" s="396" t="s">
        <v>622</v>
      </c>
      <c r="C263" s="396"/>
      <c r="D263" s="396"/>
      <c r="E263" s="396"/>
      <c r="F263" s="396"/>
      <c r="G263" s="396"/>
      <c r="H263" s="396"/>
      <c r="I263" s="396"/>
      <c r="J263" s="396"/>
      <c r="K263" s="396"/>
      <c r="N263" s="380"/>
    </row>
    <row r="264" spans="1:14" ht="20.25" customHeight="1" x14ac:dyDescent="0.2">
      <c r="B264" s="396"/>
      <c r="C264" s="396"/>
      <c r="D264" s="396"/>
      <c r="E264" s="396"/>
      <c r="F264" s="396"/>
      <c r="G264" s="396"/>
      <c r="H264" s="396"/>
      <c r="I264" s="396"/>
      <c r="J264" s="396"/>
      <c r="K264" s="396"/>
    </row>
    <row r="266" spans="1:14" x14ac:dyDescent="0.2">
      <c r="A266" s="386" t="s">
        <v>619</v>
      </c>
    </row>
    <row r="269" spans="1:14" x14ac:dyDescent="0.2">
      <c r="F269" s="102" t="s">
        <v>60</v>
      </c>
    </row>
    <row r="277" spans="6:6" x14ac:dyDescent="0.2">
      <c r="F277" s="102"/>
    </row>
  </sheetData>
  <mergeCells count="12">
    <mergeCell ref="J8:K8"/>
    <mergeCell ref="B263:K264"/>
    <mergeCell ref="A5:K5"/>
    <mergeCell ref="A6:A9"/>
    <mergeCell ref="B6:K6"/>
    <mergeCell ref="B7:F7"/>
    <mergeCell ref="G7:K7"/>
    <mergeCell ref="B8:B9"/>
    <mergeCell ref="C8:D8"/>
    <mergeCell ref="E8:F8"/>
    <mergeCell ref="G8:G9"/>
    <mergeCell ref="H8:I8"/>
  </mergeCells>
  <hyperlinks>
    <hyperlink ref="I2" location="ÍNDICE!A1" display="VOLVER AL ÍNDICE" xr:uid="{8E634533-15FE-4F2B-9484-864A9DF061A8}"/>
    <hyperlink ref="A266" location="'ADVERTENCIA EFECTO COVID-19'!A1" display="(*) Ver nota &quot;Advertencia Efecto COVID-19&quot;" xr:uid="{CB6B3866-F21A-41C7-A66B-E0FD6C56FE31}"/>
  </hyperlinks>
  <pageMargins left="0.70866141732283472" right="0.70866141732283472"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1F997-206F-4A19-A6C4-CD09E3CDFD87}">
  <sheetPr codeName="Hoja44"/>
  <dimension ref="A2:K269"/>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55</v>
      </c>
      <c r="B5" s="373"/>
      <c r="C5" s="373"/>
      <c r="D5" s="373"/>
      <c r="E5" s="373"/>
      <c r="F5" s="373"/>
      <c r="G5" s="373"/>
      <c r="H5" s="373"/>
      <c r="I5" s="373"/>
      <c r="J5" s="373"/>
      <c r="K5" s="373"/>
    </row>
    <row r="6" spans="1:11" s="32" customFormat="1" ht="16.5" customHeight="1" x14ac:dyDescent="0.2">
      <c r="A6" s="232"/>
      <c r="B6" s="267" t="s">
        <v>625</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0">
        <v>38353</v>
      </c>
      <c r="B11" s="391">
        <v>16569</v>
      </c>
      <c r="C11" s="392">
        <v>-3693.9900000000016</v>
      </c>
      <c r="D11" s="393">
        <v>-18.230231569970677</v>
      </c>
      <c r="E11" s="392">
        <v>-7472.66</v>
      </c>
      <c r="F11" s="394">
        <v>-31.08212993611922</v>
      </c>
      <c r="G11" s="391">
        <v>218950</v>
      </c>
      <c r="H11" s="391">
        <v>-22406.679999999993</v>
      </c>
      <c r="I11" s="393">
        <v>-9.2836378094030749</v>
      </c>
      <c r="J11" s="391">
        <v>-47573.330000000016</v>
      </c>
      <c r="K11" s="393">
        <v>-17.849593129426989</v>
      </c>
    </row>
    <row r="12" spans="1:11" ht="12" customHeight="1" x14ac:dyDescent="0.2">
      <c r="A12" s="390">
        <v>38384</v>
      </c>
      <c r="B12" s="391">
        <v>16179</v>
      </c>
      <c r="C12" s="392">
        <v>-390</v>
      </c>
      <c r="D12" s="393">
        <v>-2.3537932283179432</v>
      </c>
      <c r="E12" s="392">
        <v>-8265.3300000000017</v>
      </c>
      <c r="F12" s="394">
        <v>-33.812871942082282</v>
      </c>
      <c r="G12" s="391">
        <v>221071</v>
      </c>
      <c r="H12" s="391">
        <v>2121</v>
      </c>
      <c r="I12" s="393">
        <v>0.96871431833751998</v>
      </c>
      <c r="J12" s="391">
        <v>-47755.950000000012</v>
      </c>
      <c r="K12" s="393">
        <v>-17.764569363302307</v>
      </c>
    </row>
    <row r="13" spans="1:11" ht="12" customHeight="1" x14ac:dyDescent="0.2">
      <c r="A13" s="390">
        <v>38412</v>
      </c>
      <c r="B13" s="391">
        <v>16730</v>
      </c>
      <c r="C13" s="392">
        <v>551</v>
      </c>
      <c r="D13" s="393">
        <v>3.4056492984733295</v>
      </c>
      <c r="E13" s="392">
        <v>-7657.2999999999993</v>
      </c>
      <c r="F13" s="394">
        <v>-31.398719825482932</v>
      </c>
      <c r="G13" s="391">
        <v>222313</v>
      </c>
      <c r="H13" s="391">
        <v>1242</v>
      </c>
      <c r="I13" s="393">
        <v>0.56181045908328098</v>
      </c>
      <c r="J13" s="391">
        <v>-48682.869999999995</v>
      </c>
      <c r="K13" s="393">
        <v>-17.964432446885631</v>
      </c>
    </row>
    <row r="14" spans="1:11" ht="12" customHeight="1" x14ac:dyDescent="0.2">
      <c r="A14" s="390">
        <v>38443</v>
      </c>
      <c r="B14" s="391">
        <v>16876</v>
      </c>
      <c r="C14" s="392">
        <v>146</v>
      </c>
      <c r="D14" s="393">
        <v>0.87268380155409442</v>
      </c>
      <c r="E14" s="392">
        <v>-7459.84</v>
      </c>
      <c r="F14" s="394">
        <v>-30.653718959361996</v>
      </c>
      <c r="G14" s="391">
        <v>223892</v>
      </c>
      <c r="H14" s="391">
        <v>1579</v>
      </c>
      <c r="I14" s="393">
        <v>0.71025985884766074</v>
      </c>
      <c r="J14" s="391">
        <v>-46716.340000000026</v>
      </c>
      <c r="K14" s="393">
        <v>-17.263451673366763</v>
      </c>
    </row>
    <row r="15" spans="1:11" ht="12" customHeight="1" x14ac:dyDescent="0.2">
      <c r="A15" s="390">
        <v>38473</v>
      </c>
      <c r="B15" s="391">
        <v>15980</v>
      </c>
      <c r="C15" s="392">
        <v>-896</v>
      </c>
      <c r="D15" s="393">
        <v>-5.3093150035553451</v>
      </c>
      <c r="E15" s="392">
        <v>-7530.23</v>
      </c>
      <c r="F15" s="394">
        <v>-32.029588821547044</v>
      </c>
      <c r="G15" s="391">
        <v>227506</v>
      </c>
      <c r="H15" s="391">
        <v>3614</v>
      </c>
      <c r="I15" s="393">
        <v>1.6141711182177121</v>
      </c>
      <c r="J15" s="391">
        <v>-33624.489999999991</v>
      </c>
      <c r="K15" s="393">
        <v>-12.876508599206471</v>
      </c>
    </row>
    <row r="16" spans="1:11" ht="12" customHeight="1" x14ac:dyDescent="0.2">
      <c r="A16" s="390">
        <v>38504</v>
      </c>
      <c r="B16" s="391">
        <v>15367</v>
      </c>
      <c r="C16" s="392">
        <v>-613</v>
      </c>
      <c r="D16" s="393">
        <v>-3.8360450563204007</v>
      </c>
      <c r="E16" s="392">
        <v>-7891.6399999999994</v>
      </c>
      <c r="F16" s="394">
        <v>-33.929928835047967</v>
      </c>
      <c r="G16" s="391">
        <v>231682</v>
      </c>
      <c r="H16" s="391">
        <v>4176</v>
      </c>
      <c r="I16" s="393">
        <v>1.8355559853366505</v>
      </c>
      <c r="J16" s="391">
        <v>-32370.739999999991</v>
      </c>
      <c r="K16" s="393">
        <v>-12.259194886597273</v>
      </c>
    </row>
    <row r="17" spans="1:11" ht="12" customHeight="1" x14ac:dyDescent="0.2">
      <c r="A17" s="390">
        <v>38534</v>
      </c>
      <c r="B17" s="391">
        <v>13805</v>
      </c>
      <c r="C17" s="392">
        <v>-1562</v>
      </c>
      <c r="D17" s="393">
        <v>-10.164638511095204</v>
      </c>
      <c r="E17" s="392">
        <v>-7680.7599999999984</v>
      </c>
      <c r="F17" s="394">
        <v>-35.748142025229733</v>
      </c>
      <c r="G17" s="391">
        <v>226326</v>
      </c>
      <c r="H17" s="391">
        <v>-5356</v>
      </c>
      <c r="I17" s="393">
        <v>-2.3117894355193758</v>
      </c>
      <c r="J17" s="391">
        <v>-23880.929999999993</v>
      </c>
      <c r="K17" s="393">
        <v>-9.5444718497605123</v>
      </c>
    </row>
    <row r="18" spans="1:11" ht="12" customHeight="1" x14ac:dyDescent="0.2">
      <c r="A18" s="390">
        <v>38565</v>
      </c>
      <c r="B18" s="391">
        <v>13208</v>
      </c>
      <c r="C18" s="392">
        <v>-597</v>
      </c>
      <c r="D18" s="393">
        <v>-4.3245201014125314</v>
      </c>
      <c r="E18" s="392">
        <v>-7470.7200000000012</v>
      </c>
      <c r="F18" s="394">
        <v>-36.127574627443096</v>
      </c>
      <c r="G18" s="391">
        <v>224013</v>
      </c>
      <c r="H18" s="391">
        <v>-2313</v>
      </c>
      <c r="I18" s="393">
        <v>-1.0219771480077411</v>
      </c>
      <c r="J18" s="391">
        <v>-18636.329999999987</v>
      </c>
      <c r="K18" s="393">
        <v>-7.6803550209679079</v>
      </c>
    </row>
    <row r="19" spans="1:11" ht="12" customHeight="1" x14ac:dyDescent="0.2">
      <c r="A19" s="390">
        <v>38596</v>
      </c>
      <c r="B19" s="391">
        <v>13817</v>
      </c>
      <c r="C19" s="392">
        <v>609</v>
      </c>
      <c r="D19" s="393">
        <v>4.6108419139915204</v>
      </c>
      <c r="E19" s="392">
        <v>-8575.0400000000009</v>
      </c>
      <c r="F19" s="394">
        <v>-38.295036986357658</v>
      </c>
      <c r="G19" s="391">
        <v>235395</v>
      </c>
      <c r="H19" s="391">
        <v>11382</v>
      </c>
      <c r="I19" s="393">
        <v>5.0809551231401748</v>
      </c>
      <c r="J19" s="391">
        <v>-15281.079999999987</v>
      </c>
      <c r="K19" s="393">
        <v>-6.0959466096645469</v>
      </c>
    </row>
    <row r="20" spans="1:11" ht="12" customHeight="1" x14ac:dyDescent="0.2">
      <c r="A20" s="390">
        <v>38626</v>
      </c>
      <c r="B20" s="391">
        <v>12400</v>
      </c>
      <c r="C20" s="392">
        <v>-1417</v>
      </c>
      <c r="D20" s="393">
        <v>-10.255482376782226</v>
      </c>
      <c r="E20" s="392">
        <v>-10253.540000000001</v>
      </c>
      <c r="F20" s="394">
        <v>-45.262418147450688</v>
      </c>
      <c r="G20" s="391">
        <v>223043</v>
      </c>
      <c r="H20" s="391">
        <v>-12352</v>
      </c>
      <c r="I20" s="393">
        <v>-5.2473501986023496</v>
      </c>
      <c r="J20" s="391">
        <v>-28509.100000000006</v>
      </c>
      <c r="K20" s="393">
        <v>-11.333278473922501</v>
      </c>
    </row>
    <row r="21" spans="1:11" ht="12" customHeight="1" x14ac:dyDescent="0.2">
      <c r="A21" s="390">
        <v>38657</v>
      </c>
      <c r="B21" s="391">
        <v>12515</v>
      </c>
      <c r="C21" s="392">
        <v>115</v>
      </c>
      <c r="D21" s="393">
        <v>0.92741935483870963</v>
      </c>
      <c r="E21" s="392">
        <v>-9903.3499999999985</v>
      </c>
      <c r="F21" s="394">
        <v>-44.175195765968503</v>
      </c>
      <c r="G21" s="391">
        <v>228679</v>
      </c>
      <c r="H21" s="391">
        <v>5636</v>
      </c>
      <c r="I21" s="393">
        <v>2.5268670166739149</v>
      </c>
      <c r="J21" s="391">
        <v>-25716.619999999995</v>
      </c>
      <c r="K21" s="393">
        <v>-10.108908321613397</v>
      </c>
    </row>
    <row r="22" spans="1:11" ht="12" customHeight="1" x14ac:dyDescent="0.2">
      <c r="A22" s="390">
        <v>38687</v>
      </c>
      <c r="B22" s="391">
        <v>11615</v>
      </c>
      <c r="C22" s="392">
        <v>-900</v>
      </c>
      <c r="D22" s="393">
        <v>-7.1913703555733122</v>
      </c>
      <c r="E22" s="392">
        <v>-8647.9900000000016</v>
      </c>
      <c r="F22" s="394">
        <v>-42.678745831686243</v>
      </c>
      <c r="G22" s="391">
        <v>224902</v>
      </c>
      <c r="H22" s="391">
        <v>-3777</v>
      </c>
      <c r="I22" s="393">
        <v>-1.6516601874242935</v>
      </c>
      <c r="J22" s="391">
        <v>-16454.679999999993</v>
      </c>
      <c r="K22" s="393">
        <v>-6.8175780343017616</v>
      </c>
    </row>
    <row r="23" spans="1:11" ht="12" customHeight="1" x14ac:dyDescent="0.2">
      <c r="A23" s="390">
        <v>38718</v>
      </c>
      <c r="B23" s="391">
        <v>11957</v>
      </c>
      <c r="C23" s="392">
        <v>342</v>
      </c>
      <c r="D23" s="393">
        <v>2.9444683598794663</v>
      </c>
      <c r="E23" s="392">
        <v>-4612</v>
      </c>
      <c r="F23" s="394">
        <v>-27.835113766672702</v>
      </c>
      <c r="G23" s="391">
        <v>229593</v>
      </c>
      <c r="H23" s="391">
        <v>4691</v>
      </c>
      <c r="I23" s="393">
        <v>2.0857973695209471</v>
      </c>
      <c r="J23" s="391">
        <v>10643</v>
      </c>
      <c r="K23" s="393">
        <v>4.8609271523178812</v>
      </c>
    </row>
    <row r="24" spans="1:11" ht="12" customHeight="1" x14ac:dyDescent="0.2">
      <c r="A24" s="390">
        <v>38749</v>
      </c>
      <c r="B24" s="391">
        <v>12166</v>
      </c>
      <c r="C24" s="392">
        <v>209</v>
      </c>
      <c r="D24" s="393">
        <v>1.7479300827966882</v>
      </c>
      <c r="E24" s="392">
        <v>-4013</v>
      </c>
      <c r="F24" s="394">
        <v>-24.803757957846592</v>
      </c>
      <c r="G24" s="391">
        <v>234009</v>
      </c>
      <c r="H24" s="391">
        <v>4416</v>
      </c>
      <c r="I24" s="393">
        <v>1.923403588088487</v>
      </c>
      <c r="J24" s="391">
        <v>12938</v>
      </c>
      <c r="K24" s="393">
        <v>5.8524184537999107</v>
      </c>
    </row>
    <row r="25" spans="1:11" ht="12" customHeight="1" x14ac:dyDescent="0.2">
      <c r="A25" s="390">
        <v>38777</v>
      </c>
      <c r="B25" s="391">
        <v>12005</v>
      </c>
      <c r="C25" s="392">
        <v>-161</v>
      </c>
      <c r="D25" s="393">
        <v>-1.3233601841196778</v>
      </c>
      <c r="E25" s="392">
        <v>-4725</v>
      </c>
      <c r="F25" s="394">
        <v>-28.242677824267783</v>
      </c>
      <c r="G25" s="391">
        <v>236863</v>
      </c>
      <c r="H25" s="391">
        <v>2854</v>
      </c>
      <c r="I25" s="393">
        <v>1.2196112115345992</v>
      </c>
      <c r="J25" s="391">
        <v>14550</v>
      </c>
      <c r="K25" s="393">
        <v>6.5448264383999133</v>
      </c>
    </row>
    <row r="26" spans="1:11" ht="12" customHeight="1" x14ac:dyDescent="0.2">
      <c r="A26" s="390">
        <v>38808</v>
      </c>
      <c r="B26" s="391">
        <v>11625</v>
      </c>
      <c r="C26" s="392">
        <v>-380</v>
      </c>
      <c r="D26" s="393">
        <v>-3.1653477717617657</v>
      </c>
      <c r="E26" s="392">
        <v>-5251</v>
      </c>
      <c r="F26" s="394">
        <v>-31.115193173737854</v>
      </c>
      <c r="G26" s="391">
        <v>229565</v>
      </c>
      <c r="H26" s="391">
        <v>-7298</v>
      </c>
      <c r="I26" s="393">
        <v>-3.0811059557634581</v>
      </c>
      <c r="J26" s="391">
        <v>5673</v>
      </c>
      <c r="K26" s="393">
        <v>2.533810944562557</v>
      </c>
    </row>
    <row r="27" spans="1:11" ht="12" customHeight="1" x14ac:dyDescent="0.2">
      <c r="A27" s="390">
        <v>38838</v>
      </c>
      <c r="B27" s="391">
        <v>11369</v>
      </c>
      <c r="C27" s="392">
        <v>-256</v>
      </c>
      <c r="D27" s="393">
        <v>-2.2021505376344086</v>
      </c>
      <c r="E27" s="392">
        <v>-4611</v>
      </c>
      <c r="F27" s="394">
        <v>-28.854818523153941</v>
      </c>
      <c r="G27" s="391">
        <v>223775</v>
      </c>
      <c r="H27" s="391">
        <v>-5790</v>
      </c>
      <c r="I27" s="393">
        <v>-2.5221614793195828</v>
      </c>
      <c r="J27" s="391">
        <v>-3731</v>
      </c>
      <c r="K27" s="393">
        <v>-1.639956748393449</v>
      </c>
    </row>
    <row r="28" spans="1:11" ht="12" customHeight="1" x14ac:dyDescent="0.2">
      <c r="A28" s="390">
        <v>38869</v>
      </c>
      <c r="B28" s="391">
        <v>10615</v>
      </c>
      <c r="C28" s="392">
        <v>-754</v>
      </c>
      <c r="D28" s="393">
        <v>-6.6320696631190081</v>
      </c>
      <c r="E28" s="392">
        <v>-4752</v>
      </c>
      <c r="F28" s="394">
        <v>-30.923407301360058</v>
      </c>
      <c r="G28" s="391">
        <v>221743</v>
      </c>
      <c r="H28" s="391">
        <v>-2032</v>
      </c>
      <c r="I28" s="393">
        <v>-0.90805496592559487</v>
      </c>
      <c r="J28" s="391">
        <v>-9939</v>
      </c>
      <c r="K28" s="393">
        <v>-4.2899318894001262</v>
      </c>
    </row>
    <row r="29" spans="1:11" ht="12" customHeight="1" x14ac:dyDescent="0.2">
      <c r="A29" s="390">
        <v>38899</v>
      </c>
      <c r="B29" s="391">
        <v>10138</v>
      </c>
      <c r="C29" s="392">
        <v>-477</v>
      </c>
      <c r="D29" s="393">
        <v>-4.493641073951955</v>
      </c>
      <c r="E29" s="392">
        <v>-3667</v>
      </c>
      <c r="F29" s="394">
        <v>-26.562839550887361</v>
      </c>
      <c r="G29" s="391">
        <v>216437</v>
      </c>
      <c r="H29" s="391">
        <v>-5306</v>
      </c>
      <c r="I29" s="393">
        <v>-2.3928602030278294</v>
      </c>
      <c r="J29" s="391">
        <v>-9889</v>
      </c>
      <c r="K29" s="393">
        <v>-4.36936101022419</v>
      </c>
    </row>
    <row r="30" spans="1:11" ht="12" customHeight="1" x14ac:dyDescent="0.2">
      <c r="A30" s="390">
        <v>38930</v>
      </c>
      <c r="B30" s="391">
        <v>9869</v>
      </c>
      <c r="C30" s="392">
        <v>-269</v>
      </c>
      <c r="D30" s="393">
        <v>-2.6533833103176168</v>
      </c>
      <c r="E30" s="392">
        <v>-3339</v>
      </c>
      <c r="F30" s="394">
        <v>-25.280133252574199</v>
      </c>
      <c r="G30" s="391">
        <v>211722</v>
      </c>
      <c r="H30" s="391">
        <v>-4715</v>
      </c>
      <c r="I30" s="393">
        <v>-2.1784630169518149</v>
      </c>
      <c r="J30" s="391">
        <v>-12291</v>
      </c>
      <c r="K30" s="393">
        <v>-5.4867351448353441</v>
      </c>
    </row>
    <row r="31" spans="1:11" ht="12" customHeight="1" x14ac:dyDescent="0.2">
      <c r="A31" s="390">
        <v>38961</v>
      </c>
      <c r="B31" s="391">
        <v>10521</v>
      </c>
      <c r="C31" s="392">
        <v>652</v>
      </c>
      <c r="D31" s="393">
        <v>6.60654574931604</v>
      </c>
      <c r="E31" s="392">
        <v>-3296</v>
      </c>
      <c r="F31" s="394">
        <v>-23.854671781139178</v>
      </c>
      <c r="G31" s="391">
        <v>218423</v>
      </c>
      <c r="H31" s="391">
        <v>6701</v>
      </c>
      <c r="I31" s="393">
        <v>3.1649993859872851</v>
      </c>
      <c r="J31" s="391">
        <v>-16972</v>
      </c>
      <c r="K31" s="393">
        <v>-7.2100087087661162</v>
      </c>
    </row>
    <row r="32" spans="1:11" ht="12" customHeight="1" x14ac:dyDescent="0.2">
      <c r="A32" s="390">
        <v>38991</v>
      </c>
      <c r="B32" s="391">
        <v>10720</v>
      </c>
      <c r="C32" s="392">
        <v>199</v>
      </c>
      <c r="D32" s="393">
        <v>1.8914551848683585</v>
      </c>
      <c r="E32" s="392">
        <v>-1680</v>
      </c>
      <c r="F32" s="394">
        <v>-13.548387096774194</v>
      </c>
      <c r="G32" s="391">
        <v>224345</v>
      </c>
      <c r="H32" s="391">
        <v>5922</v>
      </c>
      <c r="I32" s="393">
        <v>2.7112529358171988</v>
      </c>
      <c r="J32" s="391">
        <v>1302</v>
      </c>
      <c r="K32" s="393">
        <v>0.58374394175114219</v>
      </c>
    </row>
    <row r="33" spans="1:11" ht="12" customHeight="1" x14ac:dyDescent="0.2">
      <c r="A33" s="390">
        <v>39022</v>
      </c>
      <c r="B33" s="391">
        <v>10694</v>
      </c>
      <c r="C33" s="392">
        <v>-26</v>
      </c>
      <c r="D33" s="393">
        <v>-0.24253731343283583</v>
      </c>
      <c r="E33" s="392">
        <v>-1821</v>
      </c>
      <c r="F33" s="394">
        <v>-14.550539352776669</v>
      </c>
      <c r="G33" s="391">
        <v>228557</v>
      </c>
      <c r="H33" s="391">
        <v>4212</v>
      </c>
      <c r="I33" s="393">
        <v>1.8774655107089526</v>
      </c>
      <c r="J33" s="391">
        <v>-122</v>
      </c>
      <c r="K33" s="393">
        <v>-5.3349892206980089E-2</v>
      </c>
    </row>
    <row r="34" spans="1:11" ht="12" customHeight="1" x14ac:dyDescent="0.2">
      <c r="A34" s="390">
        <v>39052</v>
      </c>
      <c r="B34" s="391">
        <v>9802</v>
      </c>
      <c r="C34" s="392">
        <v>-892</v>
      </c>
      <c r="D34" s="393">
        <v>-8.341125864971012</v>
      </c>
      <c r="E34" s="392">
        <v>-1813</v>
      </c>
      <c r="F34" s="394">
        <v>-15.609126130004304</v>
      </c>
      <c r="G34" s="391">
        <v>217591</v>
      </c>
      <c r="H34" s="391">
        <v>-10966</v>
      </c>
      <c r="I34" s="393">
        <v>-4.7979278691967426</v>
      </c>
      <c r="J34" s="391">
        <v>-7311</v>
      </c>
      <c r="K34" s="393">
        <v>-3.2507492152137374</v>
      </c>
    </row>
    <row r="35" spans="1:11" ht="12" customHeight="1" x14ac:dyDescent="0.2">
      <c r="A35" s="390">
        <v>39083</v>
      </c>
      <c r="B35" s="391">
        <v>9811</v>
      </c>
      <c r="C35" s="392">
        <v>9</v>
      </c>
      <c r="D35" s="393">
        <v>9.1817996327280146E-2</v>
      </c>
      <c r="E35" s="392">
        <v>-2146</v>
      </c>
      <c r="F35" s="394">
        <v>-17.947645730534415</v>
      </c>
      <c r="G35" s="391">
        <v>224040</v>
      </c>
      <c r="H35" s="391">
        <v>6449</v>
      </c>
      <c r="I35" s="393">
        <v>2.9638174373020942</v>
      </c>
      <c r="J35" s="391">
        <v>-5553</v>
      </c>
      <c r="K35" s="393">
        <v>-2.4186277456194221</v>
      </c>
    </row>
    <row r="36" spans="1:11" ht="12" customHeight="1" x14ac:dyDescent="0.2">
      <c r="A36" s="390">
        <v>39114</v>
      </c>
      <c r="B36" s="391">
        <v>10325</v>
      </c>
      <c r="C36" s="392">
        <v>514</v>
      </c>
      <c r="D36" s="393">
        <v>5.2390174294159619</v>
      </c>
      <c r="E36" s="392">
        <v>-1841</v>
      </c>
      <c r="F36" s="394">
        <v>-15.132336018411968</v>
      </c>
      <c r="G36" s="391">
        <v>227847</v>
      </c>
      <c r="H36" s="391">
        <v>3807</v>
      </c>
      <c r="I36" s="393">
        <v>1.69925013390466</v>
      </c>
      <c r="J36" s="391">
        <v>-6162</v>
      </c>
      <c r="K36" s="393">
        <v>-2.6332320551773649</v>
      </c>
    </row>
    <row r="37" spans="1:11" ht="12" customHeight="1" x14ac:dyDescent="0.2">
      <c r="A37" s="390">
        <v>39142</v>
      </c>
      <c r="B37" s="391">
        <v>10678</v>
      </c>
      <c r="C37" s="392">
        <v>353</v>
      </c>
      <c r="D37" s="393">
        <v>3.4188861985472156</v>
      </c>
      <c r="E37" s="392">
        <v>-1327</v>
      </c>
      <c r="F37" s="394">
        <v>-11.053727613494377</v>
      </c>
      <c r="G37" s="391">
        <v>231115</v>
      </c>
      <c r="H37" s="391">
        <v>3268</v>
      </c>
      <c r="I37" s="393">
        <v>1.4342958213186918</v>
      </c>
      <c r="J37" s="391">
        <v>-5748</v>
      </c>
      <c r="K37" s="393">
        <v>-2.426719242769027</v>
      </c>
    </row>
    <row r="38" spans="1:11" ht="12" customHeight="1" x14ac:dyDescent="0.2">
      <c r="A38" s="390">
        <v>39173</v>
      </c>
      <c r="B38" s="391">
        <v>10451</v>
      </c>
      <c r="C38" s="392">
        <v>-227</v>
      </c>
      <c r="D38" s="393">
        <v>-2.1258662670912156</v>
      </c>
      <c r="E38" s="392">
        <v>-1174</v>
      </c>
      <c r="F38" s="394">
        <v>-10.098924731182796</v>
      </c>
      <c r="G38" s="391">
        <v>230206</v>
      </c>
      <c r="H38" s="391">
        <v>-909</v>
      </c>
      <c r="I38" s="393">
        <v>-0.39331068948359044</v>
      </c>
      <c r="J38" s="391">
        <v>641</v>
      </c>
      <c r="K38" s="393">
        <v>0.27922374926491406</v>
      </c>
    </row>
    <row r="39" spans="1:11" ht="12" customHeight="1" x14ac:dyDescent="0.2">
      <c r="A39" s="390">
        <v>39203</v>
      </c>
      <c r="B39" s="391">
        <v>9953</v>
      </c>
      <c r="C39" s="392">
        <v>-498</v>
      </c>
      <c r="D39" s="393">
        <v>-4.7650942493541288</v>
      </c>
      <c r="E39" s="392">
        <v>-1416</v>
      </c>
      <c r="F39" s="394">
        <v>-12.454921277157181</v>
      </c>
      <c r="G39" s="391">
        <v>224554</v>
      </c>
      <c r="H39" s="391">
        <v>-5652</v>
      </c>
      <c r="I39" s="393">
        <v>-2.4551923060215635</v>
      </c>
      <c r="J39" s="391">
        <v>779</v>
      </c>
      <c r="K39" s="393">
        <v>0.34811752876773544</v>
      </c>
    </row>
    <row r="40" spans="1:11" ht="12" customHeight="1" x14ac:dyDescent="0.2">
      <c r="A40" s="390">
        <v>39234</v>
      </c>
      <c r="B40" s="391">
        <v>9499</v>
      </c>
      <c r="C40" s="392">
        <v>-454</v>
      </c>
      <c r="D40" s="393">
        <v>-4.5614387621822567</v>
      </c>
      <c r="E40" s="392">
        <v>-1116</v>
      </c>
      <c r="F40" s="394">
        <v>-10.513424399434761</v>
      </c>
      <c r="G40" s="391">
        <v>228329</v>
      </c>
      <c r="H40" s="391">
        <v>3775</v>
      </c>
      <c r="I40" s="393">
        <v>1.6811101115989917</v>
      </c>
      <c r="J40" s="391">
        <v>6586</v>
      </c>
      <c r="K40" s="393">
        <v>2.9701050315004305</v>
      </c>
    </row>
    <row r="41" spans="1:11" ht="12" customHeight="1" x14ac:dyDescent="0.2">
      <c r="A41" s="390">
        <v>39264</v>
      </c>
      <c r="B41" s="391">
        <v>8857</v>
      </c>
      <c r="C41" s="392">
        <v>-642</v>
      </c>
      <c r="D41" s="393">
        <v>-6.7586061690704282</v>
      </c>
      <c r="E41" s="392">
        <v>-1281</v>
      </c>
      <c r="F41" s="394">
        <v>-12.635628329058987</v>
      </c>
      <c r="G41" s="391">
        <v>220886</v>
      </c>
      <c r="H41" s="391">
        <v>-7443</v>
      </c>
      <c r="I41" s="393">
        <v>-3.2597698934432331</v>
      </c>
      <c r="J41" s="391">
        <v>4449</v>
      </c>
      <c r="K41" s="393">
        <v>2.055563512708086</v>
      </c>
    </row>
    <row r="42" spans="1:11" ht="12" customHeight="1" x14ac:dyDescent="0.2">
      <c r="A42" s="390">
        <v>39295</v>
      </c>
      <c r="B42" s="391">
        <v>8609</v>
      </c>
      <c r="C42" s="392">
        <v>-248</v>
      </c>
      <c r="D42" s="393">
        <v>-2.8000451620187423</v>
      </c>
      <c r="E42" s="392">
        <v>-1260</v>
      </c>
      <c r="F42" s="394">
        <v>-12.76725098794204</v>
      </c>
      <c r="G42" s="391">
        <v>216354</v>
      </c>
      <c r="H42" s="391">
        <v>-4532</v>
      </c>
      <c r="I42" s="393">
        <v>-2.0517370951531557</v>
      </c>
      <c r="J42" s="391">
        <v>4632</v>
      </c>
      <c r="K42" s="393">
        <v>2.1877745345311306</v>
      </c>
    </row>
    <row r="43" spans="1:11" ht="12" customHeight="1" x14ac:dyDescent="0.2">
      <c r="A43" s="390">
        <v>39326</v>
      </c>
      <c r="B43" s="391">
        <v>9244</v>
      </c>
      <c r="C43" s="392">
        <v>635</v>
      </c>
      <c r="D43" s="393">
        <v>7.3760018585201532</v>
      </c>
      <c r="E43" s="392">
        <v>-1277</v>
      </c>
      <c r="F43" s="394">
        <v>-12.137629502898964</v>
      </c>
      <c r="G43" s="391">
        <v>221936</v>
      </c>
      <c r="H43" s="391">
        <v>5582</v>
      </c>
      <c r="I43" s="393">
        <v>2.5800308753246992</v>
      </c>
      <c r="J43" s="391">
        <v>3513</v>
      </c>
      <c r="K43" s="393">
        <v>1.6083471063029076</v>
      </c>
    </row>
    <row r="44" spans="1:11" ht="12" customHeight="1" x14ac:dyDescent="0.2">
      <c r="A44" s="390">
        <v>39356</v>
      </c>
      <c r="B44" s="391">
        <v>9541</v>
      </c>
      <c r="C44" s="392">
        <v>297</v>
      </c>
      <c r="D44" s="393">
        <v>3.2128948507139765</v>
      </c>
      <c r="E44" s="392">
        <v>-1179</v>
      </c>
      <c r="F44" s="394">
        <v>-10.998134328358208</v>
      </c>
      <c r="G44" s="391">
        <v>217066</v>
      </c>
      <c r="H44" s="391">
        <v>-4870</v>
      </c>
      <c r="I44" s="393">
        <v>-2.1943262922644364</v>
      </c>
      <c r="J44" s="391">
        <v>-7279</v>
      </c>
      <c r="K44" s="393">
        <v>-3.244556375225657</v>
      </c>
    </row>
    <row r="45" spans="1:11" ht="12" customHeight="1" x14ac:dyDescent="0.2">
      <c r="A45" s="390">
        <v>39387</v>
      </c>
      <c r="B45" s="391">
        <v>9537</v>
      </c>
      <c r="C45" s="392">
        <v>-4</v>
      </c>
      <c r="D45" s="393">
        <v>-4.1924326590504143E-2</v>
      </c>
      <c r="E45" s="392">
        <v>-1157</v>
      </c>
      <c r="F45" s="394">
        <v>-10.819150925752758</v>
      </c>
      <c r="G45" s="391">
        <v>218476</v>
      </c>
      <c r="H45" s="391">
        <v>1410</v>
      </c>
      <c r="I45" s="393">
        <v>0.6495720195700847</v>
      </c>
      <c r="J45" s="391">
        <v>-10081</v>
      </c>
      <c r="K45" s="393">
        <v>-4.4107159264428564</v>
      </c>
    </row>
    <row r="46" spans="1:11" ht="12" customHeight="1" x14ac:dyDescent="0.2">
      <c r="A46" s="390">
        <v>39417</v>
      </c>
      <c r="B46" s="391">
        <v>8804</v>
      </c>
      <c r="C46" s="392">
        <v>-733</v>
      </c>
      <c r="D46" s="393">
        <v>-7.6858550906993814</v>
      </c>
      <c r="E46" s="392">
        <v>-998</v>
      </c>
      <c r="F46" s="394">
        <v>-10.181595592736176</v>
      </c>
      <c r="G46" s="391">
        <v>212637</v>
      </c>
      <c r="H46" s="391">
        <v>-5839</v>
      </c>
      <c r="I46" s="393">
        <v>-2.6726047712334537</v>
      </c>
      <c r="J46" s="391">
        <v>-4954</v>
      </c>
      <c r="K46" s="393">
        <v>-2.276748578755555</v>
      </c>
    </row>
    <row r="47" spans="1:11" ht="12" customHeight="1" x14ac:dyDescent="0.2">
      <c r="A47" s="390">
        <v>39448</v>
      </c>
      <c r="B47" s="391">
        <v>9359</v>
      </c>
      <c r="C47" s="392">
        <v>555</v>
      </c>
      <c r="D47" s="393">
        <v>6.303952748750568</v>
      </c>
      <c r="E47" s="392">
        <v>-452</v>
      </c>
      <c r="F47" s="394">
        <v>-4.6070736927938025</v>
      </c>
      <c r="G47" s="391">
        <v>221718</v>
      </c>
      <c r="H47" s="391">
        <v>9081</v>
      </c>
      <c r="I47" s="393">
        <v>4.2706584460841714</v>
      </c>
      <c r="J47" s="391">
        <v>-2322</v>
      </c>
      <c r="K47" s="393">
        <v>-1.0364220674879485</v>
      </c>
    </row>
    <row r="48" spans="1:11" ht="12" customHeight="1" x14ac:dyDescent="0.2">
      <c r="A48" s="390">
        <v>39479</v>
      </c>
      <c r="B48" s="391">
        <v>10165</v>
      </c>
      <c r="C48" s="392">
        <v>806</v>
      </c>
      <c r="D48" s="393">
        <v>8.6120311999145205</v>
      </c>
      <c r="E48" s="392">
        <v>-160</v>
      </c>
      <c r="F48" s="394">
        <v>-1.549636803874092</v>
      </c>
      <c r="G48" s="391">
        <v>228750</v>
      </c>
      <c r="H48" s="391">
        <v>7032</v>
      </c>
      <c r="I48" s="393">
        <v>3.1715963521229669</v>
      </c>
      <c r="J48" s="391">
        <v>903</v>
      </c>
      <c r="K48" s="393">
        <v>0.39631858220648064</v>
      </c>
    </row>
    <row r="49" spans="1:11" ht="12" customHeight="1" x14ac:dyDescent="0.2">
      <c r="A49" s="390">
        <v>39508</v>
      </c>
      <c r="B49" s="391">
        <v>10549</v>
      </c>
      <c r="C49" s="392">
        <v>384</v>
      </c>
      <c r="D49" s="393">
        <v>3.7776684702410233</v>
      </c>
      <c r="E49" s="392">
        <v>-129</v>
      </c>
      <c r="F49" s="394">
        <v>-1.2080914028844354</v>
      </c>
      <c r="G49" s="391">
        <v>231971</v>
      </c>
      <c r="H49" s="391">
        <v>3221</v>
      </c>
      <c r="I49" s="393">
        <v>1.4080874316939891</v>
      </c>
      <c r="J49" s="391">
        <v>856</v>
      </c>
      <c r="K49" s="393">
        <v>0.37037838305605436</v>
      </c>
    </row>
    <row r="50" spans="1:11" ht="12" customHeight="1" x14ac:dyDescent="0.2">
      <c r="A50" s="390">
        <v>39539</v>
      </c>
      <c r="B50" s="391">
        <v>10946</v>
      </c>
      <c r="C50" s="392">
        <v>397</v>
      </c>
      <c r="D50" s="393">
        <v>3.7633898947767559</v>
      </c>
      <c r="E50" s="392">
        <v>495</v>
      </c>
      <c r="F50" s="394">
        <v>4.7363888623098269</v>
      </c>
      <c r="G50" s="391">
        <v>229066</v>
      </c>
      <c r="H50" s="391">
        <v>-2905</v>
      </c>
      <c r="I50" s="393">
        <v>-1.2523117113777154</v>
      </c>
      <c r="J50" s="391">
        <v>-1140</v>
      </c>
      <c r="K50" s="393">
        <v>-0.49520863921878666</v>
      </c>
    </row>
    <row r="51" spans="1:11" ht="12" customHeight="1" x14ac:dyDescent="0.2">
      <c r="A51" s="390">
        <v>39569</v>
      </c>
      <c r="B51" s="391">
        <v>10983</v>
      </c>
      <c r="C51" s="392">
        <v>37</v>
      </c>
      <c r="D51" s="393">
        <v>0.3380230221085328</v>
      </c>
      <c r="E51" s="392">
        <v>1030</v>
      </c>
      <c r="F51" s="394">
        <v>10.348638601426705</v>
      </c>
      <c r="G51" s="391">
        <v>229773</v>
      </c>
      <c r="H51" s="391">
        <v>707</v>
      </c>
      <c r="I51" s="393">
        <v>0.30864467009508179</v>
      </c>
      <c r="J51" s="391">
        <v>5219</v>
      </c>
      <c r="K51" s="393">
        <v>2.3241625622344735</v>
      </c>
    </row>
    <row r="52" spans="1:11" ht="12" customHeight="1" x14ac:dyDescent="0.2">
      <c r="A52" s="390">
        <v>39600</v>
      </c>
      <c r="B52" s="391">
        <v>11523</v>
      </c>
      <c r="C52" s="392">
        <v>540</v>
      </c>
      <c r="D52" s="393">
        <v>4.916689429117727</v>
      </c>
      <c r="E52" s="392">
        <v>2024</v>
      </c>
      <c r="F52" s="394">
        <v>21.307506053268764</v>
      </c>
      <c r="G52" s="391">
        <v>235665</v>
      </c>
      <c r="H52" s="391">
        <v>5892</v>
      </c>
      <c r="I52" s="393">
        <v>2.5642699533887794</v>
      </c>
      <c r="J52" s="391">
        <v>7336</v>
      </c>
      <c r="K52" s="393">
        <v>3.2129076902189384</v>
      </c>
    </row>
    <row r="53" spans="1:11" ht="12" customHeight="1" x14ac:dyDescent="0.2">
      <c r="A53" s="390">
        <v>39630</v>
      </c>
      <c r="B53" s="391">
        <v>11157</v>
      </c>
      <c r="C53" s="392">
        <v>-366</v>
      </c>
      <c r="D53" s="393">
        <v>-3.1762561832856027</v>
      </c>
      <c r="E53" s="392">
        <v>2300</v>
      </c>
      <c r="F53" s="394">
        <v>25.968160776786721</v>
      </c>
      <c r="G53" s="391">
        <v>233365</v>
      </c>
      <c r="H53" s="391">
        <v>-2300</v>
      </c>
      <c r="I53" s="393">
        <v>-0.97596164046421829</v>
      </c>
      <c r="J53" s="391">
        <v>12479</v>
      </c>
      <c r="K53" s="393">
        <v>5.6495205671703959</v>
      </c>
    </row>
    <row r="54" spans="1:11" ht="12" customHeight="1" x14ac:dyDescent="0.2">
      <c r="A54" s="390">
        <v>39661</v>
      </c>
      <c r="B54" s="391">
        <v>11222</v>
      </c>
      <c r="C54" s="392">
        <v>65</v>
      </c>
      <c r="D54" s="393">
        <v>0.5825938872456754</v>
      </c>
      <c r="E54" s="392">
        <v>2613</v>
      </c>
      <c r="F54" s="394">
        <v>30.351957254036474</v>
      </c>
      <c r="G54" s="391">
        <v>233868</v>
      </c>
      <c r="H54" s="391">
        <v>503</v>
      </c>
      <c r="I54" s="393">
        <v>0.21554217641891457</v>
      </c>
      <c r="J54" s="391">
        <v>17514</v>
      </c>
      <c r="K54" s="393">
        <v>8.0950664189245405</v>
      </c>
    </row>
    <row r="55" spans="1:11" ht="12" customHeight="1" x14ac:dyDescent="0.2">
      <c r="A55" s="390">
        <v>39692</v>
      </c>
      <c r="B55" s="391">
        <v>12323</v>
      </c>
      <c r="C55" s="392">
        <v>1101</v>
      </c>
      <c r="D55" s="393">
        <v>9.81108536802709</v>
      </c>
      <c r="E55" s="392">
        <v>3079</v>
      </c>
      <c r="F55" s="394">
        <v>33.308091735179573</v>
      </c>
      <c r="G55" s="391">
        <v>249028</v>
      </c>
      <c r="H55" s="391">
        <v>15160</v>
      </c>
      <c r="I55" s="393">
        <v>6.4822891545658239</v>
      </c>
      <c r="J55" s="391">
        <v>27092</v>
      </c>
      <c r="K55" s="393">
        <v>12.207122774133083</v>
      </c>
    </row>
    <row r="56" spans="1:11" ht="12" customHeight="1" x14ac:dyDescent="0.2">
      <c r="A56" s="390">
        <v>39722</v>
      </c>
      <c r="B56" s="391">
        <v>13404</v>
      </c>
      <c r="C56" s="392">
        <v>1081</v>
      </c>
      <c r="D56" s="393">
        <v>8.7722145581433093</v>
      </c>
      <c r="E56" s="392">
        <v>3863</v>
      </c>
      <c r="F56" s="394">
        <v>40.488418404779374</v>
      </c>
      <c r="G56" s="391">
        <v>262508</v>
      </c>
      <c r="H56" s="391">
        <v>13480</v>
      </c>
      <c r="I56" s="393">
        <v>5.4130459225468623</v>
      </c>
      <c r="J56" s="391">
        <v>45442</v>
      </c>
      <c r="K56" s="393">
        <v>20.934646605179992</v>
      </c>
    </row>
    <row r="57" spans="1:11" ht="12" customHeight="1" x14ac:dyDescent="0.2">
      <c r="A57" s="390">
        <v>39753</v>
      </c>
      <c r="B57" s="391">
        <v>13705</v>
      </c>
      <c r="C57" s="392">
        <v>301</v>
      </c>
      <c r="D57" s="393">
        <v>2.2455983288570578</v>
      </c>
      <c r="E57" s="392">
        <v>4168</v>
      </c>
      <c r="F57" s="394">
        <v>43.703470693090068</v>
      </c>
      <c r="G57" s="391">
        <v>267092</v>
      </c>
      <c r="H57" s="391">
        <v>4584</v>
      </c>
      <c r="I57" s="393">
        <v>1.7462324957715574</v>
      </c>
      <c r="J57" s="391">
        <v>48616</v>
      </c>
      <c r="K57" s="393">
        <v>22.252329775352898</v>
      </c>
    </row>
    <row r="58" spans="1:11" ht="12" customHeight="1" x14ac:dyDescent="0.2">
      <c r="A58" s="390">
        <v>39783</v>
      </c>
      <c r="B58" s="391">
        <v>13049</v>
      </c>
      <c r="C58" s="392">
        <v>-656</v>
      </c>
      <c r="D58" s="393">
        <v>-4.7865742429770153</v>
      </c>
      <c r="E58" s="392">
        <v>4245</v>
      </c>
      <c r="F58" s="394">
        <v>48.216719672875968</v>
      </c>
      <c r="G58" s="391">
        <v>260973</v>
      </c>
      <c r="H58" s="391">
        <v>-6119</v>
      </c>
      <c r="I58" s="393">
        <v>-2.2909709014122477</v>
      </c>
      <c r="J58" s="391">
        <v>48336</v>
      </c>
      <c r="K58" s="393">
        <v>22.731697681965038</v>
      </c>
    </row>
    <row r="59" spans="1:11" ht="12" customHeight="1" x14ac:dyDescent="0.2">
      <c r="A59" s="374">
        <v>39814</v>
      </c>
      <c r="B59" s="134">
        <v>10089</v>
      </c>
      <c r="C59" s="375">
        <v>-259.48271691985428</v>
      </c>
      <c r="D59" s="185">
        <v>-2.5074469757348865</v>
      </c>
      <c r="E59" s="375">
        <v>2513.4179061655268</v>
      </c>
      <c r="F59" s="376">
        <v>33.177884881098684</v>
      </c>
      <c r="G59" s="134">
        <v>189979</v>
      </c>
      <c r="H59" s="134">
        <v>-70994</v>
      </c>
      <c r="I59" s="185">
        <v>-27.203580447019423</v>
      </c>
      <c r="J59" s="134">
        <v>-31739</v>
      </c>
      <c r="K59" s="185">
        <v>-14.31503080489631</v>
      </c>
    </row>
    <row r="60" spans="1:11" ht="12" customHeight="1" x14ac:dyDescent="0.2">
      <c r="A60" s="374">
        <v>39845</v>
      </c>
      <c r="B60" s="134">
        <v>11014</v>
      </c>
      <c r="C60" s="375">
        <v>925</v>
      </c>
      <c r="D60" s="185">
        <v>9.1684012290613541</v>
      </c>
      <c r="E60" s="375">
        <v>2806.3410954737028</v>
      </c>
      <c r="F60" s="376">
        <v>34.191736378397536</v>
      </c>
      <c r="G60" s="134">
        <v>203377</v>
      </c>
      <c r="H60" s="134">
        <v>13398</v>
      </c>
      <c r="I60" s="185">
        <v>7.0523584185620516</v>
      </c>
      <c r="J60" s="134">
        <v>-25373</v>
      </c>
      <c r="K60" s="185">
        <v>-11.092021857923497</v>
      </c>
    </row>
    <row r="61" spans="1:11" ht="12" customHeight="1" x14ac:dyDescent="0.2">
      <c r="A61" s="374">
        <v>39873</v>
      </c>
      <c r="B61" s="134">
        <v>12890</v>
      </c>
      <c r="C61" s="375">
        <v>1876</v>
      </c>
      <c r="D61" s="185">
        <v>17.032867259851098</v>
      </c>
      <c r="E61" s="375">
        <v>4394.6035584950132</v>
      </c>
      <c r="F61" s="376">
        <v>51.729234636123643</v>
      </c>
      <c r="G61" s="134">
        <v>224410</v>
      </c>
      <c r="H61" s="134">
        <v>21033</v>
      </c>
      <c r="I61" s="185">
        <v>10.341877400099323</v>
      </c>
      <c r="J61" s="134">
        <v>-7561</v>
      </c>
      <c r="K61" s="185">
        <v>-3.2594591565324977</v>
      </c>
    </row>
    <row r="62" spans="1:11" ht="12" customHeight="1" x14ac:dyDescent="0.2">
      <c r="A62" s="374">
        <v>39904</v>
      </c>
      <c r="B62" s="134">
        <v>14354</v>
      </c>
      <c r="C62" s="375">
        <v>1464</v>
      </c>
      <c r="D62" s="185">
        <v>11.357641582622188</v>
      </c>
      <c r="E62" s="375">
        <v>5566.043723458617</v>
      </c>
      <c r="F62" s="376">
        <v>63.337180435417551</v>
      </c>
      <c r="G62" s="134">
        <v>236371</v>
      </c>
      <c r="H62" s="134">
        <v>11961</v>
      </c>
      <c r="I62" s="185">
        <v>5.3299763825141486</v>
      </c>
      <c r="J62" s="134">
        <v>7305</v>
      </c>
      <c r="K62" s="185">
        <v>3.1890372207136806</v>
      </c>
    </row>
    <row r="63" spans="1:11" ht="12" customHeight="1" x14ac:dyDescent="0.2">
      <c r="A63" s="374">
        <v>39934</v>
      </c>
      <c r="B63" s="134">
        <v>15019</v>
      </c>
      <c r="C63" s="375">
        <v>665</v>
      </c>
      <c r="D63" s="185">
        <v>4.6328549533231156</v>
      </c>
      <c r="E63" s="375">
        <v>6225.0596365721904</v>
      </c>
      <c r="F63" s="376">
        <v>70.7880583596056</v>
      </c>
      <c r="G63" s="134">
        <v>245997</v>
      </c>
      <c r="H63" s="134">
        <v>9626</v>
      </c>
      <c r="I63" s="185">
        <v>4.0724115902543039</v>
      </c>
      <c r="J63" s="134">
        <v>16224</v>
      </c>
      <c r="K63" s="185">
        <v>7.0608818268464963</v>
      </c>
    </row>
    <row r="64" spans="1:11" ht="12" customHeight="1" x14ac:dyDescent="0.2">
      <c r="A64" s="374">
        <v>39965</v>
      </c>
      <c r="B64" s="134">
        <v>14964</v>
      </c>
      <c r="C64" s="375">
        <v>-55</v>
      </c>
      <c r="D64" s="185">
        <v>-0.36620280977428593</v>
      </c>
      <c r="E64" s="375">
        <v>5777.562036121155</v>
      </c>
      <c r="F64" s="376">
        <v>62.892299048211932</v>
      </c>
      <c r="G64" s="134">
        <v>248069</v>
      </c>
      <c r="H64" s="134">
        <v>2072</v>
      </c>
      <c r="I64" s="185">
        <v>0.84228669455318561</v>
      </c>
      <c r="J64" s="134">
        <v>12404</v>
      </c>
      <c r="K64" s="185">
        <v>5.2634035601383315</v>
      </c>
    </row>
    <row r="65" spans="1:11" ht="12" customHeight="1" x14ac:dyDescent="0.2">
      <c r="A65" s="374">
        <v>39995</v>
      </c>
      <c r="B65" s="134">
        <v>14629</v>
      </c>
      <c r="C65" s="375">
        <v>-335</v>
      </c>
      <c r="D65" s="185">
        <v>-2.2387062282812082</v>
      </c>
      <c r="E65" s="375">
        <v>5752.2885133536583</v>
      </c>
      <c r="F65" s="376">
        <v>64.802021807367495</v>
      </c>
      <c r="G65" s="134">
        <v>254713</v>
      </c>
      <c r="H65" s="134">
        <v>6644</v>
      </c>
      <c r="I65" s="185">
        <v>2.6782870894791371</v>
      </c>
      <c r="J65" s="134">
        <v>21348</v>
      </c>
      <c r="K65" s="185">
        <v>9.1479013562445104</v>
      </c>
    </row>
    <row r="66" spans="1:11" ht="12" customHeight="1" x14ac:dyDescent="0.2">
      <c r="A66" s="374">
        <v>40026</v>
      </c>
      <c r="B66" s="134">
        <v>14634</v>
      </c>
      <c r="C66" s="375">
        <v>5</v>
      </c>
      <c r="D66" s="185">
        <v>3.4178686171303575E-2</v>
      </c>
      <c r="E66" s="375">
        <v>5707.6944928442463</v>
      </c>
      <c r="F66" s="376">
        <v>63.942405828129964</v>
      </c>
      <c r="G66" s="134">
        <v>260105</v>
      </c>
      <c r="H66" s="134">
        <v>5392</v>
      </c>
      <c r="I66" s="185">
        <v>2.1168923455025852</v>
      </c>
      <c r="J66" s="134">
        <v>26237</v>
      </c>
      <c r="K66" s="185">
        <v>11.218721672054322</v>
      </c>
    </row>
    <row r="67" spans="1:11" ht="12" customHeight="1" x14ac:dyDescent="0.2">
      <c r="A67" s="374">
        <v>40057</v>
      </c>
      <c r="B67" s="134">
        <v>15929</v>
      </c>
      <c r="C67" s="375">
        <v>1295</v>
      </c>
      <c r="D67" s="185">
        <v>8.8492551592182593</v>
      </c>
      <c r="E67" s="375">
        <v>6151.4700116682252</v>
      </c>
      <c r="F67" s="376">
        <v>62.914355865021264</v>
      </c>
      <c r="G67" s="134">
        <v>277553</v>
      </c>
      <c r="H67" s="134">
        <v>17448</v>
      </c>
      <c r="I67" s="185">
        <v>6.7080602064550856</v>
      </c>
      <c r="J67" s="134">
        <v>28525</v>
      </c>
      <c r="K67" s="185">
        <v>11.454535232985849</v>
      </c>
    </row>
    <row r="68" spans="1:11" ht="12" customHeight="1" x14ac:dyDescent="0.2">
      <c r="A68" s="374">
        <v>40087</v>
      </c>
      <c r="B68" s="134">
        <v>16515</v>
      </c>
      <c r="C68" s="375">
        <v>586</v>
      </c>
      <c r="D68" s="185">
        <v>3.6788247849833637</v>
      </c>
      <c r="E68" s="375">
        <v>5887.9255120504458</v>
      </c>
      <c r="F68" s="376">
        <v>55.404951934109334</v>
      </c>
      <c r="G68" s="134">
        <v>287506</v>
      </c>
      <c r="H68" s="134">
        <v>9953</v>
      </c>
      <c r="I68" s="185">
        <v>3.5859817764535062</v>
      </c>
      <c r="J68" s="134">
        <v>24998</v>
      </c>
      <c r="K68" s="185">
        <v>9.5227574016791863</v>
      </c>
    </row>
    <row r="69" spans="1:11" ht="12" customHeight="1" x14ac:dyDescent="0.2">
      <c r="A69" s="374">
        <v>40118</v>
      </c>
      <c r="B69" s="134">
        <v>16854</v>
      </c>
      <c r="C69" s="375">
        <v>339</v>
      </c>
      <c r="D69" s="185">
        <v>2.052679382379655</v>
      </c>
      <c r="E69" s="375">
        <v>5981.1039353305969</v>
      </c>
      <c r="F69" s="376">
        <v>55.009299268165634</v>
      </c>
      <c r="G69" s="134">
        <v>293903</v>
      </c>
      <c r="H69" s="134">
        <v>6397</v>
      </c>
      <c r="I69" s="185">
        <v>2.2249970435399611</v>
      </c>
      <c r="J69" s="134">
        <v>26811</v>
      </c>
      <c r="K69" s="185">
        <v>10.038114207838497</v>
      </c>
    </row>
    <row r="70" spans="1:11" ht="12" customHeight="1" x14ac:dyDescent="0.2">
      <c r="A70" s="374">
        <v>40148</v>
      </c>
      <c r="B70" s="134">
        <v>16079</v>
      </c>
      <c r="C70" s="375">
        <v>-775</v>
      </c>
      <c r="D70" s="185">
        <v>-4.598314940073573</v>
      </c>
      <c r="E70" s="375">
        <v>5730.5172830801457</v>
      </c>
      <c r="F70" s="376">
        <v>55.375434639424995</v>
      </c>
      <c r="G70" s="134">
        <v>285879</v>
      </c>
      <c r="H70" s="134">
        <v>-8024</v>
      </c>
      <c r="I70" s="185">
        <v>-2.7301524652691533</v>
      </c>
      <c r="J70" s="134">
        <v>24906</v>
      </c>
      <c r="K70" s="185">
        <v>9.5435159959076223</v>
      </c>
    </row>
    <row r="71" spans="1:11" ht="12" customHeight="1" x14ac:dyDescent="0.2">
      <c r="A71" s="374">
        <v>40179</v>
      </c>
      <c r="B71" s="134">
        <v>16625.000000000018</v>
      </c>
      <c r="C71" s="375">
        <v>546.00000000001819</v>
      </c>
      <c r="D71" s="185">
        <v>3.3957335655203571</v>
      </c>
      <c r="E71" s="375">
        <v>6536.0000000000182</v>
      </c>
      <c r="F71" s="376">
        <v>64.783427495292088</v>
      </c>
      <c r="G71" s="134">
        <v>292164</v>
      </c>
      <c r="H71" s="134">
        <v>6285</v>
      </c>
      <c r="I71" s="185">
        <v>2.1984825747956305</v>
      </c>
      <c r="J71" s="134">
        <v>102185</v>
      </c>
      <c r="K71" s="185">
        <v>53.787523884218785</v>
      </c>
    </row>
    <row r="72" spans="1:11" ht="12" customHeight="1" x14ac:dyDescent="0.2">
      <c r="A72" s="374">
        <v>40210</v>
      </c>
      <c r="B72" s="134">
        <v>17903.000000000018</v>
      </c>
      <c r="C72" s="375">
        <v>1278</v>
      </c>
      <c r="D72" s="185">
        <v>7.6872180451127736</v>
      </c>
      <c r="E72" s="375">
        <v>6889.0000000000182</v>
      </c>
      <c r="F72" s="376">
        <v>62.54766660613781</v>
      </c>
      <c r="G72" s="134">
        <v>306974</v>
      </c>
      <c r="H72" s="134">
        <v>14810</v>
      </c>
      <c r="I72" s="185">
        <v>5.0690707958543832</v>
      </c>
      <c r="J72" s="134">
        <v>103597</v>
      </c>
      <c r="K72" s="185">
        <v>50.938405031050706</v>
      </c>
    </row>
    <row r="73" spans="1:11" ht="12" customHeight="1" x14ac:dyDescent="0.2">
      <c r="A73" s="374">
        <v>40238</v>
      </c>
      <c r="B73" s="134">
        <v>19172.000000000025</v>
      </c>
      <c r="C73" s="375">
        <v>1269.0000000000073</v>
      </c>
      <c r="D73" s="185">
        <v>7.0881975087974416</v>
      </c>
      <c r="E73" s="375">
        <v>6282.0000000000255</v>
      </c>
      <c r="F73" s="376">
        <v>48.735453840186388</v>
      </c>
      <c r="G73" s="134">
        <v>323735</v>
      </c>
      <c r="H73" s="134">
        <v>16761</v>
      </c>
      <c r="I73" s="185">
        <v>5.4600715370031336</v>
      </c>
      <c r="J73" s="134">
        <v>99325</v>
      </c>
      <c r="K73" s="185">
        <v>44.260505325074639</v>
      </c>
    </row>
    <row r="74" spans="1:11" ht="12" customHeight="1" x14ac:dyDescent="0.2">
      <c r="A74" s="374">
        <v>40269</v>
      </c>
      <c r="B74" s="134">
        <v>19998.000000000011</v>
      </c>
      <c r="C74" s="375">
        <v>825.99999999998545</v>
      </c>
      <c r="D74" s="185">
        <v>4.3083663676193638</v>
      </c>
      <c r="E74" s="375">
        <v>5644.0000000000109</v>
      </c>
      <c r="F74" s="376">
        <v>39.320050160234153</v>
      </c>
      <c r="G74" s="134">
        <v>330848</v>
      </c>
      <c r="H74" s="134">
        <v>7113</v>
      </c>
      <c r="I74" s="185">
        <v>2.1971674363290963</v>
      </c>
      <c r="J74" s="134">
        <v>94477</v>
      </c>
      <c r="K74" s="185">
        <v>39.969793248748786</v>
      </c>
    </row>
    <row r="75" spans="1:11" ht="12" customHeight="1" x14ac:dyDescent="0.2">
      <c r="A75" s="374">
        <v>40299</v>
      </c>
      <c r="B75" s="134">
        <v>20189.999999999953</v>
      </c>
      <c r="C75" s="375">
        <v>191.99999999994179</v>
      </c>
      <c r="D75" s="185">
        <v>0.96009600960066854</v>
      </c>
      <c r="E75" s="375">
        <v>5170.9999999999527</v>
      </c>
      <c r="F75" s="376">
        <v>34.429722351687545</v>
      </c>
      <c r="G75" s="134">
        <v>334671</v>
      </c>
      <c r="H75" s="134">
        <v>3823</v>
      </c>
      <c r="I75" s="185">
        <v>1.155515523745043</v>
      </c>
      <c r="J75" s="134">
        <v>88674</v>
      </c>
      <c r="K75" s="185">
        <v>36.046781058305591</v>
      </c>
    </row>
    <row r="76" spans="1:11" ht="12" customHeight="1" x14ac:dyDescent="0.2">
      <c r="A76" s="374">
        <v>40330</v>
      </c>
      <c r="B76" s="134">
        <v>19960.000000000033</v>
      </c>
      <c r="C76" s="375">
        <v>-229.99999999991996</v>
      </c>
      <c r="D76" s="185">
        <v>-1.1391778107970307</v>
      </c>
      <c r="E76" s="375">
        <v>4996.0000000000327</v>
      </c>
      <c r="F76" s="376">
        <v>33.386794974605941</v>
      </c>
      <c r="G76" s="134">
        <v>335586</v>
      </c>
      <c r="H76" s="134">
        <v>915</v>
      </c>
      <c r="I76" s="185">
        <v>0.27340283442545066</v>
      </c>
      <c r="J76" s="134">
        <v>87517</v>
      </c>
      <c r="K76" s="185">
        <v>35.279297292285612</v>
      </c>
    </row>
    <row r="77" spans="1:11" ht="12" customHeight="1" x14ac:dyDescent="0.2">
      <c r="A77" s="374">
        <v>40360</v>
      </c>
      <c r="B77" s="134">
        <v>19455.00000000004</v>
      </c>
      <c r="C77" s="375">
        <v>-504.99999999999272</v>
      </c>
      <c r="D77" s="185">
        <v>-2.5300601202404405</v>
      </c>
      <c r="E77" s="375">
        <v>4826.00000000004</v>
      </c>
      <c r="F77" s="376">
        <v>32.989267892542486</v>
      </c>
      <c r="G77" s="134">
        <v>336898</v>
      </c>
      <c r="H77" s="134">
        <v>1312</v>
      </c>
      <c r="I77" s="185">
        <v>0.39095790646808865</v>
      </c>
      <c r="J77" s="134">
        <v>82185</v>
      </c>
      <c r="K77" s="185">
        <v>32.26572652357752</v>
      </c>
    </row>
    <row r="78" spans="1:11" ht="12" customHeight="1" x14ac:dyDescent="0.2">
      <c r="A78" s="374">
        <v>40391</v>
      </c>
      <c r="B78" s="134">
        <v>19279.999999999945</v>
      </c>
      <c r="C78" s="375">
        <v>-175.00000000009459</v>
      </c>
      <c r="D78" s="185">
        <v>-0.89951169365250183</v>
      </c>
      <c r="E78" s="375">
        <v>4645.9999999999454</v>
      </c>
      <c r="F78" s="376">
        <v>31.747984146507758</v>
      </c>
      <c r="G78" s="134">
        <v>338420</v>
      </c>
      <c r="H78" s="134">
        <v>1522</v>
      </c>
      <c r="I78" s="185">
        <v>0.45176878461730258</v>
      </c>
      <c r="J78" s="134">
        <v>78315</v>
      </c>
      <c r="K78" s="185">
        <v>30.108994444551239</v>
      </c>
    </row>
    <row r="79" spans="1:11" ht="12" customHeight="1" x14ac:dyDescent="0.2">
      <c r="A79" s="374">
        <v>40422</v>
      </c>
      <c r="B79" s="134">
        <v>20882.999999999935</v>
      </c>
      <c r="C79" s="375">
        <v>1602.9999999999891</v>
      </c>
      <c r="D79" s="185">
        <v>8.3143153526970615</v>
      </c>
      <c r="E79" s="375">
        <v>4953.9999999999345</v>
      </c>
      <c r="F79" s="376">
        <v>31.100508506497174</v>
      </c>
      <c r="G79" s="134">
        <v>350526</v>
      </c>
      <c r="H79" s="134">
        <v>12106</v>
      </c>
      <c r="I79" s="185">
        <v>3.5772117487146149</v>
      </c>
      <c r="J79" s="134">
        <v>72973</v>
      </c>
      <c r="K79" s="185">
        <v>26.291555126408291</v>
      </c>
    </row>
    <row r="80" spans="1:11" ht="12" customHeight="1" x14ac:dyDescent="0.2">
      <c r="A80" s="374">
        <v>40452</v>
      </c>
      <c r="B80" s="134">
        <v>21336.999999999982</v>
      </c>
      <c r="C80" s="375">
        <v>454.00000000004729</v>
      </c>
      <c r="D80" s="185">
        <v>2.1740171431310094</v>
      </c>
      <c r="E80" s="375">
        <v>4821.9999999999818</v>
      </c>
      <c r="F80" s="376">
        <v>29.197699061459168</v>
      </c>
      <c r="G80" s="134">
        <v>356081</v>
      </c>
      <c r="H80" s="134">
        <v>5555</v>
      </c>
      <c r="I80" s="185">
        <v>1.5847611874725414</v>
      </c>
      <c r="J80" s="134">
        <v>68575</v>
      </c>
      <c r="K80" s="185">
        <v>23.851676138932753</v>
      </c>
    </row>
    <row r="81" spans="1:11" ht="12" customHeight="1" x14ac:dyDescent="0.2">
      <c r="A81" s="374">
        <v>40483</v>
      </c>
      <c r="B81" s="134">
        <v>21796.999999999989</v>
      </c>
      <c r="C81" s="375">
        <v>460.00000000000728</v>
      </c>
      <c r="D81" s="185">
        <v>2.1558794582181546</v>
      </c>
      <c r="E81" s="375">
        <v>4942.9999999999891</v>
      </c>
      <c r="F81" s="376">
        <v>29.328349353269189</v>
      </c>
      <c r="G81" s="134">
        <v>364718</v>
      </c>
      <c r="H81" s="134">
        <v>8637</v>
      </c>
      <c r="I81" s="185">
        <v>2.4255717098076</v>
      </c>
      <c r="J81" s="134">
        <v>70815</v>
      </c>
      <c r="K81" s="185">
        <v>24.09468430060258</v>
      </c>
    </row>
    <row r="82" spans="1:11" ht="12" customHeight="1" x14ac:dyDescent="0.2">
      <c r="A82" s="374">
        <v>40513</v>
      </c>
      <c r="B82" s="134">
        <v>20842.000000000051</v>
      </c>
      <c r="C82" s="375">
        <v>-954.99999999993815</v>
      </c>
      <c r="D82" s="185">
        <v>-4.3813368812219053</v>
      </c>
      <c r="E82" s="375">
        <v>4763.0000000000509</v>
      </c>
      <c r="F82" s="376">
        <v>29.622488960756584</v>
      </c>
      <c r="G82" s="134">
        <v>356600</v>
      </c>
      <c r="H82" s="134">
        <v>-8118</v>
      </c>
      <c r="I82" s="185">
        <v>-2.2258292708339047</v>
      </c>
      <c r="J82" s="134">
        <v>70721</v>
      </c>
      <c r="K82" s="185">
        <v>24.738088491984371</v>
      </c>
    </row>
    <row r="83" spans="1:11" ht="12" customHeight="1" x14ac:dyDescent="0.2">
      <c r="A83" s="374">
        <v>40544</v>
      </c>
      <c r="B83" s="134">
        <v>21397.999999999996</v>
      </c>
      <c r="C83" s="375">
        <v>555.99999999994543</v>
      </c>
      <c r="D83" s="185">
        <v>2.667690240859534</v>
      </c>
      <c r="E83" s="375">
        <v>4772.9999999999782</v>
      </c>
      <c r="F83" s="376">
        <v>28.709774436090061</v>
      </c>
      <c r="G83" s="134">
        <v>366619</v>
      </c>
      <c r="H83" s="134">
        <v>10019</v>
      </c>
      <c r="I83" s="185">
        <v>2.8095905776780707</v>
      </c>
      <c r="J83" s="134">
        <v>74455</v>
      </c>
      <c r="K83" s="185">
        <v>25.48397475390534</v>
      </c>
    </row>
    <row r="84" spans="1:11" ht="12" customHeight="1" x14ac:dyDescent="0.2">
      <c r="A84" s="374">
        <v>40575</v>
      </c>
      <c r="B84" s="134">
        <v>22109.000000000011</v>
      </c>
      <c r="C84" s="375">
        <v>711.00000000001455</v>
      </c>
      <c r="D84" s="185">
        <v>3.3227404430321275</v>
      </c>
      <c r="E84" s="375">
        <v>4205.9999999999927</v>
      </c>
      <c r="F84" s="376">
        <v>23.4932692844774</v>
      </c>
      <c r="G84" s="134">
        <v>380587</v>
      </c>
      <c r="H84" s="134">
        <v>13968</v>
      </c>
      <c r="I84" s="185">
        <v>3.8099498389336066</v>
      </c>
      <c r="J84" s="134">
        <v>73613</v>
      </c>
      <c r="K84" s="185">
        <v>23.980206792757691</v>
      </c>
    </row>
    <row r="85" spans="1:11" ht="12" customHeight="1" x14ac:dyDescent="0.2">
      <c r="A85" s="374">
        <v>40603</v>
      </c>
      <c r="B85" s="134">
        <v>22945.999999999978</v>
      </c>
      <c r="C85" s="375">
        <v>836.99999999996726</v>
      </c>
      <c r="D85" s="185">
        <v>3.7857885928805772</v>
      </c>
      <c r="E85" s="375">
        <v>3773.9999999999527</v>
      </c>
      <c r="F85" s="376">
        <v>19.684957229292447</v>
      </c>
      <c r="G85" s="134">
        <v>391113</v>
      </c>
      <c r="H85" s="134">
        <v>10526</v>
      </c>
      <c r="I85" s="185">
        <v>2.7657276785596987</v>
      </c>
      <c r="J85" s="134">
        <v>67378</v>
      </c>
      <c r="K85" s="185">
        <v>20.812701746799078</v>
      </c>
    </row>
    <row r="86" spans="1:11" ht="12" customHeight="1" x14ac:dyDescent="0.2">
      <c r="A86" s="374">
        <v>40634</v>
      </c>
      <c r="B86" s="134">
        <v>22969.999999999996</v>
      </c>
      <c r="C86" s="375">
        <v>24.00000000001819</v>
      </c>
      <c r="D86" s="185">
        <v>0.10459339318407658</v>
      </c>
      <c r="E86" s="375">
        <v>2971.9999999999854</v>
      </c>
      <c r="F86" s="376">
        <v>14.86148614861478</v>
      </c>
      <c r="G86" s="134">
        <v>384783</v>
      </c>
      <c r="H86" s="134">
        <v>-6330</v>
      </c>
      <c r="I86" s="185">
        <v>-1.6184580926739842</v>
      </c>
      <c r="J86" s="134">
        <v>53935</v>
      </c>
      <c r="K86" s="185">
        <v>16.302048070413001</v>
      </c>
    </row>
    <row r="87" spans="1:11" ht="12" customHeight="1" x14ac:dyDescent="0.2">
      <c r="A87" s="374">
        <v>40664</v>
      </c>
      <c r="B87" s="134">
        <v>22993.000000000073</v>
      </c>
      <c r="C87" s="375">
        <v>23.000000000076398</v>
      </c>
      <c r="D87" s="185">
        <v>0.10013060513746801</v>
      </c>
      <c r="E87" s="375">
        <v>2803.0000000001201</v>
      </c>
      <c r="F87" s="376">
        <v>13.883110450718803</v>
      </c>
      <c r="G87" s="134">
        <v>376339</v>
      </c>
      <c r="H87" s="134">
        <v>-8444</v>
      </c>
      <c r="I87" s="185">
        <v>-2.1944836440279327</v>
      </c>
      <c r="J87" s="134">
        <v>41668</v>
      </c>
      <c r="K87" s="185">
        <v>12.450436398731888</v>
      </c>
    </row>
    <row r="88" spans="1:11" ht="12" customHeight="1" x14ac:dyDescent="0.2">
      <c r="A88" s="374">
        <v>40695</v>
      </c>
      <c r="B88" s="134">
        <v>22378.999999999982</v>
      </c>
      <c r="C88" s="375">
        <v>-614.00000000009095</v>
      </c>
      <c r="D88" s="185">
        <v>-2.6703779411128994</v>
      </c>
      <c r="E88" s="375">
        <v>2418.9999999999491</v>
      </c>
      <c r="F88" s="376">
        <v>12.119238476953633</v>
      </c>
      <c r="G88" s="134">
        <v>366797</v>
      </c>
      <c r="H88" s="134">
        <v>-9542</v>
      </c>
      <c r="I88" s="185">
        <v>-2.5354799794865799</v>
      </c>
      <c r="J88" s="134">
        <v>31211</v>
      </c>
      <c r="K88" s="185">
        <v>9.3004475752862152</v>
      </c>
    </row>
    <row r="89" spans="1:11" ht="12" customHeight="1" x14ac:dyDescent="0.2">
      <c r="A89" s="374">
        <v>40725</v>
      </c>
      <c r="B89" s="134">
        <v>22177.999999999982</v>
      </c>
      <c r="C89" s="375">
        <v>-201</v>
      </c>
      <c r="D89" s="185">
        <v>-0.89816345681219067</v>
      </c>
      <c r="E89" s="375">
        <v>2722.9999999999418</v>
      </c>
      <c r="F89" s="376">
        <v>13.996401953225064</v>
      </c>
      <c r="G89" s="134">
        <v>366550</v>
      </c>
      <c r="H89" s="134">
        <v>-247</v>
      </c>
      <c r="I89" s="185">
        <v>-6.7339700161124547E-2</v>
      </c>
      <c r="J89" s="134">
        <v>29652</v>
      </c>
      <c r="K89" s="185">
        <v>8.801477004909497</v>
      </c>
    </row>
    <row r="90" spans="1:11" ht="12" customHeight="1" x14ac:dyDescent="0.2">
      <c r="A90" s="374">
        <v>40756</v>
      </c>
      <c r="B90" s="134">
        <v>21428.000000000029</v>
      </c>
      <c r="C90" s="375">
        <v>-749.99999999995271</v>
      </c>
      <c r="D90" s="185">
        <v>-3.3817296419873446</v>
      </c>
      <c r="E90" s="375">
        <v>2148.0000000000837</v>
      </c>
      <c r="F90" s="376">
        <v>11.141078838174741</v>
      </c>
      <c r="G90" s="134">
        <v>362682</v>
      </c>
      <c r="H90" s="134">
        <v>-3868</v>
      </c>
      <c r="I90" s="185">
        <v>-1.0552448506342926</v>
      </c>
      <c r="J90" s="134">
        <v>24262</v>
      </c>
      <c r="K90" s="185">
        <v>7.1691980379410198</v>
      </c>
    </row>
    <row r="91" spans="1:11" ht="12" customHeight="1" x14ac:dyDescent="0.2">
      <c r="A91" s="374">
        <v>40787</v>
      </c>
      <c r="B91" s="134">
        <v>23043.000000000029</v>
      </c>
      <c r="C91" s="375">
        <v>1615</v>
      </c>
      <c r="D91" s="185">
        <v>7.5368676498039848</v>
      </c>
      <c r="E91" s="375">
        <v>2160.0000000000946</v>
      </c>
      <c r="F91" s="376">
        <v>10.343341473926646</v>
      </c>
      <c r="G91" s="134">
        <v>381668</v>
      </c>
      <c r="H91" s="134">
        <v>18986</v>
      </c>
      <c r="I91" s="185">
        <v>5.234888966091507</v>
      </c>
      <c r="J91" s="134">
        <v>31142</v>
      </c>
      <c r="K91" s="185">
        <v>8.884362358284406</v>
      </c>
    </row>
    <row r="92" spans="1:11" ht="12" customHeight="1" x14ac:dyDescent="0.2">
      <c r="A92" s="374">
        <v>40817</v>
      </c>
      <c r="B92" s="134">
        <v>23602.000000000022</v>
      </c>
      <c r="C92" s="375">
        <v>558.99999999999272</v>
      </c>
      <c r="D92" s="185">
        <v>2.4258994054593241</v>
      </c>
      <c r="E92" s="375">
        <v>2265.00000000004</v>
      </c>
      <c r="F92" s="376">
        <v>10.615362984487238</v>
      </c>
      <c r="G92" s="134">
        <v>387124</v>
      </c>
      <c r="H92" s="134">
        <v>5456</v>
      </c>
      <c r="I92" s="185">
        <v>1.4295146567173564</v>
      </c>
      <c r="J92" s="134">
        <v>31043</v>
      </c>
      <c r="K92" s="185">
        <v>8.7179602393837357</v>
      </c>
    </row>
    <row r="93" spans="1:11" ht="12" customHeight="1" x14ac:dyDescent="0.2">
      <c r="A93" s="374">
        <v>40848</v>
      </c>
      <c r="B93" s="134">
        <v>23596.999999999927</v>
      </c>
      <c r="C93" s="375">
        <v>-5.0000000000945874</v>
      </c>
      <c r="D93" s="185">
        <v>-2.1184645369437264E-2</v>
      </c>
      <c r="E93" s="375">
        <v>1799.9999999999382</v>
      </c>
      <c r="F93" s="376">
        <v>8.258017158324261</v>
      </c>
      <c r="G93" s="134">
        <v>391285</v>
      </c>
      <c r="H93" s="134">
        <v>4161</v>
      </c>
      <c r="I93" s="185">
        <v>1.0748494022587078</v>
      </c>
      <c r="J93" s="134">
        <v>26567</v>
      </c>
      <c r="K93" s="185">
        <v>7.2842579746543903</v>
      </c>
    </row>
    <row r="94" spans="1:11" ht="12" customHeight="1" x14ac:dyDescent="0.2">
      <c r="A94" s="374">
        <v>40878</v>
      </c>
      <c r="B94" s="134">
        <v>22186.00000000004</v>
      </c>
      <c r="C94" s="375">
        <v>-1410.9999999998872</v>
      </c>
      <c r="D94" s="185">
        <v>-5.9795736746191945</v>
      </c>
      <c r="E94" s="375">
        <v>1343.9999999999891</v>
      </c>
      <c r="F94" s="376">
        <v>6.4485174167545614</v>
      </c>
      <c r="G94" s="134">
        <v>378471</v>
      </c>
      <c r="H94" s="134">
        <v>-12814</v>
      </c>
      <c r="I94" s="185">
        <v>-3.2748508120679301</v>
      </c>
      <c r="J94" s="134">
        <v>21871</v>
      </c>
      <c r="K94" s="185">
        <v>6.1332024677509818</v>
      </c>
    </row>
    <row r="95" spans="1:11" ht="12" customHeight="1" x14ac:dyDescent="0.2">
      <c r="A95" s="374">
        <v>40909</v>
      </c>
      <c r="B95" s="134">
        <v>22807.999999999993</v>
      </c>
      <c r="C95" s="375">
        <v>621.99999999995271</v>
      </c>
      <c r="D95" s="185">
        <v>2.8035698188044336</v>
      </c>
      <c r="E95" s="375">
        <v>1409.9999999999964</v>
      </c>
      <c r="F95" s="376">
        <v>6.589400878586769</v>
      </c>
      <c r="G95" s="134">
        <v>385626</v>
      </c>
      <c r="H95" s="134">
        <v>7155</v>
      </c>
      <c r="I95" s="185">
        <v>1.8905015179498561</v>
      </c>
      <c r="J95" s="134">
        <v>19007</v>
      </c>
      <c r="K95" s="185">
        <v>5.1844012448891084</v>
      </c>
    </row>
    <row r="96" spans="1:11" ht="12" customHeight="1" x14ac:dyDescent="0.2">
      <c r="A96" s="374">
        <v>40940</v>
      </c>
      <c r="B96" s="134">
        <v>23840.000000000033</v>
      </c>
      <c r="C96" s="375">
        <v>1032.00000000004</v>
      </c>
      <c r="D96" s="185">
        <v>4.5247281655561222</v>
      </c>
      <c r="E96" s="375">
        <v>1731.0000000000218</v>
      </c>
      <c r="F96" s="376">
        <v>7.8293907458502012</v>
      </c>
      <c r="G96" s="134">
        <v>401521</v>
      </c>
      <c r="H96" s="134">
        <v>15895</v>
      </c>
      <c r="I96" s="185">
        <v>4.1218693760275498</v>
      </c>
      <c r="J96" s="134">
        <v>20934</v>
      </c>
      <c r="K96" s="185">
        <v>5.5004506197006204</v>
      </c>
    </row>
    <row r="97" spans="1:11" ht="12" customHeight="1" x14ac:dyDescent="0.2">
      <c r="A97" s="374">
        <v>40969</v>
      </c>
      <c r="B97" s="134">
        <v>24601.000000000084</v>
      </c>
      <c r="C97" s="375">
        <v>761.00000000005093</v>
      </c>
      <c r="D97" s="185">
        <v>3.1921140939599408</v>
      </c>
      <c r="E97" s="375">
        <v>1655.0000000001055</v>
      </c>
      <c r="F97" s="376">
        <v>7.2125860716469408</v>
      </c>
      <c r="G97" s="134">
        <v>412914</v>
      </c>
      <c r="H97" s="134">
        <v>11393</v>
      </c>
      <c r="I97" s="185">
        <v>2.8374605562349169</v>
      </c>
      <c r="J97" s="134">
        <v>21801</v>
      </c>
      <c r="K97" s="185">
        <v>5.5740923978492152</v>
      </c>
    </row>
    <row r="98" spans="1:11" ht="12" customHeight="1" x14ac:dyDescent="0.2">
      <c r="A98" s="374">
        <v>41000</v>
      </c>
      <c r="B98" s="134">
        <v>24529.999999999942</v>
      </c>
      <c r="C98" s="375">
        <v>-71.000000000141881</v>
      </c>
      <c r="D98" s="185">
        <v>-0.28860615422194885</v>
      </c>
      <c r="E98" s="375">
        <v>1559.9999999999454</v>
      </c>
      <c r="F98" s="376">
        <v>6.7914671310402506</v>
      </c>
      <c r="G98" s="134">
        <v>415387</v>
      </c>
      <c r="H98" s="134">
        <v>2473</v>
      </c>
      <c r="I98" s="185">
        <v>0.59891405958625765</v>
      </c>
      <c r="J98" s="134">
        <v>30604</v>
      </c>
      <c r="K98" s="185">
        <v>7.9535738325237864</v>
      </c>
    </row>
    <row r="99" spans="1:11" ht="12" customHeight="1" x14ac:dyDescent="0.2">
      <c r="A99" s="374">
        <v>41030</v>
      </c>
      <c r="B99" s="134">
        <v>24208.000000000127</v>
      </c>
      <c r="C99" s="375">
        <v>-321.99999999981446</v>
      </c>
      <c r="D99" s="185">
        <v>-1.3126783530363442</v>
      </c>
      <c r="E99" s="375">
        <v>1215.0000000000546</v>
      </c>
      <c r="F99" s="376">
        <v>5.2842169355893134</v>
      </c>
      <c r="G99" s="134">
        <v>413811</v>
      </c>
      <c r="H99" s="134">
        <v>-1576</v>
      </c>
      <c r="I99" s="185">
        <v>-0.37940522934035009</v>
      </c>
      <c r="J99" s="134">
        <v>37472</v>
      </c>
      <c r="K99" s="185">
        <v>9.9569802757620121</v>
      </c>
    </row>
    <row r="100" spans="1:11" ht="12" customHeight="1" x14ac:dyDescent="0.2">
      <c r="A100" s="374">
        <v>41061</v>
      </c>
      <c r="B100" s="134">
        <v>23129.999999999985</v>
      </c>
      <c r="C100" s="375">
        <v>-1078.0000000001419</v>
      </c>
      <c r="D100" s="185">
        <v>-4.4530733641776941</v>
      </c>
      <c r="E100" s="375">
        <v>751.00000000000364</v>
      </c>
      <c r="F100" s="376">
        <v>3.3558246570445696</v>
      </c>
      <c r="G100" s="134">
        <v>393524</v>
      </c>
      <c r="H100" s="134">
        <v>-20287</v>
      </c>
      <c r="I100" s="185">
        <v>-4.9024796344224777</v>
      </c>
      <c r="J100" s="134">
        <v>26727</v>
      </c>
      <c r="K100" s="185">
        <v>7.2865917660177155</v>
      </c>
    </row>
    <row r="101" spans="1:11" ht="12" customHeight="1" x14ac:dyDescent="0.2">
      <c r="A101" s="374">
        <v>41091</v>
      </c>
      <c r="B101" s="134">
        <v>22870.999999999956</v>
      </c>
      <c r="C101" s="375">
        <v>-259.0000000000291</v>
      </c>
      <c r="D101" s="185">
        <v>-1.1197578901860323</v>
      </c>
      <c r="E101" s="375">
        <v>692.99999999997453</v>
      </c>
      <c r="F101" s="376">
        <v>3.1247181891963889</v>
      </c>
      <c r="G101" s="134">
        <v>383076</v>
      </c>
      <c r="H101" s="134">
        <v>-10448</v>
      </c>
      <c r="I101" s="185">
        <v>-2.6549841941025196</v>
      </c>
      <c r="J101" s="134">
        <v>16526</v>
      </c>
      <c r="K101" s="185">
        <v>4.5085254399126997</v>
      </c>
    </row>
    <row r="102" spans="1:11" ht="12" customHeight="1" x14ac:dyDescent="0.2">
      <c r="A102" s="374">
        <v>41122</v>
      </c>
      <c r="B102" s="134">
        <v>22331.000000000022</v>
      </c>
      <c r="C102" s="375">
        <v>-539.99999999993452</v>
      </c>
      <c r="D102" s="185">
        <v>-2.3610686021596585</v>
      </c>
      <c r="E102" s="375">
        <v>902.99999999999272</v>
      </c>
      <c r="F102" s="376">
        <v>4.2141123763299957</v>
      </c>
      <c r="G102" s="134">
        <v>370966</v>
      </c>
      <c r="H102" s="134">
        <v>-12110</v>
      </c>
      <c r="I102" s="185">
        <v>-3.161252597395817</v>
      </c>
      <c r="J102" s="134">
        <v>8284</v>
      </c>
      <c r="K102" s="185">
        <v>2.2840946062942193</v>
      </c>
    </row>
    <row r="103" spans="1:11" ht="12" customHeight="1" x14ac:dyDescent="0.2">
      <c r="A103" s="374">
        <v>41153</v>
      </c>
      <c r="B103" s="134">
        <v>24112.999999999949</v>
      </c>
      <c r="C103" s="375">
        <v>1781.9999999999272</v>
      </c>
      <c r="D103" s="185">
        <v>7.9799382024984347</v>
      </c>
      <c r="E103" s="375">
        <v>1069.99999999992</v>
      </c>
      <c r="F103" s="376">
        <v>4.6434926007894743</v>
      </c>
      <c r="G103" s="134">
        <v>378184</v>
      </c>
      <c r="H103" s="134">
        <v>7218</v>
      </c>
      <c r="I103" s="185">
        <v>1.9457308756058507</v>
      </c>
      <c r="J103" s="134">
        <v>-3484</v>
      </c>
      <c r="K103" s="185">
        <v>-0.91283523900353192</v>
      </c>
    </row>
    <row r="104" spans="1:11" ht="12" customHeight="1" x14ac:dyDescent="0.2">
      <c r="A104" s="374">
        <v>41183</v>
      </c>
      <c r="B104" s="134">
        <v>24467.000000000058</v>
      </c>
      <c r="C104" s="375">
        <v>354.00000000010914</v>
      </c>
      <c r="D104" s="185">
        <v>1.4680877534944217</v>
      </c>
      <c r="E104" s="375">
        <v>865.00000000003638</v>
      </c>
      <c r="F104" s="376">
        <v>3.6649436488434692</v>
      </c>
      <c r="G104" s="134">
        <v>379197</v>
      </c>
      <c r="H104" s="134">
        <v>1013</v>
      </c>
      <c r="I104" s="185">
        <v>0.26785903158251012</v>
      </c>
      <c r="J104" s="134">
        <v>-7927</v>
      </c>
      <c r="K104" s="185">
        <v>-2.0476643142765627</v>
      </c>
    </row>
    <row r="105" spans="1:11" ht="12" customHeight="1" x14ac:dyDescent="0.2">
      <c r="A105" s="374">
        <v>41214</v>
      </c>
      <c r="B105" s="134">
        <v>24640.000000000011</v>
      </c>
      <c r="C105" s="375">
        <v>172.99999999995271</v>
      </c>
      <c r="D105" s="185">
        <v>0.70707483549250949</v>
      </c>
      <c r="E105" s="375">
        <v>1043.0000000000837</v>
      </c>
      <c r="F105" s="376">
        <v>4.4200533966185827</v>
      </c>
      <c r="G105" s="134">
        <v>382151</v>
      </c>
      <c r="H105" s="134">
        <v>2954</v>
      </c>
      <c r="I105" s="185">
        <v>0.77901460190877037</v>
      </c>
      <c r="J105" s="134">
        <v>-9134</v>
      </c>
      <c r="K105" s="185">
        <v>-2.3343598655711308</v>
      </c>
    </row>
    <row r="106" spans="1:11" ht="12" customHeight="1" x14ac:dyDescent="0.2">
      <c r="A106" s="374">
        <v>41244</v>
      </c>
      <c r="B106" s="134">
        <v>22726.999999999975</v>
      </c>
      <c r="C106" s="375">
        <v>-1913.0000000000364</v>
      </c>
      <c r="D106" s="185">
        <v>-7.7637987012988452</v>
      </c>
      <c r="E106" s="375">
        <v>540.99999999993452</v>
      </c>
      <c r="F106" s="376">
        <v>2.4384747137831675</v>
      </c>
      <c r="G106" s="134">
        <v>368468</v>
      </c>
      <c r="H106" s="134">
        <v>-13683</v>
      </c>
      <c r="I106" s="185">
        <v>-3.5805218356094843</v>
      </c>
      <c r="J106" s="134">
        <v>-10003</v>
      </c>
      <c r="K106" s="185">
        <v>-2.6430030306152914</v>
      </c>
    </row>
    <row r="107" spans="1:11" ht="12" customHeight="1" x14ac:dyDescent="0.2">
      <c r="A107" s="374">
        <v>41275</v>
      </c>
      <c r="B107" s="134">
        <v>22536.000000000025</v>
      </c>
      <c r="C107" s="375">
        <v>-190.99999999994907</v>
      </c>
      <c r="D107" s="185">
        <v>-0.84041008492079594</v>
      </c>
      <c r="E107" s="375">
        <v>-271.99999999996726</v>
      </c>
      <c r="F107" s="376">
        <v>-1.1925640126270052</v>
      </c>
      <c r="G107" s="134">
        <v>364998</v>
      </c>
      <c r="H107" s="134">
        <v>-3470</v>
      </c>
      <c r="I107" s="185">
        <v>-0.94173713863890485</v>
      </c>
      <c r="J107" s="134">
        <v>-20628</v>
      </c>
      <c r="K107" s="185">
        <v>-5.349224378024303</v>
      </c>
    </row>
    <row r="108" spans="1:11" ht="12" customHeight="1" x14ac:dyDescent="0.2">
      <c r="A108" s="374">
        <v>41306</v>
      </c>
      <c r="B108" s="134">
        <v>23391.000000000113</v>
      </c>
      <c r="C108" s="375">
        <v>855.00000000008731</v>
      </c>
      <c r="D108" s="185">
        <v>3.793929712460447</v>
      </c>
      <c r="E108" s="375">
        <v>-448.99999999991996</v>
      </c>
      <c r="F108" s="376">
        <v>-1.8833892617446282</v>
      </c>
      <c r="G108" s="134">
        <v>373709</v>
      </c>
      <c r="H108" s="134">
        <v>8711</v>
      </c>
      <c r="I108" s="185">
        <v>2.3865884196625733</v>
      </c>
      <c r="J108" s="134">
        <v>-27812</v>
      </c>
      <c r="K108" s="185">
        <v>-6.9266613701400424</v>
      </c>
    </row>
    <row r="109" spans="1:11" ht="12" customHeight="1" x14ac:dyDescent="0.2">
      <c r="A109" s="374">
        <v>41334</v>
      </c>
      <c r="B109" s="134">
        <v>23954.999999999975</v>
      </c>
      <c r="C109" s="375">
        <v>563.99999999986176</v>
      </c>
      <c r="D109" s="185">
        <v>2.4111837886360523</v>
      </c>
      <c r="E109" s="375">
        <v>-646.00000000010914</v>
      </c>
      <c r="F109" s="376">
        <v>-2.6259095158737731</v>
      </c>
      <c r="G109" s="134">
        <v>378811</v>
      </c>
      <c r="H109" s="134">
        <v>5102</v>
      </c>
      <c r="I109" s="185">
        <v>1.3652333767717664</v>
      </c>
      <c r="J109" s="134">
        <v>-34103</v>
      </c>
      <c r="K109" s="185">
        <v>-8.2591048014840869</v>
      </c>
    </row>
    <row r="110" spans="1:11" ht="12" customHeight="1" x14ac:dyDescent="0.2">
      <c r="A110" s="374">
        <v>41365</v>
      </c>
      <c r="B110" s="134">
        <v>24303.999999999964</v>
      </c>
      <c r="C110" s="375">
        <v>348.99999999998909</v>
      </c>
      <c r="D110" s="185">
        <v>1.4568983510748881</v>
      </c>
      <c r="E110" s="375">
        <v>-225.99999999997817</v>
      </c>
      <c r="F110" s="376">
        <v>-0.92132083163464618</v>
      </c>
      <c r="G110" s="134">
        <v>382601</v>
      </c>
      <c r="H110" s="134">
        <v>3790</v>
      </c>
      <c r="I110" s="185">
        <v>1.0004989295453406</v>
      </c>
      <c r="J110" s="134">
        <v>-32786</v>
      </c>
      <c r="K110" s="185">
        <v>-7.8928806149446178</v>
      </c>
    </row>
    <row r="111" spans="1:11" ht="12" customHeight="1" x14ac:dyDescent="0.2">
      <c r="A111" s="374">
        <v>41395</v>
      </c>
      <c r="B111" s="134">
        <v>24187.999999999945</v>
      </c>
      <c r="C111" s="375">
        <v>-116.00000000001819</v>
      </c>
      <c r="D111" s="185">
        <v>-0.47728768926933163</v>
      </c>
      <c r="E111" s="375">
        <v>-20.000000000181899</v>
      </c>
      <c r="F111" s="376">
        <v>-8.2617316590308132E-2</v>
      </c>
      <c r="G111" s="134">
        <v>382565</v>
      </c>
      <c r="H111" s="134">
        <v>-36</v>
      </c>
      <c r="I111" s="185">
        <v>-9.4092801639305695E-3</v>
      </c>
      <c r="J111" s="134">
        <v>-31246</v>
      </c>
      <c r="K111" s="185">
        <v>-7.5507900949950582</v>
      </c>
    </row>
    <row r="112" spans="1:11" ht="12" customHeight="1" x14ac:dyDescent="0.2">
      <c r="A112" s="374">
        <v>41426</v>
      </c>
      <c r="B112" s="134">
        <v>23389.000000000073</v>
      </c>
      <c r="C112" s="375">
        <v>-798.99999999987267</v>
      </c>
      <c r="D112" s="185">
        <v>-3.3032908880431391</v>
      </c>
      <c r="E112" s="375">
        <v>259.00000000008731</v>
      </c>
      <c r="F112" s="376">
        <v>1.1197578901862839</v>
      </c>
      <c r="G112" s="134">
        <v>375917</v>
      </c>
      <c r="H112" s="134">
        <v>-6648</v>
      </c>
      <c r="I112" s="185">
        <v>-1.7377439127991321</v>
      </c>
      <c r="J112" s="134">
        <v>-17607</v>
      </c>
      <c r="K112" s="185">
        <v>-4.4741870889704316</v>
      </c>
    </row>
    <row r="113" spans="1:11" ht="12" customHeight="1" x14ac:dyDescent="0.2">
      <c r="A113" s="374">
        <v>41456</v>
      </c>
      <c r="B113" s="134">
        <v>23340.999999999924</v>
      </c>
      <c r="C113" s="375">
        <v>-48.000000000149157</v>
      </c>
      <c r="D113" s="185">
        <v>-0.20522467826819876</v>
      </c>
      <c r="E113" s="375">
        <v>469.99999999996726</v>
      </c>
      <c r="F113" s="376">
        <v>2.055004153731661</v>
      </c>
      <c r="G113" s="134">
        <v>378271</v>
      </c>
      <c r="H113" s="134">
        <v>2354</v>
      </c>
      <c r="I113" s="185">
        <v>0.62620206056124095</v>
      </c>
      <c r="J113" s="134">
        <v>-4805</v>
      </c>
      <c r="K113" s="185">
        <v>-1.254320291534839</v>
      </c>
    </row>
    <row r="114" spans="1:11" ht="12" customHeight="1" x14ac:dyDescent="0.2">
      <c r="A114" s="374">
        <v>41487</v>
      </c>
      <c r="B114" s="134">
        <v>22794.000000000051</v>
      </c>
      <c r="C114" s="375">
        <v>-546.99999999987267</v>
      </c>
      <c r="D114" s="185">
        <v>-2.3435157019830961</v>
      </c>
      <c r="E114" s="375">
        <v>463.0000000000291</v>
      </c>
      <c r="F114" s="376">
        <v>2.0733509471140059</v>
      </c>
      <c r="G114" s="134">
        <v>369051</v>
      </c>
      <c r="H114" s="134">
        <v>-9220</v>
      </c>
      <c r="I114" s="185">
        <v>-2.4374059867132294</v>
      </c>
      <c r="J114" s="134">
        <v>-1915</v>
      </c>
      <c r="K114" s="185">
        <v>-0.51621981529304573</v>
      </c>
    </row>
    <row r="115" spans="1:11" ht="12" customHeight="1" x14ac:dyDescent="0.2">
      <c r="A115" s="374">
        <v>41518</v>
      </c>
      <c r="B115" s="134">
        <v>24779.999999999971</v>
      </c>
      <c r="C115" s="375">
        <v>1985.99999999992</v>
      </c>
      <c r="D115" s="185">
        <v>8.7128191629372438</v>
      </c>
      <c r="E115" s="375">
        <v>667.00000000002183</v>
      </c>
      <c r="F115" s="376">
        <v>2.76614274457771</v>
      </c>
      <c r="G115" s="134">
        <v>380631</v>
      </c>
      <c r="H115" s="134">
        <v>11580</v>
      </c>
      <c r="I115" s="185">
        <v>3.1377777055203753</v>
      </c>
      <c r="J115" s="134">
        <v>2447</v>
      </c>
      <c r="K115" s="185">
        <v>0.64703953631036748</v>
      </c>
    </row>
    <row r="116" spans="1:11" ht="12" customHeight="1" x14ac:dyDescent="0.2">
      <c r="A116" s="374">
        <v>41548</v>
      </c>
      <c r="B116" s="134">
        <v>25415.000000000004</v>
      </c>
      <c r="C116" s="375">
        <v>635.00000000003274</v>
      </c>
      <c r="D116" s="185">
        <v>2.5625504439065114</v>
      </c>
      <c r="E116" s="375">
        <v>947.99999999994543</v>
      </c>
      <c r="F116" s="376">
        <v>3.8746066129886918</v>
      </c>
      <c r="G116" s="134">
        <v>383403</v>
      </c>
      <c r="H116" s="134">
        <v>2772</v>
      </c>
      <c r="I116" s="185">
        <v>0.72826438203929789</v>
      </c>
      <c r="J116" s="134">
        <v>4206</v>
      </c>
      <c r="K116" s="185">
        <v>1.1091859903954937</v>
      </c>
    </row>
    <row r="117" spans="1:11" ht="12" customHeight="1" x14ac:dyDescent="0.2">
      <c r="A117" s="374">
        <v>41579</v>
      </c>
      <c r="B117" s="134">
        <v>25698.999999999931</v>
      </c>
      <c r="C117" s="375">
        <v>283.99999999992724</v>
      </c>
      <c r="D117" s="185">
        <v>1.1174503246111636</v>
      </c>
      <c r="E117" s="375">
        <v>1058.99999999992</v>
      </c>
      <c r="F117" s="376">
        <v>4.2978896103892836</v>
      </c>
      <c r="G117" s="134">
        <v>384292</v>
      </c>
      <c r="H117" s="134">
        <v>889</v>
      </c>
      <c r="I117" s="185">
        <v>0.23187090346189257</v>
      </c>
      <c r="J117" s="134">
        <v>2141</v>
      </c>
      <c r="K117" s="185">
        <v>0.56024974421105789</v>
      </c>
    </row>
    <row r="118" spans="1:11" ht="12" customHeight="1" x14ac:dyDescent="0.2">
      <c r="A118" s="374">
        <v>41609</v>
      </c>
      <c r="B118" s="134">
        <v>23941.999999999975</v>
      </c>
      <c r="C118" s="375">
        <v>-1756.9999999999563</v>
      </c>
      <c r="D118" s="185">
        <v>-6.8368419004629013</v>
      </c>
      <c r="E118" s="375">
        <v>1215</v>
      </c>
      <c r="F118" s="376">
        <v>5.3460641527698396</v>
      </c>
      <c r="G118" s="134">
        <v>367860</v>
      </c>
      <c r="H118" s="134">
        <v>-16432</v>
      </c>
      <c r="I118" s="185">
        <v>-4.2759151894913243</v>
      </c>
      <c r="J118" s="134">
        <v>-608</v>
      </c>
      <c r="K118" s="185">
        <v>-0.16500754475286863</v>
      </c>
    </row>
    <row r="119" spans="1:11" ht="12" customHeight="1" x14ac:dyDescent="0.2">
      <c r="A119" s="374">
        <v>41640</v>
      </c>
      <c r="B119" s="134">
        <v>24733.999999999985</v>
      </c>
      <c r="C119" s="375">
        <v>792.00000000001091</v>
      </c>
      <c r="D119" s="185">
        <v>3.3079943196057631</v>
      </c>
      <c r="E119" s="375">
        <v>2197.99999999996</v>
      </c>
      <c r="F119" s="376">
        <v>9.7532836350725827</v>
      </c>
      <c r="G119" s="134">
        <v>373237</v>
      </c>
      <c r="H119" s="134">
        <v>5377</v>
      </c>
      <c r="I119" s="185">
        <v>1.4616973848746806</v>
      </c>
      <c r="J119" s="134">
        <v>8239</v>
      </c>
      <c r="K119" s="185">
        <v>2.2572726425898226</v>
      </c>
    </row>
    <row r="120" spans="1:11" ht="12" customHeight="1" x14ac:dyDescent="0.2">
      <c r="A120" s="374">
        <v>41671</v>
      </c>
      <c r="B120" s="134">
        <v>25308.999999999975</v>
      </c>
      <c r="C120" s="375">
        <v>574.99999999998909</v>
      </c>
      <c r="D120" s="185">
        <v>2.3247351823400559</v>
      </c>
      <c r="E120" s="375">
        <v>1917.9999999998618</v>
      </c>
      <c r="F120" s="376">
        <v>8.1997349407885611</v>
      </c>
      <c r="G120" s="134">
        <v>378229</v>
      </c>
      <c r="H120" s="134">
        <v>4992</v>
      </c>
      <c r="I120" s="185">
        <v>1.3374879768083014</v>
      </c>
      <c r="J120" s="134">
        <v>4520</v>
      </c>
      <c r="K120" s="185">
        <v>1.2094972291274761</v>
      </c>
    </row>
    <row r="121" spans="1:11" ht="12" customHeight="1" x14ac:dyDescent="0.2">
      <c r="A121" s="374">
        <v>41699</v>
      </c>
      <c r="B121" s="134">
        <v>26280.000000000065</v>
      </c>
      <c r="C121" s="375">
        <v>971.00000000009095</v>
      </c>
      <c r="D121" s="185">
        <v>3.8365798727728948</v>
      </c>
      <c r="E121" s="375">
        <v>2325.0000000000909</v>
      </c>
      <c r="F121" s="376">
        <v>9.7056981840955672</v>
      </c>
      <c r="G121" s="134">
        <v>387420</v>
      </c>
      <c r="H121" s="134">
        <v>9191</v>
      </c>
      <c r="I121" s="185">
        <v>2.4300093329702377</v>
      </c>
      <c r="J121" s="134">
        <v>8609</v>
      </c>
      <c r="K121" s="185">
        <v>2.2726372782205373</v>
      </c>
    </row>
    <row r="122" spans="1:11" ht="12" customHeight="1" x14ac:dyDescent="0.2">
      <c r="A122" s="374">
        <v>41730</v>
      </c>
      <c r="B122" s="134">
        <v>26088.999999999985</v>
      </c>
      <c r="C122" s="375">
        <v>-191.00000000008004</v>
      </c>
      <c r="D122" s="185">
        <v>-0.72678843226818701</v>
      </c>
      <c r="E122" s="375">
        <v>1785.0000000000218</v>
      </c>
      <c r="F122" s="376">
        <v>7.3444700460830505</v>
      </c>
      <c r="G122" s="134">
        <v>386284</v>
      </c>
      <c r="H122" s="134">
        <v>-1136</v>
      </c>
      <c r="I122" s="185">
        <v>-0.29322182644158795</v>
      </c>
      <c r="J122" s="134">
        <v>3683</v>
      </c>
      <c r="K122" s="185">
        <v>0.9626216345487858</v>
      </c>
    </row>
    <row r="123" spans="1:11" ht="12" customHeight="1" x14ac:dyDescent="0.2">
      <c r="A123" s="374">
        <v>41760</v>
      </c>
      <c r="B123" s="134">
        <v>25654.000000000029</v>
      </c>
      <c r="C123" s="375">
        <v>-434.99999999995634</v>
      </c>
      <c r="D123" s="185">
        <v>-1.667369389397664</v>
      </c>
      <c r="E123" s="375">
        <v>1466.0000000000837</v>
      </c>
      <c r="F123" s="376">
        <v>6.0608566231192622</v>
      </c>
      <c r="G123" s="134">
        <v>386987</v>
      </c>
      <c r="H123" s="134">
        <v>703</v>
      </c>
      <c r="I123" s="185">
        <v>0.18199045262035188</v>
      </c>
      <c r="J123" s="134">
        <v>4422</v>
      </c>
      <c r="K123" s="185">
        <v>1.1558820069792062</v>
      </c>
    </row>
    <row r="124" spans="1:11" ht="12" customHeight="1" x14ac:dyDescent="0.2">
      <c r="A124" s="374">
        <v>41791</v>
      </c>
      <c r="B124" s="134">
        <v>24957.000000000007</v>
      </c>
      <c r="C124" s="375">
        <v>-697.00000000002183</v>
      </c>
      <c r="D124" s="185">
        <v>-2.7169252358307516</v>
      </c>
      <c r="E124" s="375">
        <v>1567.9999999999345</v>
      </c>
      <c r="F124" s="376">
        <v>6.7040061567400473</v>
      </c>
      <c r="G124" s="134">
        <v>377901</v>
      </c>
      <c r="H124" s="134">
        <v>-9086</v>
      </c>
      <c r="I124" s="185">
        <v>-2.3478824870086075</v>
      </c>
      <c r="J124" s="134">
        <v>1984</v>
      </c>
      <c r="K124" s="185">
        <v>0.52777607823003481</v>
      </c>
    </row>
    <row r="125" spans="1:11" ht="12" customHeight="1" x14ac:dyDescent="0.2">
      <c r="A125" s="374">
        <v>41821</v>
      </c>
      <c r="B125" s="134">
        <v>25740.000000000051</v>
      </c>
      <c r="C125" s="375">
        <v>783.00000000004366</v>
      </c>
      <c r="D125" s="185">
        <v>3.1373963216734522</v>
      </c>
      <c r="E125" s="375">
        <v>2399.0000000001273</v>
      </c>
      <c r="F125" s="376">
        <v>10.27805149736573</v>
      </c>
      <c r="G125" s="134">
        <v>384666</v>
      </c>
      <c r="H125" s="134">
        <v>6765</v>
      </c>
      <c r="I125" s="185">
        <v>1.7901513888558114</v>
      </c>
      <c r="J125" s="134">
        <v>6395</v>
      </c>
      <c r="K125" s="185">
        <v>1.6905869072701847</v>
      </c>
    </row>
    <row r="126" spans="1:11" ht="12" customHeight="1" x14ac:dyDescent="0.2">
      <c r="A126" s="374">
        <v>41852</v>
      </c>
      <c r="B126" s="134">
        <v>25593.999999999993</v>
      </c>
      <c r="C126" s="375">
        <v>-146.00000000005821</v>
      </c>
      <c r="D126" s="185">
        <v>-0.56721056721079222</v>
      </c>
      <c r="E126" s="375">
        <v>2799.9999999999418</v>
      </c>
      <c r="F126" s="376">
        <v>12.283934368693233</v>
      </c>
      <c r="G126" s="134">
        <v>378527</v>
      </c>
      <c r="H126" s="134">
        <v>-6139</v>
      </c>
      <c r="I126" s="185">
        <v>-1.595929975615209</v>
      </c>
      <c r="J126" s="134">
        <v>9476</v>
      </c>
      <c r="K126" s="185">
        <v>2.5676667994396438</v>
      </c>
    </row>
    <row r="127" spans="1:11" ht="12" customHeight="1" x14ac:dyDescent="0.2">
      <c r="A127" s="374">
        <v>41883</v>
      </c>
      <c r="B127" s="134">
        <v>27217.999999999931</v>
      </c>
      <c r="C127" s="375">
        <v>1623.9999999999382</v>
      </c>
      <c r="D127" s="185">
        <v>6.3452371649602988</v>
      </c>
      <c r="E127" s="375">
        <v>2437.99999999996</v>
      </c>
      <c r="F127" s="376">
        <v>9.8385794995962979</v>
      </c>
      <c r="G127" s="134">
        <v>389829</v>
      </c>
      <c r="H127" s="134">
        <v>11302</v>
      </c>
      <c r="I127" s="185">
        <v>2.9857843694109008</v>
      </c>
      <c r="J127" s="134">
        <v>9198</v>
      </c>
      <c r="K127" s="185">
        <v>2.416513631312216</v>
      </c>
    </row>
    <row r="128" spans="1:11" ht="12" customHeight="1" x14ac:dyDescent="0.2">
      <c r="A128" s="374">
        <v>41913</v>
      </c>
      <c r="B128" s="134">
        <v>27207.000000000018</v>
      </c>
      <c r="C128" s="375">
        <v>-10.999999999912689</v>
      </c>
      <c r="D128" s="185">
        <v>-4.0414431625809086E-2</v>
      </c>
      <c r="E128" s="375">
        <v>1792.0000000000146</v>
      </c>
      <c r="F128" s="376">
        <v>7.0509541609286419</v>
      </c>
      <c r="G128" s="134">
        <v>389085</v>
      </c>
      <c r="H128" s="134">
        <v>-744</v>
      </c>
      <c r="I128" s="185">
        <v>-0.19085291243083505</v>
      </c>
      <c r="J128" s="134">
        <v>5682</v>
      </c>
      <c r="K128" s="185">
        <v>1.4819915337125689</v>
      </c>
    </row>
    <row r="129" spans="1:11" ht="12" customHeight="1" x14ac:dyDescent="0.2">
      <c r="A129" s="374">
        <v>41944</v>
      </c>
      <c r="B129" s="134">
        <v>27294.000000000055</v>
      </c>
      <c r="C129" s="375">
        <v>87.00000000003638</v>
      </c>
      <c r="D129" s="185">
        <v>0.31977064726002985</v>
      </c>
      <c r="E129" s="375">
        <v>1595.0000000001237</v>
      </c>
      <c r="F129" s="376">
        <v>6.2064671777116933</v>
      </c>
      <c r="G129" s="134">
        <v>388406</v>
      </c>
      <c r="H129" s="134">
        <v>-679</v>
      </c>
      <c r="I129" s="185">
        <v>-0.17451199609339862</v>
      </c>
      <c r="J129" s="134">
        <v>4114</v>
      </c>
      <c r="K129" s="185">
        <v>1.0705401101245928</v>
      </c>
    </row>
    <row r="130" spans="1:11" ht="12" customHeight="1" x14ac:dyDescent="0.2">
      <c r="A130" s="374">
        <v>41974</v>
      </c>
      <c r="B130" s="134">
        <v>25738.99999999992</v>
      </c>
      <c r="C130" s="375">
        <v>-1555.0000000001346</v>
      </c>
      <c r="D130" s="185">
        <v>-5.6972228328575198</v>
      </c>
      <c r="E130" s="375">
        <v>1796.9999999999454</v>
      </c>
      <c r="F130" s="376">
        <v>7.5056386266809252</v>
      </c>
      <c r="G130" s="134">
        <v>376791</v>
      </c>
      <c r="H130" s="134">
        <v>-11615</v>
      </c>
      <c r="I130" s="185">
        <v>-2.9904275423139706</v>
      </c>
      <c r="J130" s="134">
        <v>8931</v>
      </c>
      <c r="K130" s="185">
        <v>2.4278258032947315</v>
      </c>
    </row>
    <row r="131" spans="1:11" ht="12" customHeight="1" x14ac:dyDescent="0.2">
      <c r="A131" s="374">
        <v>42005</v>
      </c>
      <c r="B131" s="134">
        <v>25471.000000000018</v>
      </c>
      <c r="C131" s="375">
        <v>-267.99999999990177</v>
      </c>
      <c r="D131" s="185">
        <v>-1.0412214926761048</v>
      </c>
      <c r="E131" s="375">
        <v>737.00000000003274</v>
      </c>
      <c r="F131" s="376">
        <v>2.9797040511038779</v>
      </c>
      <c r="G131" s="134">
        <v>370779</v>
      </c>
      <c r="H131" s="134">
        <v>-6012</v>
      </c>
      <c r="I131" s="185">
        <v>-1.5955795122494965</v>
      </c>
      <c r="J131" s="134">
        <v>-2458</v>
      </c>
      <c r="K131" s="185">
        <v>-0.65856278986274142</v>
      </c>
    </row>
    <row r="132" spans="1:11" ht="12" customHeight="1" x14ac:dyDescent="0.2">
      <c r="A132" s="374">
        <v>42036</v>
      </c>
      <c r="B132" s="134">
        <v>26374.000000000065</v>
      </c>
      <c r="C132" s="375">
        <v>903.00000000004729</v>
      </c>
      <c r="D132" s="185">
        <v>3.5452082760788608</v>
      </c>
      <c r="E132" s="375">
        <v>1065.0000000000909</v>
      </c>
      <c r="F132" s="376">
        <v>4.2079892528353238</v>
      </c>
      <c r="G132" s="134">
        <v>373623</v>
      </c>
      <c r="H132" s="134">
        <v>2844</v>
      </c>
      <c r="I132" s="185">
        <v>0.76703373168383326</v>
      </c>
      <c r="J132" s="134">
        <v>-4606</v>
      </c>
      <c r="K132" s="185">
        <v>-1.2177807624481465</v>
      </c>
    </row>
    <row r="133" spans="1:11" ht="12" customHeight="1" x14ac:dyDescent="0.2">
      <c r="A133" s="374">
        <v>42064</v>
      </c>
      <c r="B133" s="134">
        <v>26966.999999999887</v>
      </c>
      <c r="C133" s="375">
        <v>592.99999999982174</v>
      </c>
      <c r="D133" s="185">
        <v>2.2484264806241763</v>
      </c>
      <c r="E133" s="375">
        <v>686.99999999982174</v>
      </c>
      <c r="F133" s="376">
        <v>2.6141552511408679</v>
      </c>
      <c r="G133" s="134">
        <v>382234</v>
      </c>
      <c r="H133" s="134">
        <v>8611</v>
      </c>
      <c r="I133" s="185">
        <v>2.3047296338822822</v>
      </c>
      <c r="J133" s="134">
        <v>-5186</v>
      </c>
      <c r="K133" s="185">
        <v>-1.3385989365546436</v>
      </c>
    </row>
    <row r="134" spans="1:11" ht="12" customHeight="1" x14ac:dyDescent="0.2">
      <c r="A134" s="374">
        <v>42095</v>
      </c>
      <c r="B134" s="134">
        <v>26917.000000000018</v>
      </c>
      <c r="C134" s="375">
        <v>-49.999999999869033</v>
      </c>
      <c r="D134" s="185">
        <v>-0.18541179960644211</v>
      </c>
      <c r="E134" s="375">
        <v>828.00000000003274</v>
      </c>
      <c r="F134" s="376">
        <v>3.1737513894746185</v>
      </c>
      <c r="G134" s="134">
        <v>382418</v>
      </c>
      <c r="H134" s="134">
        <v>184</v>
      </c>
      <c r="I134" s="185">
        <v>4.8138051560039141E-2</v>
      </c>
      <c r="J134" s="134">
        <v>-3866</v>
      </c>
      <c r="K134" s="185">
        <v>-1.0008180509676818</v>
      </c>
    </row>
    <row r="135" spans="1:11" ht="12" customHeight="1" x14ac:dyDescent="0.2">
      <c r="A135" s="374">
        <v>42125</v>
      </c>
      <c r="B135" s="134">
        <v>26614.999999999956</v>
      </c>
      <c r="C135" s="375">
        <v>-302.00000000006185</v>
      </c>
      <c r="D135" s="185">
        <v>-1.1219675298141012</v>
      </c>
      <c r="E135" s="375">
        <v>960.99999999992724</v>
      </c>
      <c r="F135" s="376">
        <v>3.7460045217117259</v>
      </c>
      <c r="G135" s="134">
        <v>377795</v>
      </c>
      <c r="H135" s="134">
        <v>-4623</v>
      </c>
      <c r="I135" s="185">
        <v>-1.2088866109858845</v>
      </c>
      <c r="J135" s="134">
        <v>-9192</v>
      </c>
      <c r="K135" s="185">
        <v>-2.3752735880016642</v>
      </c>
    </row>
    <row r="136" spans="1:11" ht="12" customHeight="1" x14ac:dyDescent="0.2">
      <c r="A136" s="374">
        <v>42156</v>
      </c>
      <c r="B136" s="134">
        <v>26012.999999999931</v>
      </c>
      <c r="C136" s="375">
        <v>-602.00000000002547</v>
      </c>
      <c r="D136" s="185">
        <v>-2.261882397144567</v>
      </c>
      <c r="E136" s="375">
        <v>1055.9999999999236</v>
      </c>
      <c r="F136" s="376">
        <v>4.2312777978119298</v>
      </c>
      <c r="G136" s="134">
        <v>363773</v>
      </c>
      <c r="H136" s="134">
        <v>-14022</v>
      </c>
      <c r="I136" s="185">
        <v>-3.711536679945473</v>
      </c>
      <c r="J136" s="134">
        <v>-14128</v>
      </c>
      <c r="K136" s="185">
        <v>-3.7385452803776649</v>
      </c>
    </row>
    <row r="137" spans="1:11" ht="12" customHeight="1" x14ac:dyDescent="0.2">
      <c r="A137" s="374">
        <v>42186</v>
      </c>
      <c r="B137" s="134">
        <v>25946.999999999985</v>
      </c>
      <c r="C137" s="375">
        <v>-65.99999999994543</v>
      </c>
      <c r="D137" s="185">
        <v>-0.2537192941988452</v>
      </c>
      <c r="E137" s="375">
        <v>206.99999999993452</v>
      </c>
      <c r="F137" s="376">
        <v>0.80419580419554815</v>
      </c>
      <c r="G137" s="134">
        <v>358165</v>
      </c>
      <c r="H137" s="134">
        <v>-5608</v>
      </c>
      <c r="I137" s="185">
        <v>-1.5416207360084448</v>
      </c>
      <c r="J137" s="134">
        <v>-26501</v>
      </c>
      <c r="K137" s="185">
        <v>-6.8893533610976796</v>
      </c>
    </row>
    <row r="138" spans="1:11" ht="12" customHeight="1" x14ac:dyDescent="0.2">
      <c r="A138" s="374">
        <v>42217</v>
      </c>
      <c r="B138" s="134">
        <v>25609.00000000004</v>
      </c>
      <c r="C138" s="375">
        <v>-337.99999999994543</v>
      </c>
      <c r="D138" s="185">
        <v>-1.3026554129569723</v>
      </c>
      <c r="E138" s="375">
        <v>15.000000000047294</v>
      </c>
      <c r="F138" s="376">
        <v>5.8607486129746415E-2</v>
      </c>
      <c r="G138" s="134">
        <v>352487</v>
      </c>
      <c r="H138" s="134">
        <v>-5678</v>
      </c>
      <c r="I138" s="185">
        <v>-1.585302863205506</v>
      </c>
      <c r="J138" s="134">
        <v>-26040</v>
      </c>
      <c r="K138" s="185">
        <v>-6.8792979100566143</v>
      </c>
    </row>
    <row r="139" spans="1:11" ht="12" customHeight="1" x14ac:dyDescent="0.2">
      <c r="A139" s="374">
        <v>42248</v>
      </c>
      <c r="B139" s="134">
        <v>27145.000000000025</v>
      </c>
      <c r="C139" s="375">
        <v>1535.9999999999854</v>
      </c>
      <c r="D139" s="185">
        <v>5.9978913663164635</v>
      </c>
      <c r="E139" s="375">
        <v>-72.999999999905413</v>
      </c>
      <c r="F139" s="376">
        <v>-0.26820486442760527</v>
      </c>
      <c r="G139" s="134">
        <v>361797</v>
      </c>
      <c r="H139" s="134">
        <v>9310</v>
      </c>
      <c r="I139" s="185">
        <v>2.6412321589164991</v>
      </c>
      <c r="J139" s="134">
        <v>-28032</v>
      </c>
      <c r="K139" s="185">
        <v>-7.1908452167488823</v>
      </c>
    </row>
    <row r="140" spans="1:11" ht="12" customHeight="1" x14ac:dyDescent="0.2">
      <c r="A140" s="374">
        <v>42278</v>
      </c>
      <c r="B140" s="134">
        <v>27566.000000000051</v>
      </c>
      <c r="C140" s="375">
        <v>421.00000000002547</v>
      </c>
      <c r="D140" s="185">
        <v>1.5509301897219565</v>
      </c>
      <c r="E140" s="375">
        <v>359.00000000003274</v>
      </c>
      <c r="F140" s="376">
        <v>1.3195133605323355</v>
      </c>
      <c r="G140" s="134">
        <v>362386</v>
      </c>
      <c r="H140" s="134">
        <v>589</v>
      </c>
      <c r="I140" s="185">
        <v>0.16279847538813202</v>
      </c>
      <c r="J140" s="134">
        <v>-26699</v>
      </c>
      <c r="K140" s="185">
        <v>-6.8619967359317373</v>
      </c>
    </row>
    <row r="141" spans="1:11" ht="12" customHeight="1" x14ac:dyDescent="0.2">
      <c r="A141" s="374">
        <v>42309</v>
      </c>
      <c r="B141" s="375">
        <v>27565.999999999942</v>
      </c>
      <c r="C141" s="375">
        <v>-1.0913936421275139E-10</v>
      </c>
      <c r="D141" s="185">
        <v>-3.959202068227207E-13</v>
      </c>
      <c r="E141" s="375">
        <v>271.99999999988722</v>
      </c>
      <c r="F141" s="376">
        <v>0.99655601963760054</v>
      </c>
      <c r="G141" s="134">
        <v>359452</v>
      </c>
      <c r="H141" s="375">
        <v>-2934</v>
      </c>
      <c r="I141" s="185">
        <v>-0.80963392625542929</v>
      </c>
      <c r="J141" s="134">
        <v>-28954</v>
      </c>
      <c r="K141" s="185">
        <v>-7.454570732686931</v>
      </c>
    </row>
    <row r="142" spans="1:11" ht="12" customHeight="1" x14ac:dyDescent="0.2">
      <c r="A142" s="374">
        <v>42339</v>
      </c>
      <c r="B142" s="134">
        <v>25513.000000000044</v>
      </c>
      <c r="C142" s="375">
        <v>-2052.9999999998981</v>
      </c>
      <c r="D142" s="185">
        <v>-7.4475803526079316</v>
      </c>
      <c r="E142" s="375">
        <v>-225.99999999987631</v>
      </c>
      <c r="F142" s="376">
        <v>-0.87804499009237735</v>
      </c>
      <c r="G142" s="134">
        <v>346816</v>
      </c>
      <c r="H142" s="134">
        <v>-12636</v>
      </c>
      <c r="I142" s="185">
        <v>-3.5153511456327964</v>
      </c>
      <c r="J142" s="134">
        <v>-29975</v>
      </c>
      <c r="K142" s="185">
        <v>-7.9553386360077605</v>
      </c>
    </row>
    <row r="143" spans="1:11" ht="12" customHeight="1" x14ac:dyDescent="0.2">
      <c r="A143" s="374">
        <v>42370</v>
      </c>
      <c r="B143" s="375">
        <v>24955.000000000022</v>
      </c>
      <c r="C143" s="375">
        <v>-558.00000000002183</v>
      </c>
      <c r="D143" s="185">
        <v>-2.1871202916161208</v>
      </c>
      <c r="E143" s="375">
        <v>-515.99999999999636</v>
      </c>
      <c r="F143" s="376">
        <v>-2.0258333006163713</v>
      </c>
      <c r="G143" s="134">
        <v>338325</v>
      </c>
      <c r="H143" s="375">
        <v>-8491</v>
      </c>
      <c r="I143" s="185">
        <v>-2.4482722827089871</v>
      </c>
      <c r="J143" s="134">
        <v>-32454</v>
      </c>
      <c r="K143" s="185">
        <v>-8.7529229001642488</v>
      </c>
    </row>
    <row r="144" spans="1:11" ht="12" customHeight="1" x14ac:dyDescent="0.2">
      <c r="A144" s="374">
        <v>42401</v>
      </c>
      <c r="B144" s="134">
        <v>25617.999999999975</v>
      </c>
      <c r="C144" s="375">
        <v>662.99999999995271</v>
      </c>
      <c r="D144" s="185">
        <v>2.6567822079741621</v>
      </c>
      <c r="E144" s="375">
        <v>-756.00000000009095</v>
      </c>
      <c r="F144" s="376">
        <v>-2.8664593918256203</v>
      </c>
      <c r="G144" s="134">
        <v>346998</v>
      </c>
      <c r="H144" s="134">
        <v>8673</v>
      </c>
      <c r="I144" s="185">
        <v>2.5635114165373531</v>
      </c>
      <c r="J144" s="134">
        <v>-26625</v>
      </c>
      <c r="K144" s="185">
        <v>-7.1261672862752024</v>
      </c>
    </row>
    <row r="145" spans="1:11" s="85" customFormat="1" ht="12" customHeight="1" x14ac:dyDescent="0.2">
      <c r="A145" s="374">
        <v>42430</v>
      </c>
      <c r="B145" s="375">
        <v>25808.000000000015</v>
      </c>
      <c r="C145" s="375">
        <v>190.00000000004002</v>
      </c>
      <c r="D145" s="185">
        <v>0.74166601608259897</v>
      </c>
      <c r="E145" s="375">
        <v>-1158.9999999998727</v>
      </c>
      <c r="F145" s="376">
        <v>-4.2978455148881132</v>
      </c>
      <c r="G145" s="134">
        <v>350563</v>
      </c>
      <c r="H145" s="375">
        <v>3565</v>
      </c>
      <c r="I145" s="185">
        <v>1.0273834431322371</v>
      </c>
      <c r="J145" s="134">
        <v>-31671</v>
      </c>
      <c r="K145" s="185">
        <v>-8.2857621247717361</v>
      </c>
    </row>
    <row r="146" spans="1:11" s="85" customFormat="1" ht="12" customHeight="1" x14ac:dyDescent="0.2">
      <c r="A146" s="374">
        <v>42461</v>
      </c>
      <c r="B146" s="134">
        <v>25639.000000000007</v>
      </c>
      <c r="C146" s="375">
        <v>-169.00000000000728</v>
      </c>
      <c r="D146" s="185">
        <v>-0.65483570985743633</v>
      </c>
      <c r="E146" s="375">
        <v>-1278.0000000000109</v>
      </c>
      <c r="F146" s="376">
        <v>-4.7479288182190071</v>
      </c>
      <c r="G146" s="134">
        <v>351896</v>
      </c>
      <c r="H146" s="134">
        <v>1333</v>
      </c>
      <c r="I146" s="185">
        <v>0.38024549082475906</v>
      </c>
      <c r="J146" s="134">
        <v>-30522</v>
      </c>
      <c r="K146" s="185">
        <v>-7.9813188709736469</v>
      </c>
    </row>
    <row r="147" spans="1:11" ht="12" customHeight="1" x14ac:dyDescent="0.2">
      <c r="A147" s="374">
        <v>42491</v>
      </c>
      <c r="B147" s="375">
        <v>25100.999999999975</v>
      </c>
      <c r="C147" s="375">
        <v>-538.00000000003274</v>
      </c>
      <c r="D147" s="185">
        <v>-2.0983657708960277</v>
      </c>
      <c r="E147" s="375">
        <v>-1513.9999999999818</v>
      </c>
      <c r="F147" s="376">
        <v>-5.6885215104263924</v>
      </c>
      <c r="G147" s="134">
        <v>347220</v>
      </c>
      <c r="H147" s="375">
        <v>-4676</v>
      </c>
      <c r="I147" s="185">
        <v>-1.3288016914088254</v>
      </c>
      <c r="J147" s="134">
        <v>-30575</v>
      </c>
      <c r="K147" s="185">
        <v>-8.0930134067417523</v>
      </c>
    </row>
    <row r="148" spans="1:11" ht="12" customHeight="1" x14ac:dyDescent="0.2">
      <c r="A148" s="374">
        <v>42522</v>
      </c>
      <c r="B148" s="134">
        <v>24411.999999999971</v>
      </c>
      <c r="C148" s="375">
        <v>-689.00000000000364</v>
      </c>
      <c r="D148" s="185">
        <v>-2.7449105613322353</v>
      </c>
      <c r="E148" s="375">
        <v>-1600.99999999996</v>
      </c>
      <c r="F148" s="376">
        <v>-6.1546150001920736</v>
      </c>
      <c r="G148" s="134">
        <v>335380</v>
      </c>
      <c r="H148" s="134">
        <v>-11840</v>
      </c>
      <c r="I148" s="185">
        <v>-3.4099418236276713</v>
      </c>
      <c r="J148" s="134">
        <v>-28393</v>
      </c>
      <c r="K148" s="185">
        <v>-7.8051422178116576</v>
      </c>
    </row>
    <row r="149" spans="1:11" ht="12" customHeight="1" x14ac:dyDescent="0.2">
      <c r="A149" s="374">
        <v>42552</v>
      </c>
      <c r="B149" s="375">
        <v>23808.000000000051</v>
      </c>
      <c r="C149" s="375">
        <v>-603.99999999991996</v>
      </c>
      <c r="D149" s="185">
        <v>-2.4741930198259898</v>
      </c>
      <c r="E149" s="375">
        <v>-2138.9999999999345</v>
      </c>
      <c r="F149" s="376">
        <v>-8.2437275985660605</v>
      </c>
      <c r="G149" s="134">
        <v>326911</v>
      </c>
      <c r="H149" s="375">
        <v>-8469</v>
      </c>
      <c r="I149" s="185">
        <v>-2.5251953008527641</v>
      </c>
      <c r="J149" s="134">
        <v>-31254</v>
      </c>
      <c r="K149" s="185">
        <v>-8.7261457708039583</v>
      </c>
    </row>
    <row r="150" spans="1:11" ht="12" customHeight="1" x14ac:dyDescent="0.2">
      <c r="A150" s="374">
        <v>42583</v>
      </c>
      <c r="B150" s="134">
        <v>23343.999999999935</v>
      </c>
      <c r="C150" s="375">
        <v>-464.00000000011642</v>
      </c>
      <c r="D150" s="185">
        <v>-1.9489247311832805</v>
      </c>
      <c r="E150" s="375">
        <v>-2265.0000000001055</v>
      </c>
      <c r="F150" s="376">
        <v>-8.8445468390023105</v>
      </c>
      <c r="G150" s="134">
        <v>319501</v>
      </c>
      <c r="H150" s="134">
        <v>-7410</v>
      </c>
      <c r="I150" s="185">
        <v>-2.266671968823319</v>
      </c>
      <c r="J150" s="134">
        <v>-32986</v>
      </c>
      <c r="K150" s="185">
        <v>-9.3580756169731085</v>
      </c>
    </row>
    <row r="151" spans="1:11" ht="12" customHeight="1" x14ac:dyDescent="0.2">
      <c r="A151" s="374">
        <v>42614</v>
      </c>
      <c r="B151" s="375">
        <v>24615.99999999992</v>
      </c>
      <c r="C151" s="375">
        <v>1271.9999999999854</v>
      </c>
      <c r="D151" s="185">
        <v>5.448937628512633</v>
      </c>
      <c r="E151" s="375">
        <v>-2529.0000000001055</v>
      </c>
      <c r="F151" s="376">
        <v>-9.3166328974032169</v>
      </c>
      <c r="G151" s="134">
        <v>328870</v>
      </c>
      <c r="H151" s="375">
        <v>9369</v>
      </c>
      <c r="I151" s="185">
        <v>2.9323851881527756</v>
      </c>
      <c r="J151" s="134">
        <v>-32927</v>
      </c>
      <c r="K151" s="185">
        <v>-9.1009599305688003</v>
      </c>
    </row>
    <row r="152" spans="1:11" ht="12" customHeight="1" x14ac:dyDescent="0.2">
      <c r="A152" s="374">
        <v>42644</v>
      </c>
      <c r="B152" s="134">
        <v>24859.999999999989</v>
      </c>
      <c r="C152" s="375">
        <v>244.00000000006912</v>
      </c>
      <c r="D152" s="185">
        <v>0.99122521936979979</v>
      </c>
      <c r="E152" s="375">
        <v>-2706.0000000000618</v>
      </c>
      <c r="F152" s="376">
        <v>-9.8164405426977321</v>
      </c>
      <c r="G152" s="134">
        <v>330698</v>
      </c>
      <c r="H152" s="134">
        <v>1828</v>
      </c>
      <c r="I152" s="185">
        <v>0.55584273421108643</v>
      </c>
      <c r="J152" s="134">
        <v>-31688</v>
      </c>
      <c r="K152" s="185">
        <v>-8.7442671626387334</v>
      </c>
    </row>
    <row r="153" spans="1:11" ht="12" customHeight="1" x14ac:dyDescent="0.2">
      <c r="A153" s="374">
        <v>42675</v>
      </c>
      <c r="B153" s="375">
        <v>24996.999999999953</v>
      </c>
      <c r="C153" s="375">
        <v>136.99999999996362</v>
      </c>
      <c r="D153" s="185">
        <v>0.55108608205938725</v>
      </c>
      <c r="E153" s="375">
        <v>-2568.9999999999891</v>
      </c>
      <c r="F153" s="376">
        <v>-9.3194514982224277</v>
      </c>
      <c r="G153" s="134">
        <v>332273</v>
      </c>
      <c r="H153" s="375">
        <v>1575</v>
      </c>
      <c r="I153" s="185">
        <v>0.47626535388783725</v>
      </c>
      <c r="J153" s="134">
        <v>-27179</v>
      </c>
      <c r="K153" s="185">
        <v>-7.5612320977487952</v>
      </c>
    </row>
    <row r="154" spans="1:11" ht="12" customHeight="1" x14ac:dyDescent="0.2">
      <c r="A154" s="374">
        <v>42705</v>
      </c>
      <c r="B154" s="134">
        <v>23239.000000000102</v>
      </c>
      <c r="C154" s="375">
        <v>-1757.9999999998508</v>
      </c>
      <c r="D154" s="185">
        <v>-7.03284394127237</v>
      </c>
      <c r="E154" s="375">
        <v>-2273.9999999999418</v>
      </c>
      <c r="F154" s="376">
        <v>-8.9131031238973772</v>
      </c>
      <c r="G154" s="134">
        <v>314247</v>
      </c>
      <c r="H154" s="134">
        <v>-18026</v>
      </c>
      <c r="I154" s="185">
        <v>-5.4250571066562738</v>
      </c>
      <c r="J154" s="134">
        <v>-32569</v>
      </c>
      <c r="K154" s="185">
        <v>-9.3908585532386049</v>
      </c>
    </row>
    <row r="155" spans="1:11" ht="12" customHeight="1" x14ac:dyDescent="0.2">
      <c r="A155" s="374">
        <v>42736</v>
      </c>
      <c r="B155" s="375">
        <v>23235.000000000015</v>
      </c>
      <c r="C155" s="375">
        <v>-4.0000000000873115</v>
      </c>
      <c r="D155" s="185">
        <v>-1.7212444597819586E-2</v>
      </c>
      <c r="E155" s="375">
        <v>-1720.0000000000073</v>
      </c>
      <c r="F155" s="376">
        <v>-6.8924063313965371</v>
      </c>
      <c r="G155" s="134">
        <v>309409</v>
      </c>
      <c r="H155" s="375">
        <v>-4838</v>
      </c>
      <c r="I155" s="185">
        <v>-1.5395532813360191</v>
      </c>
      <c r="J155" s="134">
        <v>-28916</v>
      </c>
      <c r="K155" s="185">
        <v>-8.5468114978201442</v>
      </c>
    </row>
    <row r="156" spans="1:11" ht="12" customHeight="1" x14ac:dyDescent="0.2">
      <c r="A156" s="374">
        <v>42767</v>
      </c>
      <c r="B156" s="134">
        <v>23978.999999999978</v>
      </c>
      <c r="C156" s="375">
        <v>743.99999999996362</v>
      </c>
      <c r="D156" s="185">
        <v>3.2020658489346379</v>
      </c>
      <c r="E156" s="375">
        <v>-1638.9999999999964</v>
      </c>
      <c r="F156" s="376">
        <v>-6.397845265048006</v>
      </c>
      <c r="G156" s="134">
        <v>314122</v>
      </c>
      <c r="H156" s="134">
        <v>4713</v>
      </c>
      <c r="I156" s="185">
        <v>1.5232265383359889</v>
      </c>
      <c r="J156" s="134">
        <v>-32876</v>
      </c>
      <c r="K156" s="185">
        <v>-9.4744061925428973</v>
      </c>
    </row>
    <row r="157" spans="1:11" ht="12" customHeight="1" x14ac:dyDescent="0.2">
      <c r="A157" s="374">
        <v>42795</v>
      </c>
      <c r="B157" s="375">
        <v>24484.000000000007</v>
      </c>
      <c r="C157" s="375">
        <v>505.0000000000291</v>
      </c>
      <c r="D157" s="185">
        <v>2.1060094249135894</v>
      </c>
      <c r="E157" s="375">
        <v>-1324.0000000000073</v>
      </c>
      <c r="F157" s="376">
        <v>-5.1301921884687172</v>
      </c>
      <c r="G157" s="134">
        <v>318604</v>
      </c>
      <c r="H157" s="375">
        <v>4482</v>
      </c>
      <c r="I157" s="185">
        <v>1.4268341599760603</v>
      </c>
      <c r="J157" s="134">
        <v>-31959</v>
      </c>
      <c r="K157" s="185">
        <v>-9.1164783505389906</v>
      </c>
    </row>
    <row r="158" spans="1:11" ht="12" customHeight="1" x14ac:dyDescent="0.2">
      <c r="A158" s="374">
        <v>42826</v>
      </c>
      <c r="B158" s="134">
        <v>24185.999999999938</v>
      </c>
      <c r="C158" s="375">
        <v>-298.00000000006912</v>
      </c>
      <c r="D158" s="185">
        <v>-1.2171213853948253</v>
      </c>
      <c r="E158" s="375">
        <v>-1453.0000000000691</v>
      </c>
      <c r="F158" s="376">
        <v>-5.6671477046689374</v>
      </c>
      <c r="G158" s="134">
        <v>314533</v>
      </c>
      <c r="H158" s="134">
        <v>-4071</v>
      </c>
      <c r="I158" s="185">
        <v>-1.2777617355714304</v>
      </c>
      <c r="J158" s="134">
        <v>-37363</v>
      </c>
      <c r="K158" s="185">
        <v>-10.617625662127447</v>
      </c>
    </row>
    <row r="159" spans="1:11" ht="12" customHeight="1" x14ac:dyDescent="0.2">
      <c r="A159" s="374">
        <v>42856</v>
      </c>
      <c r="B159" s="375">
        <v>24083.999999999982</v>
      </c>
      <c r="C159" s="375">
        <v>-101.99999999995634</v>
      </c>
      <c r="D159" s="185">
        <v>-0.42173158025285951</v>
      </c>
      <c r="E159" s="375">
        <v>-1016.9999999999927</v>
      </c>
      <c r="F159" s="376">
        <v>-4.0516314091071823</v>
      </c>
      <c r="G159" s="134">
        <v>310927</v>
      </c>
      <c r="H159" s="375">
        <v>-3606</v>
      </c>
      <c r="I159" s="185">
        <v>-1.1464615795480919</v>
      </c>
      <c r="J159" s="134">
        <v>-36293</v>
      </c>
      <c r="K159" s="185">
        <v>-10.452450895685732</v>
      </c>
    </row>
    <row r="160" spans="1:11" ht="12" customHeight="1" x14ac:dyDescent="0.2">
      <c r="A160" s="374">
        <v>42887</v>
      </c>
      <c r="B160" s="134">
        <v>23869.00000000008</v>
      </c>
      <c r="C160" s="375">
        <v>-214.99999999990177</v>
      </c>
      <c r="D160" s="185">
        <v>-0.89270885234970077</v>
      </c>
      <c r="E160" s="375">
        <v>-542.99999999989086</v>
      </c>
      <c r="F160" s="376">
        <v>-2.22431591020765</v>
      </c>
      <c r="G160" s="134">
        <v>300678</v>
      </c>
      <c r="H160" s="134">
        <v>-10249</v>
      </c>
      <c r="I160" s="185">
        <v>-3.296272115319673</v>
      </c>
      <c r="J160" s="134">
        <v>-34702</v>
      </c>
      <c r="K160" s="185">
        <v>-10.347068996362335</v>
      </c>
    </row>
    <row r="161" spans="1:11" ht="12" customHeight="1" x14ac:dyDescent="0.2">
      <c r="A161" s="374">
        <v>42917</v>
      </c>
      <c r="B161" s="375">
        <v>24071.000000000044</v>
      </c>
      <c r="C161" s="375">
        <v>201.99999999996362</v>
      </c>
      <c r="D161" s="185">
        <v>0.84628597762773028</v>
      </c>
      <c r="E161" s="375">
        <v>262.99999999999272</v>
      </c>
      <c r="F161" s="376">
        <v>1.1046706989246982</v>
      </c>
      <c r="G161" s="134">
        <v>300139</v>
      </c>
      <c r="H161" s="375">
        <v>-539</v>
      </c>
      <c r="I161" s="185">
        <v>-0.17926153559621921</v>
      </c>
      <c r="J161" s="134">
        <v>-26772</v>
      </c>
      <c r="K161" s="185">
        <v>-8.1893848784531578</v>
      </c>
    </row>
    <row r="162" spans="1:11" ht="12" customHeight="1" x14ac:dyDescent="0.2">
      <c r="A162" s="374">
        <v>42948</v>
      </c>
      <c r="B162" s="134">
        <v>23823.999999999964</v>
      </c>
      <c r="C162" s="375">
        <v>-247.00000000008004</v>
      </c>
      <c r="D162" s="185">
        <v>-1.0261310290394232</v>
      </c>
      <c r="E162" s="375">
        <v>480.0000000000291</v>
      </c>
      <c r="F162" s="376">
        <v>2.0562028786841604</v>
      </c>
      <c r="G162" s="134">
        <v>296936</v>
      </c>
      <c r="H162" s="134">
        <v>-3203</v>
      </c>
      <c r="I162" s="185">
        <v>-1.0671722102092698</v>
      </c>
      <c r="J162" s="134">
        <v>-22565</v>
      </c>
      <c r="K162" s="185">
        <v>-7.0625757039884069</v>
      </c>
    </row>
    <row r="163" spans="1:11" ht="12" customHeight="1" x14ac:dyDescent="0.2">
      <c r="A163" s="374">
        <v>42979</v>
      </c>
      <c r="B163" s="375">
        <v>25424.999999999982</v>
      </c>
      <c r="C163" s="375">
        <v>1601.0000000000182</v>
      </c>
      <c r="D163" s="185">
        <v>6.7201141705843703</v>
      </c>
      <c r="E163" s="375">
        <v>809.00000000006185</v>
      </c>
      <c r="F163" s="376">
        <v>3.2864803379918119</v>
      </c>
      <c r="G163" s="134">
        <v>313320</v>
      </c>
      <c r="H163" s="375">
        <v>16384</v>
      </c>
      <c r="I163" s="185">
        <v>5.5176873130910362</v>
      </c>
      <c r="J163" s="134">
        <v>-15550</v>
      </c>
      <c r="K163" s="185">
        <v>-4.7283120990056862</v>
      </c>
    </row>
    <row r="164" spans="1:11" ht="12" customHeight="1" x14ac:dyDescent="0.2">
      <c r="A164" s="374">
        <v>43009</v>
      </c>
      <c r="B164" s="134">
        <v>25510.000000000036</v>
      </c>
      <c r="C164" s="375">
        <v>85.00000000005457</v>
      </c>
      <c r="D164" s="185">
        <v>0.33431661750267305</v>
      </c>
      <c r="E164" s="375">
        <v>650.00000000004729</v>
      </c>
      <c r="F164" s="376">
        <v>2.6146419951731601</v>
      </c>
      <c r="G164" s="134">
        <v>313147</v>
      </c>
      <c r="H164" s="134">
        <v>-173</v>
      </c>
      <c r="I164" s="185">
        <v>-5.5215115536831352E-2</v>
      </c>
      <c r="J164" s="134">
        <v>-17551</v>
      </c>
      <c r="K164" s="185">
        <v>-5.3072591911653531</v>
      </c>
    </row>
    <row r="165" spans="1:11" ht="12" customHeight="1" x14ac:dyDescent="0.2">
      <c r="A165" s="374">
        <v>43040</v>
      </c>
      <c r="B165" s="375">
        <v>25272.000000000044</v>
      </c>
      <c r="C165" s="375">
        <v>-237.99999999999272</v>
      </c>
      <c r="D165" s="185">
        <v>-0.93296746373968009</v>
      </c>
      <c r="E165" s="375">
        <v>275.00000000009095</v>
      </c>
      <c r="F165" s="376">
        <v>1.1001320158422669</v>
      </c>
      <c r="G165" s="134">
        <v>306987</v>
      </c>
      <c r="H165" s="375">
        <v>-6160</v>
      </c>
      <c r="I165" s="185">
        <v>-1.9671272597214726</v>
      </c>
      <c r="J165" s="134">
        <v>-25286</v>
      </c>
      <c r="K165" s="185">
        <v>-7.6100074336464294</v>
      </c>
    </row>
    <row r="166" spans="1:11" ht="12" customHeight="1" x14ac:dyDescent="0.2">
      <c r="A166" s="374">
        <v>43070</v>
      </c>
      <c r="B166" s="134">
        <v>23181.000000000029</v>
      </c>
      <c r="C166" s="375">
        <v>-2091.0000000000146</v>
      </c>
      <c r="D166" s="185">
        <v>-8.2739791073124831</v>
      </c>
      <c r="E166" s="375">
        <v>-58.00000000007276</v>
      </c>
      <c r="F166" s="376">
        <v>-0.2495804466632493</v>
      </c>
      <c r="G166" s="134">
        <v>292320</v>
      </c>
      <c r="H166" s="134">
        <v>-14667</v>
      </c>
      <c r="I166" s="185">
        <v>-4.7777267441292306</v>
      </c>
      <c r="J166" s="134">
        <v>-21927</v>
      </c>
      <c r="K166" s="185">
        <v>-6.9776322446992332</v>
      </c>
    </row>
    <row r="167" spans="1:11" ht="12" customHeight="1" x14ac:dyDescent="0.2">
      <c r="A167" s="374">
        <v>43101</v>
      </c>
      <c r="B167" s="375">
        <v>23469.000000000015</v>
      </c>
      <c r="C167" s="375">
        <v>287.99999999998545</v>
      </c>
      <c r="D167" s="185">
        <v>1.2423967904748936</v>
      </c>
      <c r="E167" s="375">
        <v>234</v>
      </c>
      <c r="F167" s="376">
        <v>1.0071013557133628</v>
      </c>
      <c r="G167" s="134">
        <v>285561</v>
      </c>
      <c r="H167" s="375">
        <v>-6759</v>
      </c>
      <c r="I167" s="185">
        <v>-2.312192118226601</v>
      </c>
      <c r="J167" s="134">
        <v>-23848</v>
      </c>
      <c r="K167" s="185">
        <v>-7.7075973872770343</v>
      </c>
    </row>
    <row r="168" spans="1:11" ht="12" customHeight="1" x14ac:dyDescent="0.2">
      <c r="A168" s="374">
        <v>43132</v>
      </c>
      <c r="B168" s="134">
        <v>24166.000000000029</v>
      </c>
      <c r="C168" s="375">
        <v>697.00000000001455</v>
      </c>
      <c r="D168" s="185">
        <v>2.969875154459134</v>
      </c>
      <c r="E168" s="375">
        <v>187.00000000005093</v>
      </c>
      <c r="F168" s="376">
        <v>0.77984903457213017</v>
      </c>
      <c r="G168" s="134">
        <v>291378</v>
      </c>
      <c r="H168" s="134">
        <v>5817</v>
      </c>
      <c r="I168" s="185">
        <v>2.0370428735016337</v>
      </c>
      <c r="J168" s="134">
        <v>-22744</v>
      </c>
      <c r="K168" s="185">
        <v>-7.2404989144345189</v>
      </c>
    </row>
    <row r="169" spans="1:11" ht="12" customHeight="1" x14ac:dyDescent="0.2">
      <c r="A169" s="374">
        <v>43160</v>
      </c>
      <c r="B169" s="375">
        <v>24695.000000000022</v>
      </c>
      <c r="C169" s="375">
        <v>528.99999999999272</v>
      </c>
      <c r="D169" s="185">
        <v>2.1890259041628406</v>
      </c>
      <c r="E169" s="375">
        <v>211.00000000001455</v>
      </c>
      <c r="F169" s="376">
        <v>0.86178728965861173</v>
      </c>
      <c r="G169" s="134">
        <v>296216</v>
      </c>
      <c r="H169" s="375">
        <v>4838</v>
      </c>
      <c r="I169" s="185">
        <v>1.6603861650502096</v>
      </c>
      <c r="J169" s="134">
        <v>-22388</v>
      </c>
      <c r="K169" s="185">
        <v>-7.026904872506309</v>
      </c>
    </row>
    <row r="170" spans="1:11" ht="12" customHeight="1" x14ac:dyDescent="0.2">
      <c r="A170" s="374">
        <v>43191</v>
      </c>
      <c r="B170" s="134">
        <v>24749.000000000029</v>
      </c>
      <c r="C170" s="375">
        <v>54.000000000007276</v>
      </c>
      <c r="D170" s="185">
        <v>0.21866774650741944</v>
      </c>
      <c r="E170" s="375">
        <v>563.00000000009095</v>
      </c>
      <c r="F170" s="376">
        <v>2.3277929380637246</v>
      </c>
      <c r="G170" s="134">
        <v>297657</v>
      </c>
      <c r="H170" s="134">
        <v>1441</v>
      </c>
      <c r="I170" s="185">
        <v>0.48646933318929431</v>
      </c>
      <c r="J170" s="134">
        <v>-16876</v>
      </c>
      <c r="K170" s="185">
        <v>-5.3654147577519691</v>
      </c>
    </row>
    <row r="171" spans="1:11" ht="12" customHeight="1" x14ac:dyDescent="0.2">
      <c r="A171" s="374">
        <v>43221</v>
      </c>
      <c r="B171" s="375">
        <v>24473.999999999978</v>
      </c>
      <c r="C171" s="375">
        <v>-275.00000000005093</v>
      </c>
      <c r="D171" s="185">
        <v>-1.1111560063034895</v>
      </c>
      <c r="E171" s="375">
        <v>389.99999999999636</v>
      </c>
      <c r="F171" s="376">
        <v>1.6193323368211121</v>
      </c>
      <c r="G171" s="134">
        <v>294974</v>
      </c>
      <c r="H171" s="375">
        <v>-2683</v>
      </c>
      <c r="I171" s="185">
        <v>-0.90137305690778313</v>
      </c>
      <c r="J171" s="134">
        <v>-15953</v>
      </c>
      <c r="K171" s="185">
        <v>-5.1307863260508091</v>
      </c>
    </row>
    <row r="172" spans="1:11" ht="12" customHeight="1" x14ac:dyDescent="0.2">
      <c r="A172" s="374">
        <v>43252</v>
      </c>
      <c r="B172" s="134">
        <v>24054.999999999996</v>
      </c>
      <c r="C172" s="375">
        <v>-418.99999999998181</v>
      </c>
      <c r="D172" s="185">
        <v>-1.7120209201600971</v>
      </c>
      <c r="E172" s="375">
        <v>185.99999999991633</v>
      </c>
      <c r="F172" s="376">
        <v>0.77925342494413552</v>
      </c>
      <c r="G172" s="134">
        <v>287661</v>
      </c>
      <c r="H172" s="134">
        <v>-7313</v>
      </c>
      <c r="I172" s="185">
        <v>-2.4792015567473742</v>
      </c>
      <c r="J172" s="134">
        <v>-13017</v>
      </c>
      <c r="K172" s="185">
        <v>-4.3292159719034977</v>
      </c>
    </row>
    <row r="173" spans="1:11" ht="12" customHeight="1" x14ac:dyDescent="0.2">
      <c r="A173" s="374">
        <v>43282</v>
      </c>
      <c r="B173" s="375">
        <v>24251.999999999985</v>
      </c>
      <c r="C173" s="375">
        <v>196.99999999998909</v>
      </c>
      <c r="D173" s="185">
        <v>0.81895655788812771</v>
      </c>
      <c r="E173" s="375">
        <v>180.99999999994179</v>
      </c>
      <c r="F173" s="376">
        <v>0.75194217107698669</v>
      </c>
      <c r="G173" s="134">
        <v>284092</v>
      </c>
      <c r="H173" s="375">
        <v>-3569</v>
      </c>
      <c r="I173" s="185">
        <v>-1.2406965142998181</v>
      </c>
      <c r="J173" s="134">
        <v>-16047</v>
      </c>
      <c r="K173" s="185">
        <v>-5.3465227777796285</v>
      </c>
    </row>
    <row r="174" spans="1:11" ht="12" customHeight="1" x14ac:dyDescent="0.2">
      <c r="A174" s="374">
        <v>43313</v>
      </c>
      <c r="B174" s="134">
        <v>24211.00000000004</v>
      </c>
      <c r="C174" s="375">
        <v>-40.99999999994543</v>
      </c>
      <c r="D174" s="185">
        <v>-0.16905822200208417</v>
      </c>
      <c r="E174" s="375">
        <v>387.0000000000764</v>
      </c>
      <c r="F174" s="376">
        <v>1.6244123572870928</v>
      </c>
      <c r="G174" s="134">
        <v>278587</v>
      </c>
      <c r="H174" s="134">
        <v>-5505</v>
      </c>
      <c r="I174" s="185">
        <v>-1.9377525590301734</v>
      </c>
      <c r="J174" s="134">
        <v>-18349</v>
      </c>
      <c r="K174" s="185">
        <v>-6.1794460759220842</v>
      </c>
    </row>
    <row r="175" spans="1:11" ht="12" customHeight="1" x14ac:dyDescent="0.2">
      <c r="A175" s="374">
        <v>43344</v>
      </c>
      <c r="B175" s="375">
        <v>25352</v>
      </c>
      <c r="C175" s="375">
        <v>1140.99999999996</v>
      </c>
      <c r="D175" s="185">
        <v>4.7127338812934534</v>
      </c>
      <c r="E175" s="375">
        <v>-72.99999999998181</v>
      </c>
      <c r="F175" s="376">
        <v>-0.28711897738439279</v>
      </c>
      <c r="G175" s="134">
        <v>288362</v>
      </c>
      <c r="H175" s="375">
        <v>9775</v>
      </c>
      <c r="I175" s="185">
        <v>3.5087782272683219</v>
      </c>
      <c r="J175" s="134">
        <v>-24958</v>
      </c>
      <c r="K175" s="185">
        <v>-7.9656581131111963</v>
      </c>
    </row>
    <row r="176" spans="1:11" ht="12" customHeight="1" x14ac:dyDescent="0.2">
      <c r="A176" s="374">
        <v>43374</v>
      </c>
      <c r="B176" s="134">
        <v>24649.999999999978</v>
      </c>
      <c r="C176" s="375">
        <v>-702.00000000002183</v>
      </c>
      <c r="D176" s="185">
        <v>-2.7690123067214492</v>
      </c>
      <c r="E176" s="375">
        <v>-860.00000000005821</v>
      </c>
      <c r="F176" s="376">
        <v>-3.3712269698159818</v>
      </c>
      <c r="G176" s="134">
        <v>288910</v>
      </c>
      <c r="H176" s="134">
        <v>548</v>
      </c>
      <c r="I176" s="185">
        <v>0.19003890942634605</v>
      </c>
      <c r="J176" s="134">
        <v>-24237</v>
      </c>
      <c r="K176" s="185">
        <v>-7.7398154860177488</v>
      </c>
    </row>
    <row r="177" spans="1:11" ht="12" customHeight="1" x14ac:dyDescent="0.2">
      <c r="A177" s="374">
        <v>43405</v>
      </c>
      <c r="B177" s="375">
        <v>24364.000000000011</v>
      </c>
      <c r="C177" s="375">
        <v>-285.99999999996726</v>
      </c>
      <c r="D177" s="185">
        <v>-1.160243407707779</v>
      </c>
      <c r="E177" s="375">
        <v>-908.00000000003274</v>
      </c>
      <c r="F177" s="376">
        <v>-3.5929091484648272</v>
      </c>
      <c r="G177" s="134">
        <v>280955</v>
      </c>
      <c r="H177" s="375">
        <v>-7955</v>
      </c>
      <c r="I177" s="185">
        <v>-2.7534526323076389</v>
      </c>
      <c r="J177" s="134">
        <v>-26032</v>
      </c>
      <c r="K177" s="185">
        <v>-8.479837908445635</v>
      </c>
    </row>
    <row r="178" spans="1:11" ht="12" customHeight="1" x14ac:dyDescent="0.2">
      <c r="A178" s="374">
        <v>43435</v>
      </c>
      <c r="B178" s="134">
        <v>22716.999999999942</v>
      </c>
      <c r="C178" s="375">
        <v>-1647.0000000000691</v>
      </c>
      <c r="D178" s="185">
        <v>-6.7599737317356281</v>
      </c>
      <c r="E178" s="375">
        <v>-464.00000000008731</v>
      </c>
      <c r="F178" s="376">
        <v>-2.0016392735433621</v>
      </c>
      <c r="G178" s="134">
        <v>270686</v>
      </c>
      <c r="H178" s="134">
        <v>-10269</v>
      </c>
      <c r="I178" s="185">
        <v>-3.6550337242618927</v>
      </c>
      <c r="J178" s="134">
        <v>-21634</v>
      </c>
      <c r="K178" s="185">
        <v>-7.4007936507936511</v>
      </c>
    </row>
    <row r="179" spans="1:11" ht="12" customHeight="1" x14ac:dyDescent="0.2">
      <c r="A179" s="374">
        <v>43466</v>
      </c>
      <c r="B179" s="375">
        <v>22882.99999999996</v>
      </c>
      <c r="C179" s="375">
        <v>166.00000000001819</v>
      </c>
      <c r="D179" s="185">
        <v>0.73073029009120316</v>
      </c>
      <c r="E179" s="375">
        <v>-586.00000000005457</v>
      </c>
      <c r="F179" s="376">
        <v>-2.4969108185267981</v>
      </c>
      <c r="G179" s="134">
        <v>269340</v>
      </c>
      <c r="H179" s="375">
        <v>-1346</v>
      </c>
      <c r="I179" s="185">
        <v>-0.49725512217107642</v>
      </c>
      <c r="J179" s="134">
        <v>-16221</v>
      </c>
      <c r="K179" s="185">
        <v>-5.6803975332766026</v>
      </c>
    </row>
    <row r="180" spans="1:11" ht="12" customHeight="1" x14ac:dyDescent="0.2">
      <c r="A180" s="374">
        <v>43497</v>
      </c>
      <c r="B180" s="134">
        <v>23536.000000000022</v>
      </c>
      <c r="C180" s="375">
        <v>653.00000000006185</v>
      </c>
      <c r="D180" s="185">
        <v>2.8536468120441505</v>
      </c>
      <c r="E180" s="375">
        <v>-630.00000000000728</v>
      </c>
      <c r="F180" s="376">
        <v>-2.6069684680956984</v>
      </c>
      <c r="G180" s="134">
        <v>277266</v>
      </c>
      <c r="H180" s="134">
        <v>7926</v>
      </c>
      <c r="I180" s="185">
        <v>2.9427489418578747</v>
      </c>
      <c r="J180" s="134">
        <v>-14112</v>
      </c>
      <c r="K180" s="185">
        <v>-4.8431933776743614</v>
      </c>
    </row>
    <row r="181" spans="1:11" ht="12" customHeight="1" x14ac:dyDescent="0.2">
      <c r="A181" s="374">
        <v>43525</v>
      </c>
      <c r="B181" s="375">
        <v>24063.000000000036</v>
      </c>
      <c r="C181" s="375">
        <v>527.00000000001455</v>
      </c>
      <c r="D181" s="185">
        <v>2.2391230455473066</v>
      </c>
      <c r="E181" s="375">
        <v>-631.99999999998545</v>
      </c>
      <c r="F181" s="376">
        <v>-2.5592225146790235</v>
      </c>
      <c r="G181" s="134">
        <v>282544</v>
      </c>
      <c r="H181" s="375">
        <v>5278</v>
      </c>
      <c r="I181" s="185">
        <v>1.903587169000166</v>
      </c>
      <c r="J181" s="134">
        <v>-13672</v>
      </c>
      <c r="K181" s="185">
        <v>-4.6155508142706676</v>
      </c>
    </row>
    <row r="182" spans="1:11" ht="12" customHeight="1" x14ac:dyDescent="0.2">
      <c r="A182" s="374">
        <v>43556</v>
      </c>
      <c r="B182" s="134">
        <v>24110.000000000018</v>
      </c>
      <c r="C182" s="375">
        <v>46.99999999998181</v>
      </c>
      <c r="D182" s="185">
        <v>0.195320616714382</v>
      </c>
      <c r="E182" s="375">
        <v>-639.00000000001091</v>
      </c>
      <c r="F182" s="376">
        <v>-2.5819225019193106</v>
      </c>
      <c r="G182" s="134">
        <v>280939</v>
      </c>
      <c r="H182" s="134">
        <v>-1605</v>
      </c>
      <c r="I182" s="185">
        <v>-0.56805311739056574</v>
      </c>
      <c r="J182" s="134">
        <v>-16718</v>
      </c>
      <c r="K182" s="185">
        <v>-5.6165317798674312</v>
      </c>
    </row>
    <row r="183" spans="1:11" ht="12" customHeight="1" x14ac:dyDescent="0.2">
      <c r="A183" s="374">
        <v>43586</v>
      </c>
      <c r="B183" s="375">
        <v>23864</v>
      </c>
      <c r="C183" s="375">
        <v>-246.00000000001819</v>
      </c>
      <c r="D183" s="185">
        <v>-1.0203235172128495</v>
      </c>
      <c r="E183" s="375">
        <v>-609.99999999997817</v>
      </c>
      <c r="F183" s="376">
        <v>-2.4924409577509956</v>
      </c>
      <c r="G183" s="134">
        <v>276615</v>
      </c>
      <c r="H183" s="375">
        <v>-4324</v>
      </c>
      <c r="I183" s="185">
        <v>-1.5391241515061989</v>
      </c>
      <c r="J183" s="134">
        <v>-18359</v>
      </c>
      <c r="K183" s="185">
        <v>-6.2239383810098516</v>
      </c>
    </row>
    <row r="184" spans="1:11" ht="12" customHeight="1" x14ac:dyDescent="0.2">
      <c r="A184" s="374">
        <v>43617</v>
      </c>
      <c r="B184" s="134">
        <v>23151.999999999967</v>
      </c>
      <c r="C184" s="375">
        <v>-712.00000000003274</v>
      </c>
      <c r="D184" s="185">
        <v>-2.9835735836407675</v>
      </c>
      <c r="E184" s="375">
        <v>-903.0000000000291</v>
      </c>
      <c r="F184" s="376">
        <v>-3.7538973186448938</v>
      </c>
      <c r="G184" s="134">
        <v>268621</v>
      </c>
      <c r="H184" s="134">
        <v>-7994</v>
      </c>
      <c r="I184" s="185">
        <v>-2.8899372774433778</v>
      </c>
      <c r="J184" s="134">
        <v>-19040</v>
      </c>
      <c r="K184" s="185">
        <v>-6.6189021104703105</v>
      </c>
    </row>
    <row r="185" spans="1:11" ht="12" customHeight="1" x14ac:dyDescent="0.2">
      <c r="A185" s="374">
        <v>43647</v>
      </c>
      <c r="B185" s="375">
        <v>22786.000000000055</v>
      </c>
      <c r="C185" s="375">
        <v>-365.99999999991269</v>
      </c>
      <c r="D185" s="185">
        <v>-1.5808569454039099</v>
      </c>
      <c r="E185" s="375">
        <v>-1465.9999999999309</v>
      </c>
      <c r="F185" s="376">
        <v>-6.0448622793993554</v>
      </c>
      <c r="G185" s="134">
        <v>263022</v>
      </c>
      <c r="H185" s="375">
        <v>-5599</v>
      </c>
      <c r="I185" s="185">
        <v>-2.0843493248852472</v>
      </c>
      <c r="J185" s="134">
        <v>-21070</v>
      </c>
      <c r="K185" s="185">
        <v>-7.4166115202117622</v>
      </c>
    </row>
    <row r="186" spans="1:11" ht="12" customHeight="1" x14ac:dyDescent="0.2">
      <c r="A186" s="374">
        <v>43678</v>
      </c>
      <c r="B186" s="134">
        <v>22814.999999999989</v>
      </c>
      <c r="C186" s="375">
        <v>28.999999999934516</v>
      </c>
      <c r="D186" s="185">
        <v>0.12727113139618382</v>
      </c>
      <c r="E186" s="375">
        <v>-1396.0000000000509</v>
      </c>
      <c r="F186" s="376">
        <v>-5.7659741439843399</v>
      </c>
      <c r="G186" s="134">
        <v>259220</v>
      </c>
      <c r="H186" s="134">
        <v>-3802</v>
      </c>
      <c r="I186" s="185">
        <v>-1.4455064595357043</v>
      </c>
      <c r="J186" s="134">
        <v>-19367</v>
      </c>
      <c r="K186" s="185">
        <v>-6.9518678186706486</v>
      </c>
    </row>
    <row r="187" spans="1:11" ht="12" customHeight="1" x14ac:dyDescent="0.2">
      <c r="A187" s="374">
        <v>43709</v>
      </c>
      <c r="B187" s="375">
        <v>23936.000000000029</v>
      </c>
      <c r="C187" s="375">
        <v>1121.00000000004</v>
      </c>
      <c r="D187" s="185">
        <v>4.9134341442035527</v>
      </c>
      <c r="E187" s="375">
        <v>-1415.9999999999709</v>
      </c>
      <c r="F187" s="376">
        <v>-5.5853581571472501</v>
      </c>
      <c r="G187" s="134">
        <v>268368</v>
      </c>
      <c r="H187" s="375">
        <v>9148</v>
      </c>
      <c r="I187" s="185">
        <v>3.5290486845150837</v>
      </c>
      <c r="J187" s="134">
        <v>-19994</v>
      </c>
      <c r="K187" s="185">
        <v>-6.9336459034130709</v>
      </c>
    </row>
    <row r="188" spans="1:11" ht="12" customHeight="1" x14ac:dyDescent="0.2">
      <c r="A188" s="374">
        <v>43739</v>
      </c>
      <c r="B188" s="134">
        <v>24028.000000000025</v>
      </c>
      <c r="C188" s="375">
        <v>91.999999999996362</v>
      </c>
      <c r="D188" s="185">
        <v>0.3843582887700378</v>
      </c>
      <c r="E188" s="375">
        <v>-621.99999999995271</v>
      </c>
      <c r="F188" s="376">
        <v>-2.5233265720079241</v>
      </c>
      <c r="G188" s="134">
        <v>272440</v>
      </c>
      <c r="H188" s="134">
        <v>4072</v>
      </c>
      <c r="I188" s="185">
        <v>1.5173195015799201</v>
      </c>
      <c r="J188" s="134">
        <v>-16470</v>
      </c>
      <c r="K188" s="185">
        <v>-5.700737253816067</v>
      </c>
    </row>
    <row r="189" spans="1:11" ht="12" customHeight="1" x14ac:dyDescent="0.2">
      <c r="A189" s="374">
        <v>43770</v>
      </c>
      <c r="B189" s="375">
        <v>23804.00000000004</v>
      </c>
      <c r="C189" s="375">
        <v>-223.99999999998545</v>
      </c>
      <c r="D189" s="185">
        <v>-0.93224571333438155</v>
      </c>
      <c r="E189" s="375">
        <v>-559.9999999999709</v>
      </c>
      <c r="F189" s="376">
        <v>-2.2984731571169377</v>
      </c>
      <c r="G189" s="134">
        <v>269615</v>
      </c>
      <c r="H189" s="375">
        <v>-2825</v>
      </c>
      <c r="I189" s="185">
        <v>-1.0369255615915431</v>
      </c>
      <c r="J189" s="134">
        <v>-11340</v>
      </c>
      <c r="K189" s="185">
        <v>-4.0362335605346056</v>
      </c>
    </row>
    <row r="190" spans="1:11" ht="12" customHeight="1" x14ac:dyDescent="0.2">
      <c r="A190" s="374">
        <v>43800</v>
      </c>
      <c r="B190" s="134">
        <v>22264.000000000015</v>
      </c>
      <c r="C190" s="375">
        <v>-1540.0000000000255</v>
      </c>
      <c r="D190" s="185">
        <v>-6.4695009242145147</v>
      </c>
      <c r="E190" s="375">
        <v>-452.99999999992724</v>
      </c>
      <c r="F190" s="376">
        <v>-1.9941013338025637</v>
      </c>
      <c r="G190" s="134">
        <v>258731</v>
      </c>
      <c r="H190" s="134">
        <v>-10884</v>
      </c>
      <c r="I190" s="185">
        <v>-4.0368673849748715</v>
      </c>
      <c r="J190" s="134">
        <v>-11955</v>
      </c>
      <c r="K190" s="185">
        <v>-4.4165564528642038</v>
      </c>
    </row>
    <row r="191" spans="1:11" ht="12" customHeight="1" x14ac:dyDescent="0.2">
      <c r="A191" s="374">
        <v>43831</v>
      </c>
      <c r="B191" s="375">
        <v>22401.999999999953</v>
      </c>
      <c r="C191" s="375">
        <v>137.99999999993815</v>
      </c>
      <c r="D191" s="185">
        <v>0.61983471074352348</v>
      </c>
      <c r="E191" s="375">
        <v>-481.00000000000728</v>
      </c>
      <c r="F191" s="376">
        <v>-2.101997115762829</v>
      </c>
      <c r="G191" s="134">
        <v>255586</v>
      </c>
      <c r="H191" s="375">
        <v>-3145</v>
      </c>
      <c r="I191" s="185">
        <v>-1.2155481948432929</v>
      </c>
      <c r="J191" s="134">
        <v>-13754</v>
      </c>
      <c r="K191" s="185">
        <v>-5.106556768396822</v>
      </c>
    </row>
    <row r="192" spans="1:11" ht="12" customHeight="1" x14ac:dyDescent="0.2">
      <c r="A192" s="374">
        <v>43862</v>
      </c>
      <c r="B192" s="134">
        <v>23104.000000000051</v>
      </c>
      <c r="C192" s="375">
        <v>702.00000000009823</v>
      </c>
      <c r="D192" s="185">
        <v>3.1336487813592524</v>
      </c>
      <c r="E192" s="375">
        <v>-431.9999999999709</v>
      </c>
      <c r="F192" s="376">
        <v>-1.8354860639019821</v>
      </c>
      <c r="G192" s="134">
        <v>261488</v>
      </c>
      <c r="H192" s="134">
        <v>5902</v>
      </c>
      <c r="I192" s="185">
        <v>2.3092031644925779</v>
      </c>
      <c r="J192" s="134">
        <v>-15778</v>
      </c>
      <c r="K192" s="185">
        <v>-5.6905642956583211</v>
      </c>
    </row>
    <row r="193" spans="1:11" ht="12" customHeight="1" x14ac:dyDescent="0.2">
      <c r="A193" s="374">
        <v>43891</v>
      </c>
      <c r="B193" s="375">
        <v>22873.000000000087</v>
      </c>
      <c r="C193" s="375">
        <v>-230.99999999996362</v>
      </c>
      <c r="D193" s="185">
        <v>-0.99982686980593449</v>
      </c>
      <c r="E193" s="375">
        <v>-1189.9999999999491</v>
      </c>
      <c r="F193" s="376">
        <v>-4.9453517848977571</v>
      </c>
      <c r="G193" s="134">
        <v>266472</v>
      </c>
      <c r="H193" s="375">
        <v>4984</v>
      </c>
      <c r="I193" s="185">
        <v>1.9060148075628709</v>
      </c>
      <c r="J193" s="134">
        <v>-16072</v>
      </c>
      <c r="K193" s="185">
        <v>-5.6883175717764312</v>
      </c>
    </row>
    <row r="194" spans="1:11" ht="12" customHeight="1" x14ac:dyDescent="0.2">
      <c r="A194" s="374">
        <v>43922</v>
      </c>
      <c r="B194" s="375">
        <v>23328</v>
      </c>
      <c r="C194" s="375">
        <v>454.99999999991269</v>
      </c>
      <c r="D194" s="185">
        <v>1.9892449613077032</v>
      </c>
      <c r="E194" s="375">
        <v>-782.00000000001819</v>
      </c>
      <c r="F194" s="376">
        <v>-3.2434674408959667</v>
      </c>
      <c r="G194" s="134">
        <v>274333</v>
      </c>
      <c r="H194" s="134">
        <v>7861</v>
      </c>
      <c r="I194" s="185">
        <v>2.9500285208201986</v>
      </c>
      <c r="J194" s="134">
        <v>-6606</v>
      </c>
      <c r="K194" s="185">
        <v>-2.3514001260060011</v>
      </c>
    </row>
    <row r="195" spans="1:11" ht="12" customHeight="1" x14ac:dyDescent="0.2">
      <c r="A195" s="374">
        <v>43952</v>
      </c>
      <c r="B195" s="134">
        <v>23809</v>
      </c>
      <c r="C195" s="375">
        <v>481</v>
      </c>
      <c r="D195" s="185">
        <v>2.061899862825789</v>
      </c>
      <c r="E195" s="375">
        <v>-55</v>
      </c>
      <c r="F195" s="376">
        <v>-0.23047267851156553</v>
      </c>
      <c r="G195" s="134">
        <v>283391</v>
      </c>
      <c r="H195" s="134">
        <v>9058</v>
      </c>
      <c r="I195" s="185">
        <v>3.301826612183004</v>
      </c>
      <c r="J195" s="134">
        <v>6776</v>
      </c>
      <c r="K195" s="185">
        <v>2.4496140845579597</v>
      </c>
    </row>
    <row r="196" spans="1:11" ht="12" customHeight="1" x14ac:dyDescent="0.2">
      <c r="A196" s="374">
        <v>43983</v>
      </c>
      <c r="B196" s="134">
        <v>24456</v>
      </c>
      <c r="C196" s="375">
        <v>647</v>
      </c>
      <c r="D196" s="185">
        <v>2.7174597841152504</v>
      </c>
      <c r="E196" s="375">
        <v>1304.0000000000327</v>
      </c>
      <c r="F196" s="376">
        <v>5.6323427781618634</v>
      </c>
      <c r="G196" s="134">
        <v>314172</v>
      </c>
      <c r="H196" s="134">
        <v>30781</v>
      </c>
      <c r="I196" s="185">
        <v>10.861671683292695</v>
      </c>
      <c r="J196" s="134">
        <v>45551</v>
      </c>
      <c r="K196" s="185">
        <v>16.95734882976387</v>
      </c>
    </row>
    <row r="197" spans="1:11" ht="12" customHeight="1" x14ac:dyDescent="0.2">
      <c r="A197" s="374">
        <v>44013</v>
      </c>
      <c r="B197" s="375">
        <v>26453</v>
      </c>
      <c r="C197" s="375">
        <v>1997</v>
      </c>
      <c r="D197" s="185">
        <v>8.1656853123977751</v>
      </c>
      <c r="E197" s="375">
        <v>3666.9999999999454</v>
      </c>
      <c r="F197" s="376">
        <v>16.093215132098379</v>
      </c>
      <c r="G197" s="134">
        <v>313778</v>
      </c>
      <c r="H197" s="134">
        <v>-394</v>
      </c>
      <c r="I197" s="185">
        <v>-0.12540901162420584</v>
      </c>
      <c r="J197" s="134">
        <v>50756</v>
      </c>
      <c r="K197" s="185">
        <v>19.297245097368283</v>
      </c>
    </row>
    <row r="198" spans="1:11" ht="12" customHeight="1" x14ac:dyDescent="0.2">
      <c r="A198" s="377">
        <v>44044</v>
      </c>
      <c r="B198" s="375">
        <v>27633</v>
      </c>
      <c r="C198" s="375">
        <v>1180</v>
      </c>
      <c r="D198" s="376">
        <v>4.4607416928136692</v>
      </c>
      <c r="E198" s="375">
        <v>4818.0000000000109</v>
      </c>
      <c r="F198" s="376">
        <v>21.117685733070406</v>
      </c>
      <c r="G198" s="375">
        <v>325631</v>
      </c>
      <c r="H198" s="375">
        <v>11853</v>
      </c>
      <c r="I198" s="376">
        <v>3.7775114890145263</v>
      </c>
      <c r="J198" s="375">
        <v>66411</v>
      </c>
      <c r="K198" s="376">
        <v>25.619550960574031</v>
      </c>
    </row>
    <row r="199" spans="1:11" ht="12" customHeight="1" x14ac:dyDescent="0.2">
      <c r="A199" s="377">
        <v>44075</v>
      </c>
      <c r="B199" s="375">
        <v>28946</v>
      </c>
      <c r="C199" s="375">
        <v>1313</v>
      </c>
      <c r="D199" s="376">
        <v>4.7515651576014184</v>
      </c>
      <c r="E199" s="375">
        <v>5009.9999999999709</v>
      </c>
      <c r="F199" s="376">
        <v>20.930815508021244</v>
      </c>
      <c r="G199" s="375">
        <v>337949</v>
      </c>
      <c r="H199" s="375">
        <v>12318</v>
      </c>
      <c r="I199" s="376">
        <v>3.7828093762571746</v>
      </c>
      <c r="J199" s="375">
        <v>69581</v>
      </c>
      <c r="K199" s="376">
        <v>25.927457819114053</v>
      </c>
    </row>
    <row r="200" spans="1:11" ht="12" customHeight="1" x14ac:dyDescent="0.2">
      <c r="A200" s="378">
        <v>44105</v>
      </c>
      <c r="B200" s="141">
        <v>29736</v>
      </c>
      <c r="C200" s="141">
        <v>790</v>
      </c>
      <c r="D200" s="379">
        <v>2.729219926760174</v>
      </c>
      <c r="E200" s="141">
        <v>5707.9999999999745</v>
      </c>
      <c r="F200" s="379">
        <v>23.755618445147196</v>
      </c>
      <c r="G200" s="141">
        <v>346228</v>
      </c>
      <c r="H200" s="141">
        <v>8279</v>
      </c>
      <c r="I200" s="379">
        <v>2.4497779250715346</v>
      </c>
      <c r="J200" s="141">
        <v>73788</v>
      </c>
      <c r="K200" s="379">
        <v>27.084128615474967</v>
      </c>
    </row>
    <row r="201" spans="1:11" ht="12" customHeight="1" x14ac:dyDescent="0.2">
      <c r="A201" s="378">
        <v>44136</v>
      </c>
      <c r="B201" s="141">
        <v>30275</v>
      </c>
      <c r="C201" s="141">
        <v>539</v>
      </c>
      <c r="D201" s="379">
        <v>1.8126177024482109</v>
      </c>
      <c r="E201" s="141">
        <v>6470.99999999996</v>
      </c>
      <c r="F201" s="379">
        <v>27.184506805578682</v>
      </c>
      <c r="G201" s="141">
        <v>349982</v>
      </c>
      <c r="H201" s="141">
        <v>3754</v>
      </c>
      <c r="I201" s="379">
        <v>1.0842566170269303</v>
      </c>
      <c r="J201" s="141">
        <v>80367</v>
      </c>
      <c r="K201" s="379">
        <v>29.808059640598632</v>
      </c>
    </row>
    <row r="202" spans="1:11" ht="12" customHeight="1" x14ac:dyDescent="0.2">
      <c r="A202" s="378">
        <v>44166</v>
      </c>
      <c r="B202" s="141">
        <v>30587</v>
      </c>
      <c r="C202" s="141">
        <v>312</v>
      </c>
      <c r="D202" s="379">
        <v>1.0305532617671347</v>
      </c>
      <c r="E202" s="141">
        <v>8322.9999999999854</v>
      </c>
      <c r="F202" s="379">
        <v>37.38321954725108</v>
      </c>
      <c r="G202" s="141">
        <v>351603</v>
      </c>
      <c r="H202" s="141">
        <v>1621</v>
      </c>
      <c r="I202" s="379">
        <v>0.46316667714339593</v>
      </c>
      <c r="J202" s="141">
        <v>92872</v>
      </c>
      <c r="K202" s="379">
        <v>35.895196168994055</v>
      </c>
    </row>
    <row r="203" spans="1:11" ht="12" customHeight="1" x14ac:dyDescent="0.2">
      <c r="A203" s="378">
        <v>44197</v>
      </c>
      <c r="B203" s="141">
        <v>30288</v>
      </c>
      <c r="C203" s="141">
        <v>-299</v>
      </c>
      <c r="D203" s="379">
        <v>-0.97753947755582438</v>
      </c>
      <c r="E203" s="141">
        <v>7886.0000000000473</v>
      </c>
      <c r="F203" s="379">
        <v>35.202214088028143</v>
      </c>
      <c r="G203" s="141">
        <v>346206</v>
      </c>
      <c r="H203" s="141">
        <v>-5397</v>
      </c>
      <c r="I203" s="379">
        <v>-1.5349698381413128</v>
      </c>
      <c r="J203" s="141">
        <v>90620</v>
      </c>
      <c r="K203" s="379">
        <v>35.455776137973132</v>
      </c>
    </row>
    <row r="204" spans="1:11" ht="12" customHeight="1" x14ac:dyDescent="0.2">
      <c r="A204" s="378">
        <v>44228</v>
      </c>
      <c r="B204" s="141">
        <v>31126</v>
      </c>
      <c r="C204" s="141">
        <v>838</v>
      </c>
      <c r="D204" s="379">
        <v>2.7667723190702587</v>
      </c>
      <c r="E204" s="141">
        <v>8021.9999999999491</v>
      </c>
      <c r="F204" s="379">
        <v>34.721260387811334</v>
      </c>
      <c r="G204" s="141">
        <v>352078</v>
      </c>
      <c r="H204" s="141">
        <v>5872</v>
      </c>
      <c r="I204" s="379">
        <v>1.6961000098207426</v>
      </c>
      <c r="J204" s="141">
        <v>90590</v>
      </c>
      <c r="K204" s="379">
        <v>34.644037202472006</v>
      </c>
    </row>
    <row r="205" spans="1:11" ht="12" customHeight="1" x14ac:dyDescent="0.2">
      <c r="A205" s="378">
        <v>44256</v>
      </c>
      <c r="B205" s="141">
        <v>31430</v>
      </c>
      <c r="C205" s="141">
        <v>304</v>
      </c>
      <c r="D205" s="379">
        <v>0.97667544817837182</v>
      </c>
      <c r="E205" s="141">
        <v>8556.9999999999127</v>
      </c>
      <c r="F205" s="379">
        <v>37.410921173435405</v>
      </c>
      <c r="G205" s="141">
        <v>355607</v>
      </c>
      <c r="H205" s="141">
        <v>3529</v>
      </c>
      <c r="I205" s="379">
        <v>1.0023347099222331</v>
      </c>
      <c r="J205" s="141">
        <v>89135</v>
      </c>
      <c r="K205" s="379">
        <v>33.450043531778199</v>
      </c>
    </row>
    <row r="206" spans="1:11" ht="12" customHeight="1" x14ac:dyDescent="0.2">
      <c r="A206" s="378">
        <v>44287</v>
      </c>
      <c r="B206" s="141">
        <v>32075</v>
      </c>
      <c r="C206" s="141">
        <v>645</v>
      </c>
      <c r="D206" s="379">
        <v>2.0521794463888003</v>
      </c>
      <c r="E206" s="141">
        <v>8747</v>
      </c>
      <c r="F206" s="379">
        <v>37.495713305898491</v>
      </c>
      <c r="G206" s="141">
        <v>360483</v>
      </c>
      <c r="H206" s="141">
        <v>4876</v>
      </c>
      <c r="I206" s="379">
        <v>1.3711766078845466</v>
      </c>
      <c r="J206" s="141">
        <v>86150</v>
      </c>
      <c r="K206" s="379">
        <v>31.403440344398959</v>
      </c>
    </row>
    <row r="207" spans="1:11" ht="12" customHeight="1" x14ac:dyDescent="0.2">
      <c r="A207" s="378">
        <v>44317</v>
      </c>
      <c r="B207" s="141">
        <v>31281</v>
      </c>
      <c r="C207" s="141">
        <v>-794</v>
      </c>
      <c r="D207" s="379">
        <v>-2.4754481683554168</v>
      </c>
      <c r="E207" s="141">
        <v>7472</v>
      </c>
      <c r="F207" s="379">
        <v>31.383090427989416</v>
      </c>
      <c r="G207" s="141">
        <v>351139</v>
      </c>
      <c r="H207" s="141">
        <v>-9344</v>
      </c>
      <c r="I207" s="379">
        <v>-2.5920778511053224</v>
      </c>
      <c r="J207" s="141">
        <v>67748</v>
      </c>
      <c r="K207" s="379">
        <v>23.906193210087828</v>
      </c>
    </row>
    <row r="208" spans="1:11" ht="12" customHeight="1" x14ac:dyDescent="0.2">
      <c r="A208" s="378">
        <v>44348</v>
      </c>
      <c r="B208" s="141">
        <v>31284</v>
      </c>
      <c r="C208" s="141">
        <v>3</v>
      </c>
      <c r="D208" s="379">
        <v>9.5904862376522491E-3</v>
      </c>
      <c r="E208" s="141">
        <v>6828</v>
      </c>
      <c r="F208" s="379">
        <v>27.919528949950934</v>
      </c>
      <c r="G208" s="141">
        <v>338024</v>
      </c>
      <c r="H208" s="141">
        <v>-13115</v>
      </c>
      <c r="I208" s="379">
        <v>-3.7349881386003831</v>
      </c>
      <c r="J208" s="141">
        <v>23852</v>
      </c>
      <c r="K208" s="379">
        <v>7.5920196580217203</v>
      </c>
    </row>
    <row r="209" spans="1:11" ht="12" customHeight="1" x14ac:dyDescent="0.2">
      <c r="A209" s="378">
        <v>44378</v>
      </c>
      <c r="B209" s="141">
        <v>30735</v>
      </c>
      <c r="C209" s="141">
        <v>-549</v>
      </c>
      <c r="D209" s="379">
        <v>-1.7548906789413119</v>
      </c>
      <c r="E209" s="141">
        <v>4282</v>
      </c>
      <c r="F209" s="379">
        <v>16.187199939515367</v>
      </c>
      <c r="G209" s="141">
        <v>306033</v>
      </c>
      <c r="H209" s="141">
        <v>-31991</v>
      </c>
      <c r="I209" s="379">
        <v>-9.4641208908243204</v>
      </c>
      <c r="J209" s="141">
        <v>-7745</v>
      </c>
      <c r="K209" s="379">
        <v>-2.4683056173472964</v>
      </c>
    </row>
    <row r="210" spans="1:11" ht="12" customHeight="1" x14ac:dyDescent="0.2">
      <c r="A210" s="378">
        <v>44409</v>
      </c>
      <c r="B210" s="141">
        <v>30552</v>
      </c>
      <c r="C210" s="141">
        <v>-183</v>
      </c>
      <c r="D210" s="379">
        <v>-0.59541239629087361</v>
      </c>
      <c r="E210" s="141">
        <v>2919</v>
      </c>
      <c r="F210" s="379">
        <v>10.563456736510695</v>
      </c>
      <c r="G210" s="141">
        <v>283160</v>
      </c>
      <c r="H210" s="141">
        <v>-22873</v>
      </c>
      <c r="I210" s="379">
        <v>-7.4740305784016758</v>
      </c>
      <c r="J210" s="141">
        <v>-42471</v>
      </c>
      <c r="K210" s="379">
        <v>-13.042677140689921</v>
      </c>
    </row>
    <row r="211" spans="1:11" ht="12" customHeight="1" x14ac:dyDescent="0.2">
      <c r="A211" s="378">
        <v>44440</v>
      </c>
      <c r="B211" s="141">
        <v>30599</v>
      </c>
      <c r="C211" s="141">
        <v>47</v>
      </c>
      <c r="D211" s="379">
        <v>0.15383608274417387</v>
      </c>
      <c r="E211" s="141">
        <v>1653</v>
      </c>
      <c r="F211" s="379">
        <v>5.7106335935880601</v>
      </c>
      <c r="G211" s="141">
        <v>278403</v>
      </c>
      <c r="H211" s="141">
        <v>-4757</v>
      </c>
      <c r="I211" s="379">
        <v>-1.6799689221641474</v>
      </c>
      <c r="J211" s="141">
        <v>-59546</v>
      </c>
      <c r="K211" s="379">
        <v>-17.619818374961902</v>
      </c>
    </row>
    <row r="212" spans="1:11" ht="12" customHeight="1" x14ac:dyDescent="0.2">
      <c r="A212" s="378">
        <v>44470</v>
      </c>
      <c r="B212" s="141">
        <v>29627</v>
      </c>
      <c r="C212" s="141">
        <v>-972</v>
      </c>
      <c r="D212" s="379">
        <v>-3.1765743978561392</v>
      </c>
      <c r="E212" s="141">
        <v>-109</v>
      </c>
      <c r="F212" s="379">
        <v>-0.36655905299973096</v>
      </c>
      <c r="G212" s="141">
        <v>280145</v>
      </c>
      <c r="H212" s="141">
        <v>1742</v>
      </c>
      <c r="I212" s="379">
        <v>0.6257116482221815</v>
      </c>
      <c r="J212" s="141">
        <v>-66083</v>
      </c>
      <c r="K212" s="379">
        <v>-19.086555680072092</v>
      </c>
    </row>
    <row r="213" spans="1:11" ht="12" customHeight="1" x14ac:dyDescent="0.2">
      <c r="A213" s="378">
        <v>44501</v>
      </c>
      <c r="B213" s="141">
        <v>29390</v>
      </c>
      <c r="C213" s="141">
        <v>-237</v>
      </c>
      <c r="D213" s="379">
        <v>-0.79994599520707466</v>
      </c>
      <c r="E213" s="141">
        <v>-885</v>
      </c>
      <c r="F213" s="379">
        <v>-2.9232039636663916</v>
      </c>
      <c r="G213" s="141">
        <v>272389</v>
      </c>
      <c r="H213" s="141">
        <v>-7756</v>
      </c>
      <c r="I213" s="379">
        <v>-2.7685662781773726</v>
      </c>
      <c r="J213" s="141">
        <v>-77593</v>
      </c>
      <c r="K213" s="379">
        <v>-22.170568772108279</v>
      </c>
    </row>
    <row r="214" spans="1:11" ht="12" customHeight="1" x14ac:dyDescent="0.2">
      <c r="A214" s="378">
        <v>44531</v>
      </c>
      <c r="B214" s="141">
        <v>25567</v>
      </c>
      <c r="C214" s="141">
        <v>-3823</v>
      </c>
      <c r="D214" s="379">
        <v>-13.007825791085404</v>
      </c>
      <c r="E214" s="141">
        <v>-5020</v>
      </c>
      <c r="F214" s="379">
        <v>-16.41220126197404</v>
      </c>
      <c r="G214" s="141">
        <v>255687</v>
      </c>
      <c r="H214" s="141">
        <v>-16702</v>
      </c>
      <c r="I214" s="379">
        <v>-6.1316719838172613</v>
      </c>
      <c r="J214" s="141">
        <v>-95916</v>
      </c>
      <c r="K214" s="379">
        <v>-27.279630719874405</v>
      </c>
    </row>
    <row r="215" spans="1:11" ht="12" customHeight="1" x14ac:dyDescent="0.2">
      <c r="A215" s="378">
        <v>44562</v>
      </c>
      <c r="B215" s="141">
        <v>23118</v>
      </c>
      <c r="C215" s="141">
        <v>-2449</v>
      </c>
      <c r="D215" s="379">
        <v>-9.5787538624007507</v>
      </c>
      <c r="E215" s="141">
        <v>-7170</v>
      </c>
      <c r="F215" s="379">
        <v>-23.672741679873216</v>
      </c>
      <c r="G215" s="141">
        <v>246301</v>
      </c>
      <c r="H215" s="141">
        <v>-9386</v>
      </c>
      <c r="I215" s="379">
        <v>-3.6708944920938493</v>
      </c>
      <c r="J215" s="141">
        <v>-99905</v>
      </c>
      <c r="K215" s="379">
        <v>-28.857096641883732</v>
      </c>
    </row>
    <row r="216" spans="1:11" ht="12" customHeight="1" x14ac:dyDescent="0.2">
      <c r="A216" s="378">
        <v>44593</v>
      </c>
      <c r="B216" s="141">
        <v>21087</v>
      </c>
      <c r="C216" s="141">
        <v>-2031</v>
      </c>
      <c r="D216" s="379">
        <v>-8.7853620555411371</v>
      </c>
      <c r="E216" s="141">
        <v>-10039</v>
      </c>
      <c r="F216" s="379">
        <v>-32.252779027179848</v>
      </c>
      <c r="G216" s="141">
        <v>249426</v>
      </c>
      <c r="H216" s="141">
        <v>3125</v>
      </c>
      <c r="I216" s="379">
        <v>1.2687727617833464</v>
      </c>
      <c r="J216" s="141">
        <v>-102652</v>
      </c>
      <c r="K216" s="379">
        <v>-29.15603928674896</v>
      </c>
    </row>
    <row r="217" spans="1:11" ht="12" customHeight="1" x14ac:dyDescent="0.2">
      <c r="A217" s="378">
        <v>44621</v>
      </c>
      <c r="B217" s="141">
        <v>21818</v>
      </c>
      <c r="C217" s="141">
        <v>731</v>
      </c>
      <c r="D217" s="379">
        <v>3.4665907905344526</v>
      </c>
      <c r="E217" s="141">
        <v>-9612</v>
      </c>
      <c r="F217" s="379">
        <v>-30.582246261533566</v>
      </c>
      <c r="G217" s="141">
        <v>256190</v>
      </c>
      <c r="H217" s="141">
        <v>6764</v>
      </c>
      <c r="I217" s="379">
        <v>2.7118263533071931</v>
      </c>
      <c r="J217" s="141">
        <v>-99417</v>
      </c>
      <c r="K217" s="379">
        <v>-27.956986223555781</v>
      </c>
    </row>
    <row r="218" spans="1:11" ht="12" customHeight="1" x14ac:dyDescent="0.2">
      <c r="A218" s="378">
        <v>44652</v>
      </c>
      <c r="B218" s="141">
        <v>21688</v>
      </c>
      <c r="C218" s="141">
        <v>-130</v>
      </c>
      <c r="D218" s="379">
        <v>-0.59583829865248872</v>
      </c>
      <c r="E218" s="141">
        <v>-10387</v>
      </c>
      <c r="F218" s="379">
        <v>-32.383476227591579</v>
      </c>
      <c r="G218" s="141">
        <v>256208</v>
      </c>
      <c r="H218" s="141">
        <v>18</v>
      </c>
      <c r="I218" s="379">
        <v>7.0260353643780008E-3</v>
      </c>
      <c r="J218" s="141">
        <v>-104275</v>
      </c>
      <c r="K218" s="379">
        <v>-28.926468099743953</v>
      </c>
    </row>
    <row r="219" spans="1:11" ht="12" customHeight="1" x14ac:dyDescent="0.2">
      <c r="A219" s="378">
        <v>44682</v>
      </c>
      <c r="B219" s="141">
        <v>20933</v>
      </c>
      <c r="C219" s="141">
        <v>-755</v>
      </c>
      <c r="D219" s="379">
        <v>-3.4811877535964588</v>
      </c>
      <c r="E219" s="141">
        <v>-10348</v>
      </c>
      <c r="F219" s="379">
        <v>-33.080783862408488</v>
      </c>
      <c r="G219" s="141">
        <v>247595</v>
      </c>
      <c r="H219" s="141">
        <v>-8613</v>
      </c>
      <c r="I219" s="379">
        <v>-3.3617217260975458</v>
      </c>
      <c r="J219" s="141">
        <v>-103544</v>
      </c>
      <c r="K219" s="379">
        <v>-29.488037500818763</v>
      </c>
    </row>
    <row r="220" spans="1:11" ht="12" customHeight="1" x14ac:dyDescent="0.2">
      <c r="A220" s="378">
        <v>44713</v>
      </c>
      <c r="B220" s="141">
        <v>20808</v>
      </c>
      <c r="C220" s="141">
        <v>-125</v>
      </c>
      <c r="D220" s="379">
        <v>-0.5971432666125257</v>
      </c>
      <c r="E220" s="141">
        <v>-10476</v>
      </c>
      <c r="F220" s="379">
        <v>-33.486766398158807</v>
      </c>
      <c r="G220" s="141">
        <v>249469</v>
      </c>
      <c r="H220" s="141">
        <v>1874</v>
      </c>
      <c r="I220" s="379">
        <v>0.75688119711625845</v>
      </c>
      <c r="J220" s="141">
        <v>-88555</v>
      </c>
      <c r="K220" s="379">
        <v>-26.197843940075259</v>
      </c>
    </row>
    <row r="221" spans="1:11" ht="12" customHeight="1" x14ac:dyDescent="0.2">
      <c r="A221" s="378">
        <v>44743</v>
      </c>
      <c r="B221" s="141">
        <v>20313</v>
      </c>
      <c r="C221" s="141">
        <v>-495</v>
      </c>
      <c r="D221" s="379">
        <v>-2.378892733564014</v>
      </c>
      <c r="E221" s="141">
        <v>-10422</v>
      </c>
      <c r="F221" s="379">
        <v>-33.909224011713029</v>
      </c>
      <c r="G221" s="141">
        <v>241570</v>
      </c>
      <c r="H221" s="141">
        <v>-7899</v>
      </c>
      <c r="I221" s="379">
        <v>-3.1663252748838535</v>
      </c>
      <c r="J221" s="141">
        <v>-64463</v>
      </c>
      <c r="K221" s="379">
        <v>-21.064068254077174</v>
      </c>
    </row>
    <row r="222" spans="1:11" ht="12" customHeight="1" x14ac:dyDescent="0.2">
      <c r="A222" s="378">
        <v>44774</v>
      </c>
      <c r="B222" s="141">
        <v>20255</v>
      </c>
      <c r="C222" s="141">
        <v>-58</v>
      </c>
      <c r="D222" s="379">
        <v>-0.28553143307241668</v>
      </c>
      <c r="E222" s="141">
        <v>-10297</v>
      </c>
      <c r="F222" s="379">
        <v>-33.703194553548052</v>
      </c>
      <c r="G222" s="141">
        <v>241076</v>
      </c>
      <c r="H222" s="141">
        <v>-494</v>
      </c>
      <c r="I222" s="379">
        <v>-0.20449559133998427</v>
      </c>
      <c r="J222" s="141">
        <v>-42084</v>
      </c>
      <c r="K222" s="379">
        <v>-14.862268682017234</v>
      </c>
    </row>
    <row r="223" spans="1:11" ht="12" customHeight="1" x14ac:dyDescent="0.2">
      <c r="A223" s="378">
        <v>44805</v>
      </c>
      <c r="B223" s="141">
        <v>20844</v>
      </c>
      <c r="C223" s="141">
        <v>589</v>
      </c>
      <c r="D223" s="379">
        <v>2.9079239693902741</v>
      </c>
      <c r="E223" s="141">
        <v>-9755</v>
      </c>
      <c r="F223" s="379">
        <v>-31.88012680152946</v>
      </c>
      <c r="G223" s="141">
        <v>246092</v>
      </c>
      <c r="H223" s="141">
        <v>5016</v>
      </c>
      <c r="I223" s="379">
        <v>2.0806716554115714</v>
      </c>
      <c r="J223" s="141">
        <v>-32311</v>
      </c>
      <c r="K223" s="379">
        <v>-11.605837580773196</v>
      </c>
    </row>
    <row r="224" spans="1:11" ht="12" customHeight="1" x14ac:dyDescent="0.2">
      <c r="A224" s="378">
        <v>44835</v>
      </c>
      <c r="B224" s="141">
        <v>20814</v>
      </c>
      <c r="C224" s="141">
        <v>-30</v>
      </c>
      <c r="D224" s="379">
        <v>-0.14392630972941853</v>
      </c>
      <c r="E224" s="141">
        <v>-8813</v>
      </c>
      <c r="F224" s="379">
        <v>-29.746515003206536</v>
      </c>
      <c r="G224" s="141">
        <v>251686</v>
      </c>
      <c r="H224" s="141">
        <v>5594</v>
      </c>
      <c r="I224" s="379">
        <v>2.2731336248232368</v>
      </c>
      <c r="J224" s="141">
        <v>-28459</v>
      </c>
      <c r="K224" s="379">
        <v>-10.158667832729479</v>
      </c>
    </row>
    <row r="225" spans="1:11" ht="12" customHeight="1" x14ac:dyDescent="0.2">
      <c r="A225" s="378">
        <v>44866</v>
      </c>
      <c r="B225" s="141">
        <v>20741</v>
      </c>
      <c r="C225" s="141">
        <v>-73</v>
      </c>
      <c r="D225" s="379">
        <v>-0.35072547323916592</v>
      </c>
      <c r="E225" s="141">
        <v>-8649</v>
      </c>
      <c r="F225" s="379">
        <v>-29.428376998979246</v>
      </c>
      <c r="G225" s="141">
        <v>253471</v>
      </c>
      <c r="H225" s="141">
        <v>1785</v>
      </c>
      <c r="I225" s="379">
        <v>0.70921704028034938</v>
      </c>
      <c r="J225" s="141">
        <v>-18918</v>
      </c>
      <c r="K225" s="379">
        <v>-6.9452143809037814</v>
      </c>
    </row>
    <row r="226" spans="1:11" ht="12" customHeight="1" x14ac:dyDescent="0.2">
      <c r="A226" s="378">
        <v>44896</v>
      </c>
      <c r="B226" s="141">
        <v>19655</v>
      </c>
      <c r="C226" s="141">
        <v>-1086</v>
      </c>
      <c r="D226" s="379">
        <v>-5.2360059784966975</v>
      </c>
      <c r="E226" s="141">
        <v>-5912</v>
      </c>
      <c r="F226" s="379">
        <v>-23.123557711111982</v>
      </c>
      <c r="G226" s="141">
        <v>246316</v>
      </c>
      <c r="H226" s="141">
        <v>-7155</v>
      </c>
      <c r="I226" s="379">
        <v>-2.8228081318967457</v>
      </c>
      <c r="J226" s="141">
        <v>-9371</v>
      </c>
      <c r="K226" s="379">
        <v>-3.6650279443225506</v>
      </c>
    </row>
    <row r="227" spans="1:11" ht="12" customHeight="1" x14ac:dyDescent="0.2">
      <c r="A227" s="378">
        <v>44927</v>
      </c>
      <c r="B227" s="141">
        <v>20320</v>
      </c>
      <c r="C227" s="141">
        <v>665</v>
      </c>
      <c r="D227" s="379">
        <v>3.3833630119562454</v>
      </c>
      <c r="E227" s="141">
        <v>-2798</v>
      </c>
      <c r="F227" s="379">
        <v>-12.103123107535254</v>
      </c>
      <c r="G227" s="141">
        <v>247547</v>
      </c>
      <c r="H227" s="141">
        <v>1231</v>
      </c>
      <c r="I227" s="379">
        <v>0.4997645301157862</v>
      </c>
      <c r="J227" s="141">
        <v>1246</v>
      </c>
      <c r="K227" s="379">
        <v>0.5058850755782559</v>
      </c>
    </row>
    <row r="228" spans="1:11" ht="12" customHeight="1" x14ac:dyDescent="0.2">
      <c r="A228" s="378">
        <v>44958</v>
      </c>
      <c r="B228" s="141">
        <v>21422</v>
      </c>
      <c r="C228" s="141">
        <v>1102</v>
      </c>
      <c r="D228" s="379">
        <v>5.4232283464566926</v>
      </c>
      <c r="E228" s="141">
        <v>335</v>
      </c>
      <c r="F228" s="379">
        <v>1.5886565182339831</v>
      </c>
      <c r="G228" s="141">
        <v>257686</v>
      </c>
      <c r="H228" s="141">
        <v>10139</v>
      </c>
      <c r="I228" s="379">
        <v>4.0957878705861921</v>
      </c>
      <c r="J228" s="141">
        <v>8260</v>
      </c>
      <c r="K228" s="379">
        <v>3.3116034415016879</v>
      </c>
    </row>
    <row r="229" spans="1:11" ht="12" customHeight="1" x14ac:dyDescent="0.2">
      <c r="A229" s="378">
        <v>44986</v>
      </c>
      <c r="B229" s="141">
        <v>22136</v>
      </c>
      <c r="C229" s="141">
        <v>714</v>
      </c>
      <c r="D229" s="379">
        <v>3.3330221267855475</v>
      </c>
      <c r="E229" s="141">
        <v>318</v>
      </c>
      <c r="F229" s="379">
        <v>1.4575121459345495</v>
      </c>
      <c r="G229" s="141">
        <v>261685</v>
      </c>
      <c r="H229" s="141">
        <v>3999</v>
      </c>
      <c r="I229" s="379">
        <v>1.5518887327988327</v>
      </c>
      <c r="J229" s="141">
        <v>5495</v>
      </c>
      <c r="K229" s="379">
        <v>2.1448924626253953</v>
      </c>
    </row>
    <row r="230" spans="1:11" ht="12" customHeight="1" x14ac:dyDescent="0.2">
      <c r="A230" s="378">
        <v>45017</v>
      </c>
      <c r="B230" s="141">
        <v>21600</v>
      </c>
      <c r="C230" s="141">
        <v>-536</v>
      </c>
      <c r="D230" s="379">
        <v>-2.4213950126490786</v>
      </c>
      <c r="E230" s="141">
        <v>-88</v>
      </c>
      <c r="F230" s="379">
        <v>-0.40575433419402435</v>
      </c>
      <c r="G230" s="141">
        <v>253712</v>
      </c>
      <c r="H230" s="141">
        <v>-7973</v>
      </c>
      <c r="I230" s="379">
        <v>-3.0467928998605194</v>
      </c>
      <c r="J230" s="141">
        <v>-2496</v>
      </c>
      <c r="K230" s="379">
        <v>-0.97420845562980074</v>
      </c>
    </row>
    <row r="231" spans="1:11" ht="12" customHeight="1" x14ac:dyDescent="0.2">
      <c r="A231" s="378">
        <v>45047</v>
      </c>
      <c r="B231" s="141">
        <v>21297</v>
      </c>
      <c r="C231" s="141">
        <v>-303</v>
      </c>
      <c r="D231" s="379">
        <v>-1.4027777777777777</v>
      </c>
      <c r="E231" s="141">
        <v>364</v>
      </c>
      <c r="F231" s="379">
        <v>1.7388811923756748</v>
      </c>
      <c r="G231" s="141">
        <v>250136</v>
      </c>
      <c r="H231" s="141">
        <v>-3576</v>
      </c>
      <c r="I231" s="379">
        <v>-1.4094721574068234</v>
      </c>
      <c r="J231" s="141">
        <v>2541</v>
      </c>
      <c r="K231" s="379">
        <v>1.026272743795311</v>
      </c>
    </row>
    <row r="232" spans="1:11" ht="12" customHeight="1" x14ac:dyDescent="0.2">
      <c r="A232" s="378">
        <v>45078</v>
      </c>
      <c r="B232" s="141">
        <v>21339</v>
      </c>
      <c r="C232" s="141">
        <v>42</v>
      </c>
      <c r="D232" s="379">
        <v>0.19721087477109453</v>
      </c>
      <c r="E232" s="141">
        <v>531</v>
      </c>
      <c r="F232" s="379">
        <v>2.5519031141868513</v>
      </c>
      <c r="G232" s="141">
        <v>248357</v>
      </c>
      <c r="H232" s="141">
        <v>-1779</v>
      </c>
      <c r="I232" s="379">
        <v>-0.71121310007355998</v>
      </c>
      <c r="J232" s="141">
        <v>-1112</v>
      </c>
      <c r="K232" s="379">
        <v>-0.44574676613126279</v>
      </c>
    </row>
    <row r="233" spans="1:11" ht="12" customHeight="1" x14ac:dyDescent="0.2">
      <c r="A233" s="378">
        <v>45108</v>
      </c>
      <c r="B233" s="141">
        <v>20943</v>
      </c>
      <c r="C233" s="141">
        <v>-396</v>
      </c>
      <c r="D233" s="379">
        <v>-1.8557570645297343</v>
      </c>
      <c r="E233" s="141">
        <v>630</v>
      </c>
      <c r="F233" s="379">
        <v>3.1014621178555606</v>
      </c>
      <c r="G233" s="141">
        <v>246154</v>
      </c>
      <c r="H233" s="141">
        <v>-2203</v>
      </c>
      <c r="I233" s="379">
        <v>-0.88702955825686414</v>
      </c>
      <c r="J233" s="141">
        <v>4584</v>
      </c>
      <c r="K233" s="379">
        <v>1.8975866208552385</v>
      </c>
    </row>
    <row r="234" spans="1:11" ht="12" customHeight="1" x14ac:dyDescent="0.2">
      <c r="A234" s="378">
        <v>45139</v>
      </c>
      <c r="B234" s="141">
        <v>20850</v>
      </c>
      <c r="C234" s="141">
        <v>-93</v>
      </c>
      <c r="D234" s="379">
        <v>-0.44406245523563959</v>
      </c>
      <c r="E234" s="141">
        <v>595</v>
      </c>
      <c r="F234" s="379">
        <v>2.9375462848679339</v>
      </c>
      <c r="G234" s="141">
        <v>243482</v>
      </c>
      <c r="H234" s="141">
        <v>-2672</v>
      </c>
      <c r="I234" s="379">
        <v>-1.0854993215629241</v>
      </c>
      <c r="J234" s="141">
        <v>2406</v>
      </c>
      <c r="K234" s="379">
        <v>0.998025518923493</v>
      </c>
    </row>
    <row r="235" spans="1:11" ht="12" customHeight="1" x14ac:dyDescent="0.2">
      <c r="A235" s="378">
        <v>45170</v>
      </c>
      <c r="B235" s="141">
        <v>21669</v>
      </c>
      <c r="C235" s="141">
        <v>819</v>
      </c>
      <c r="D235" s="379">
        <v>3.9280575539568345</v>
      </c>
      <c r="E235" s="141">
        <v>825</v>
      </c>
      <c r="F235" s="379">
        <v>3.9579735175590098</v>
      </c>
      <c r="G235" s="141">
        <v>250432</v>
      </c>
      <c r="H235" s="141">
        <v>4278</v>
      </c>
      <c r="I235" s="379">
        <v>1.7379364137897413</v>
      </c>
      <c r="J235" s="141">
        <v>4340</v>
      </c>
      <c r="K235" s="379">
        <v>1.7635680964842417</v>
      </c>
    </row>
    <row r="236" spans="1:11" ht="12" customHeight="1" x14ac:dyDescent="0.2">
      <c r="A236" s="378">
        <v>45200</v>
      </c>
      <c r="B236" s="141">
        <v>21588</v>
      </c>
      <c r="C236" s="141">
        <v>-81</v>
      </c>
      <c r="D236" s="379">
        <v>-0.3738058978263879</v>
      </c>
      <c r="E236" s="141">
        <v>774</v>
      </c>
      <c r="F236" s="379">
        <v>3.7186509080426635</v>
      </c>
      <c r="G236" s="141">
        <v>252360</v>
      </c>
      <c r="H236" s="141">
        <v>1928</v>
      </c>
      <c r="I236" s="379">
        <v>0.76986966521850242</v>
      </c>
      <c r="J236" s="141">
        <v>674</v>
      </c>
      <c r="K236" s="379">
        <v>0.267793997282328</v>
      </c>
    </row>
    <row r="237" spans="1:11" ht="12" customHeight="1" x14ac:dyDescent="0.2">
      <c r="A237" s="378">
        <v>45231</v>
      </c>
      <c r="B237" s="141">
        <v>21472</v>
      </c>
      <c r="C237" s="141">
        <v>-116</v>
      </c>
      <c r="D237" s="379">
        <v>-0.53733555679080969</v>
      </c>
      <c r="E237" s="141">
        <v>731</v>
      </c>
      <c r="F237" s="379">
        <v>3.5244202304614047</v>
      </c>
      <c r="G237" s="141">
        <v>251023</v>
      </c>
      <c r="H237" s="141">
        <v>-1337</v>
      </c>
      <c r="I237" s="379">
        <v>-0.5297987002694563</v>
      </c>
      <c r="J237" s="141">
        <v>-2448</v>
      </c>
      <c r="K237" s="379">
        <v>-0.96579095833448403</v>
      </c>
    </row>
    <row r="238" spans="1:11" ht="12" customHeight="1" x14ac:dyDescent="0.2">
      <c r="A238" s="378">
        <v>45261</v>
      </c>
      <c r="B238" s="141">
        <v>20615</v>
      </c>
      <c r="C238" s="141">
        <v>-857</v>
      </c>
      <c r="D238" s="379">
        <v>-3.9912444113263787</v>
      </c>
      <c r="E238" s="141">
        <v>960</v>
      </c>
      <c r="F238" s="379">
        <v>4.8842533706436022</v>
      </c>
      <c r="G238" s="141">
        <v>244005</v>
      </c>
      <c r="H238" s="141">
        <v>-7018</v>
      </c>
      <c r="I238" s="379">
        <v>-2.7957597510985051</v>
      </c>
      <c r="J238" s="141">
        <v>-2311</v>
      </c>
      <c r="K238" s="379">
        <v>-0.9382256938241933</v>
      </c>
    </row>
    <row r="239" spans="1:11" ht="12" customHeight="1" x14ac:dyDescent="0.2">
      <c r="A239" s="378">
        <v>45292</v>
      </c>
      <c r="B239" s="141">
        <v>21125</v>
      </c>
      <c r="C239" s="141">
        <v>510</v>
      </c>
      <c r="D239" s="379">
        <v>2.473926752364783</v>
      </c>
      <c r="E239" s="141">
        <v>805</v>
      </c>
      <c r="F239" s="379">
        <v>3.9616141732283463</v>
      </c>
      <c r="G239" s="141">
        <v>245226</v>
      </c>
      <c r="H239" s="141">
        <v>1221</v>
      </c>
      <c r="I239" s="379">
        <v>0.50039958197577916</v>
      </c>
      <c r="J239" s="141">
        <v>-2321</v>
      </c>
      <c r="K239" s="379">
        <v>-0.93759972853639917</v>
      </c>
    </row>
    <row r="240" spans="1:11" ht="12" customHeight="1" x14ac:dyDescent="0.2">
      <c r="A240" s="378">
        <v>45323</v>
      </c>
      <c r="B240" s="141">
        <v>21545</v>
      </c>
      <c r="C240" s="141">
        <v>420</v>
      </c>
      <c r="D240" s="379">
        <v>1.9881656804733727</v>
      </c>
      <c r="E240" s="141">
        <v>123</v>
      </c>
      <c r="F240" s="379">
        <v>0.57417608066473713</v>
      </c>
      <c r="G240" s="141">
        <v>250935</v>
      </c>
      <c r="H240" s="141">
        <v>5709</v>
      </c>
      <c r="I240" s="379">
        <v>2.3280565682268599</v>
      </c>
      <c r="J240" s="141">
        <v>-6751</v>
      </c>
      <c r="K240" s="379">
        <v>-2.6198551725743733</v>
      </c>
    </row>
    <row r="241" spans="1:11" ht="12" customHeight="1" x14ac:dyDescent="0.2">
      <c r="A241" s="378">
        <v>45352</v>
      </c>
      <c r="B241" s="141">
        <v>21852</v>
      </c>
      <c r="C241" s="141">
        <v>307</v>
      </c>
      <c r="D241" s="379">
        <v>1.424924576467858</v>
      </c>
      <c r="E241" s="141">
        <v>-284</v>
      </c>
      <c r="F241" s="379">
        <v>-1.2829779544633177</v>
      </c>
      <c r="G241" s="141">
        <v>252714</v>
      </c>
      <c r="H241" s="141">
        <v>1779</v>
      </c>
      <c r="I241" s="379">
        <v>0.70894853248849299</v>
      </c>
      <c r="J241" s="141">
        <v>-8971</v>
      </c>
      <c r="K241" s="379">
        <v>-3.4281674532357607</v>
      </c>
    </row>
    <row r="242" spans="1:11" ht="12" customHeight="1" x14ac:dyDescent="0.2">
      <c r="A242" s="378">
        <v>45383</v>
      </c>
      <c r="B242" s="141">
        <v>21203</v>
      </c>
      <c r="C242" s="141">
        <v>-649</v>
      </c>
      <c r="D242" s="379">
        <v>-2.9699798645432911</v>
      </c>
      <c r="E242" s="141">
        <v>-397</v>
      </c>
      <c r="F242" s="379">
        <v>-1.837962962962963</v>
      </c>
      <c r="G242" s="141">
        <v>247064</v>
      </c>
      <c r="H242" s="141">
        <v>-5650</v>
      </c>
      <c r="I242" s="379">
        <v>-2.2357289267709741</v>
      </c>
      <c r="J242" s="141">
        <v>-6648</v>
      </c>
      <c r="K242" s="379">
        <v>-2.6202938765214099</v>
      </c>
    </row>
    <row r="243" spans="1:11" ht="12" customHeight="1" x14ac:dyDescent="0.2">
      <c r="A243" s="378">
        <v>45413</v>
      </c>
      <c r="B243" s="141">
        <v>20969</v>
      </c>
      <c r="C243" s="141">
        <v>-234</v>
      </c>
      <c r="D243" s="379">
        <v>-1.1036174126302882</v>
      </c>
      <c r="E243" s="141">
        <v>-328</v>
      </c>
      <c r="F243" s="379">
        <v>-1.5401230220218811</v>
      </c>
      <c r="G243" s="141">
        <v>242712</v>
      </c>
      <c r="H243" s="141">
        <v>-4352</v>
      </c>
      <c r="I243" s="379">
        <v>-1.7614869021791923</v>
      </c>
      <c r="J243" s="141">
        <v>-7424</v>
      </c>
      <c r="K243" s="379">
        <v>-2.967985415933732</v>
      </c>
    </row>
    <row r="244" spans="1:11" ht="12" customHeight="1" x14ac:dyDescent="0.2">
      <c r="A244" s="378">
        <v>45444</v>
      </c>
      <c r="B244" s="141">
        <v>20649</v>
      </c>
      <c r="C244" s="141">
        <v>-320</v>
      </c>
      <c r="D244" s="379">
        <v>-1.5260622824169012</v>
      </c>
      <c r="E244" s="141">
        <v>-690</v>
      </c>
      <c r="F244" s="379">
        <v>-3.2335160972866581</v>
      </c>
      <c r="G244" s="141">
        <v>240563</v>
      </c>
      <c r="H244" s="141">
        <v>-2149</v>
      </c>
      <c r="I244" s="379">
        <v>-0.88541151652987904</v>
      </c>
      <c r="J244" s="141">
        <v>-7794</v>
      </c>
      <c r="K244" s="379">
        <v>-3.1382244108279616</v>
      </c>
    </row>
    <row r="245" spans="1:11" ht="12" customHeight="1" x14ac:dyDescent="0.2">
      <c r="A245" s="378">
        <v>45474</v>
      </c>
      <c r="B245" s="141">
        <v>20401</v>
      </c>
      <c r="C245" s="141">
        <v>-248</v>
      </c>
      <c r="D245" s="379">
        <v>-1.2010266841009249</v>
      </c>
      <c r="E245" s="141">
        <v>-542</v>
      </c>
      <c r="F245" s="379">
        <v>-2.5879768896528672</v>
      </c>
      <c r="G245" s="141">
        <v>237639</v>
      </c>
      <c r="H245" s="141">
        <v>-2924</v>
      </c>
      <c r="I245" s="379">
        <v>-1.21548201510623</v>
      </c>
      <c r="J245" s="141">
        <v>-8515</v>
      </c>
      <c r="K245" s="379">
        <v>-3.4592165879896326</v>
      </c>
    </row>
    <row r="246" spans="1:11" ht="12" customHeight="1" x14ac:dyDescent="0.2">
      <c r="A246" s="378">
        <v>45505</v>
      </c>
      <c r="B246" s="141">
        <v>20056</v>
      </c>
      <c r="C246" s="141">
        <v>-345</v>
      </c>
      <c r="D246" s="379">
        <v>-1.6910935738444195</v>
      </c>
      <c r="E246" s="141">
        <v>-794</v>
      </c>
      <c r="F246" s="379">
        <v>-3.8081534772182253</v>
      </c>
      <c r="G246" s="141">
        <v>234489</v>
      </c>
      <c r="H246" s="141">
        <v>-3150</v>
      </c>
      <c r="I246" s="379">
        <v>-1.3255399997475161</v>
      </c>
      <c r="J246" s="141">
        <v>-8993</v>
      </c>
      <c r="K246" s="379">
        <v>-3.6934968498698058</v>
      </c>
    </row>
    <row r="247" spans="1:11" ht="12" customHeight="1" x14ac:dyDescent="0.2">
      <c r="A247" s="378">
        <v>45536</v>
      </c>
      <c r="B247" s="141">
        <v>20794</v>
      </c>
      <c r="C247" s="141">
        <v>738</v>
      </c>
      <c r="D247" s="379">
        <v>3.6796968488232946</v>
      </c>
      <c r="E247" s="141">
        <v>-875</v>
      </c>
      <c r="F247" s="379">
        <v>-4.0380266740504869</v>
      </c>
      <c r="G247" s="141">
        <v>241038</v>
      </c>
      <c r="H247" s="141">
        <v>6549</v>
      </c>
      <c r="I247" s="379">
        <v>2.792881542417768</v>
      </c>
      <c r="J247" s="141">
        <v>-9394</v>
      </c>
      <c r="K247" s="379">
        <v>-3.751118067978533</v>
      </c>
    </row>
    <row r="248" spans="1:11" ht="12" customHeight="1" x14ac:dyDescent="0.2">
      <c r="A248" s="378">
        <v>45566</v>
      </c>
      <c r="B248" s="141">
        <v>20614</v>
      </c>
      <c r="C248" s="141">
        <v>-180</v>
      </c>
      <c r="D248" s="379">
        <v>-0.86563431759161291</v>
      </c>
      <c r="E248" s="141">
        <v>-974</v>
      </c>
      <c r="F248" s="379">
        <v>-4.5117657958124884</v>
      </c>
      <c r="G248" s="141">
        <v>244001</v>
      </c>
      <c r="H248" s="141">
        <v>2963</v>
      </c>
      <c r="I248" s="379">
        <v>1.2292667546196034</v>
      </c>
      <c r="J248" s="141">
        <v>-8359</v>
      </c>
      <c r="K248" s="379">
        <v>-3.3123315897923602</v>
      </c>
    </row>
    <row r="249" spans="1:11" ht="12" customHeight="1" x14ac:dyDescent="0.2">
      <c r="A249" s="378">
        <v>45597</v>
      </c>
      <c r="B249" s="141">
        <v>20296</v>
      </c>
      <c r="C249" s="141">
        <v>-318</v>
      </c>
      <c r="D249" s="379">
        <v>-1.5426409236441254</v>
      </c>
      <c r="E249" s="141">
        <v>-1176</v>
      </c>
      <c r="F249" s="379">
        <v>-5.4769001490312963</v>
      </c>
      <c r="G249" s="141">
        <v>242952</v>
      </c>
      <c r="H249" s="141">
        <v>-1049</v>
      </c>
      <c r="I249" s="379">
        <v>-0.42991627083495559</v>
      </c>
      <c r="J249" s="141">
        <v>-8071</v>
      </c>
      <c r="K249" s="379">
        <v>-3.2152432247244276</v>
      </c>
    </row>
    <row r="250" spans="1:11" ht="12" customHeight="1" x14ac:dyDescent="0.2">
      <c r="A250" s="378">
        <v>45627</v>
      </c>
      <c r="B250" s="141">
        <v>19152</v>
      </c>
      <c r="C250" s="141">
        <v>-1144</v>
      </c>
      <c r="D250" s="379">
        <v>-5.6365786361844696</v>
      </c>
      <c r="E250" s="141">
        <v>-1463</v>
      </c>
      <c r="F250" s="379">
        <v>-7.096774193548387</v>
      </c>
      <c r="G250" s="141">
        <v>235808</v>
      </c>
      <c r="H250" s="141">
        <v>-7144</v>
      </c>
      <c r="I250" s="379">
        <v>-2.9404985346899801</v>
      </c>
      <c r="J250" s="141">
        <v>-8197</v>
      </c>
      <c r="K250" s="379">
        <v>-3.3593573902174136</v>
      </c>
    </row>
    <row r="251" spans="1:11" ht="12" customHeight="1" x14ac:dyDescent="0.2">
      <c r="A251" s="378">
        <v>45658</v>
      </c>
      <c r="B251" s="141">
        <v>18923</v>
      </c>
      <c r="C251" s="141">
        <v>-229</v>
      </c>
      <c r="D251" s="379">
        <v>-1.1956975772765246</v>
      </c>
      <c r="E251" s="141">
        <v>-2202</v>
      </c>
      <c r="F251" s="379">
        <v>-10.423668639053254</v>
      </c>
      <c r="G251" s="141">
        <v>233607</v>
      </c>
      <c r="H251" s="141">
        <v>-2201</v>
      </c>
      <c r="I251" s="379">
        <v>-0.9333864839191206</v>
      </c>
      <c r="J251" s="141">
        <v>-11619</v>
      </c>
      <c r="K251" s="379">
        <v>-4.7380783440581338</v>
      </c>
    </row>
    <row r="252" spans="1:11" ht="12" customHeight="1" x14ac:dyDescent="0.2">
      <c r="A252" s="378">
        <v>45689</v>
      </c>
      <c r="B252" s="141">
        <v>19742</v>
      </c>
      <c r="C252" s="141">
        <v>819</v>
      </c>
      <c r="D252" s="379">
        <v>4.3280663742535541</v>
      </c>
      <c r="E252" s="141">
        <v>-1803</v>
      </c>
      <c r="F252" s="379">
        <v>-8.3685309816662805</v>
      </c>
      <c r="G252" s="141">
        <v>238790</v>
      </c>
      <c r="H252" s="141">
        <v>5183</v>
      </c>
      <c r="I252" s="379">
        <v>2.2186835154768478</v>
      </c>
      <c r="J252" s="141">
        <v>-12145</v>
      </c>
      <c r="K252" s="379">
        <v>-4.8398987785681555</v>
      </c>
    </row>
    <row r="253" spans="1:11" ht="12" customHeight="1" x14ac:dyDescent="0.2">
      <c r="A253" s="378">
        <v>45717</v>
      </c>
      <c r="B253" s="141">
        <v>20132</v>
      </c>
      <c r="C253" s="141">
        <v>390</v>
      </c>
      <c r="D253" s="379">
        <v>1.9754837402492149</v>
      </c>
      <c r="E253" s="141">
        <v>-1720</v>
      </c>
      <c r="F253" s="379">
        <v>-7.8711330770638845</v>
      </c>
      <c r="G253" s="141">
        <v>242440</v>
      </c>
      <c r="H253" s="141">
        <v>3650</v>
      </c>
      <c r="I253" s="379">
        <v>1.5285397210938481</v>
      </c>
      <c r="J253" s="141">
        <v>-10274</v>
      </c>
      <c r="K253" s="379">
        <v>-4.065465308609733</v>
      </c>
    </row>
    <row r="254" spans="1:11" ht="12" customHeight="1" x14ac:dyDescent="0.2">
      <c r="A254" s="378">
        <v>45748</v>
      </c>
      <c r="B254" s="141">
        <v>19594</v>
      </c>
      <c r="C254" s="141">
        <v>-538</v>
      </c>
      <c r="D254" s="379">
        <v>-2.6723624081064972</v>
      </c>
      <c r="E254" s="141">
        <v>-1609</v>
      </c>
      <c r="F254" s="379">
        <v>-7.5885487902655289</v>
      </c>
      <c r="G254" s="141">
        <v>234740</v>
      </c>
      <c r="H254" s="141">
        <v>-7700</v>
      </c>
      <c r="I254" s="379">
        <v>-3.1760435571687839</v>
      </c>
      <c r="J254" s="141">
        <v>-12324</v>
      </c>
      <c r="K254" s="379">
        <v>-4.988181200012952</v>
      </c>
    </row>
    <row r="255" spans="1:11" ht="12" customHeight="1" x14ac:dyDescent="0.2">
      <c r="A255" s="378">
        <v>45778</v>
      </c>
      <c r="B255" s="141">
        <v>19213</v>
      </c>
      <c r="C255" s="141">
        <v>-381</v>
      </c>
      <c r="D255" s="379">
        <v>-1.9444727977952434</v>
      </c>
      <c r="E255" s="141">
        <v>-1756</v>
      </c>
      <c r="F255" s="379">
        <v>-8.3742667747627451</v>
      </c>
      <c r="G255" s="141">
        <v>232230</v>
      </c>
      <c r="H255" s="141">
        <v>-2510</v>
      </c>
      <c r="I255" s="379">
        <v>-1.069268126437761</v>
      </c>
      <c r="J255" s="141">
        <v>-10482</v>
      </c>
      <c r="K255" s="379">
        <v>-4.3186987046375949</v>
      </c>
    </row>
    <row r="256" spans="1:11" ht="12" customHeight="1" x14ac:dyDescent="0.2">
      <c r="A256" s="378">
        <v>45809</v>
      </c>
      <c r="B256" s="141">
        <v>18595</v>
      </c>
      <c r="C256" s="141">
        <v>-618</v>
      </c>
      <c r="D256" s="379">
        <v>-3.2165721126320719</v>
      </c>
      <c r="E256" s="141">
        <v>-2054</v>
      </c>
      <c r="F256" s="379">
        <v>-9.9472129400939515</v>
      </c>
      <c r="G256" s="141">
        <v>229399</v>
      </c>
      <c r="H256" s="141">
        <v>-2831</v>
      </c>
      <c r="I256" s="379">
        <v>-1.2190500796624038</v>
      </c>
      <c r="J256" s="141">
        <v>-11164</v>
      </c>
      <c r="K256" s="379">
        <v>-4.6407801698515563</v>
      </c>
    </row>
    <row r="257" spans="1:11" ht="12" customHeight="1" x14ac:dyDescent="0.2">
      <c r="A257" s="378">
        <v>45839</v>
      </c>
      <c r="B257" s="141">
        <v>18067</v>
      </c>
      <c r="C257" s="141">
        <v>-528</v>
      </c>
      <c r="D257" s="379">
        <v>-2.8394729766066145</v>
      </c>
      <c r="E257" s="141">
        <v>-2334</v>
      </c>
      <c r="F257" s="379">
        <v>-11.440615656095289</v>
      </c>
      <c r="G257" s="141">
        <v>226084</v>
      </c>
      <c r="H257" s="141">
        <v>-3315</v>
      </c>
      <c r="I257" s="379">
        <v>-1.4450804057559099</v>
      </c>
      <c r="J257" s="141">
        <v>-11555</v>
      </c>
      <c r="K257" s="379">
        <v>-4.86241736415319</v>
      </c>
    </row>
    <row r="258" spans="1:11" ht="12" customHeight="1" x14ac:dyDescent="0.2">
      <c r="A258" s="378">
        <v>45870</v>
      </c>
      <c r="B258" s="141">
        <v>17969</v>
      </c>
      <c r="C258" s="141">
        <v>-98</v>
      </c>
      <c r="D258" s="379">
        <v>-0.54242541650523057</v>
      </c>
      <c r="E258" s="141">
        <v>-2087</v>
      </c>
      <c r="F258" s="379">
        <v>-10.405863581970483</v>
      </c>
      <c r="G258" s="141">
        <v>222626</v>
      </c>
      <c r="H258" s="141">
        <v>-3458</v>
      </c>
      <c r="I258" s="379">
        <v>-1.5295200014154031</v>
      </c>
      <c r="J258" s="141">
        <v>-11863</v>
      </c>
      <c r="K258" s="379">
        <v>-5.0590859272716413</v>
      </c>
    </row>
    <row r="259" spans="1:11" ht="12" customHeight="1" x14ac:dyDescent="0.2">
      <c r="A259" s="381">
        <v>45901</v>
      </c>
      <c r="B259" s="382">
        <v>18377</v>
      </c>
      <c r="C259" s="382">
        <f>B259-B258</f>
        <v>408</v>
      </c>
      <c r="D259" s="383">
        <f>100*C259/B258</f>
        <v>2.270577105014191</v>
      </c>
      <c r="E259" s="382">
        <f>B259-B247</f>
        <v>-2417</v>
      </c>
      <c r="F259" s="383">
        <f>100*E259/B247</f>
        <v>-11.623545253438492</v>
      </c>
      <c r="G259" s="382">
        <v>228105</v>
      </c>
      <c r="H259" s="382">
        <f>G259-G258</f>
        <v>5479</v>
      </c>
      <c r="I259" s="383">
        <f>100*H259/G258</f>
        <v>2.4610782208726745</v>
      </c>
      <c r="J259" s="382">
        <f>G259-G247</f>
        <v>-12933</v>
      </c>
      <c r="K259" s="383">
        <f>100*J259/G247</f>
        <v>-5.3655440221043982</v>
      </c>
    </row>
    <row r="260" spans="1:11" ht="12" customHeight="1" x14ac:dyDescent="0.2">
      <c r="A260" s="384"/>
      <c r="B260" s="348"/>
      <c r="C260" s="348"/>
      <c r="D260" s="385"/>
      <c r="E260" s="348"/>
      <c r="F260" s="385"/>
      <c r="G260" s="348"/>
      <c r="H260" s="348"/>
      <c r="I260" s="385"/>
      <c r="J260" s="348"/>
      <c r="K260" s="385"/>
    </row>
    <row r="261" spans="1:11" x14ac:dyDescent="0.2">
      <c r="A261" s="66" t="s">
        <v>135</v>
      </c>
    </row>
    <row r="262" spans="1:11" ht="15" customHeight="1" x14ac:dyDescent="0.2">
      <c r="A262" s="66"/>
    </row>
    <row r="263" spans="1:11" x14ac:dyDescent="0.2">
      <c r="A263" s="395"/>
      <c r="B263" s="396" t="s">
        <v>622</v>
      </c>
      <c r="C263" s="396"/>
      <c r="D263" s="396"/>
      <c r="E263" s="396"/>
      <c r="F263" s="396"/>
      <c r="G263" s="396"/>
      <c r="H263" s="396"/>
      <c r="I263" s="396"/>
      <c r="J263" s="396"/>
      <c r="K263" s="396"/>
    </row>
    <row r="264" spans="1:11" ht="21.75" customHeight="1" x14ac:dyDescent="0.2">
      <c r="B264" s="396"/>
      <c r="C264" s="396"/>
      <c r="D264" s="396"/>
      <c r="E264" s="396"/>
      <c r="F264" s="396"/>
      <c r="G264" s="396"/>
      <c r="H264" s="396"/>
      <c r="I264" s="396"/>
      <c r="J264" s="396"/>
      <c r="K264" s="396"/>
    </row>
    <row r="266" spans="1:11" x14ac:dyDescent="0.2">
      <c r="A266" s="386" t="s">
        <v>619</v>
      </c>
    </row>
    <row r="269" spans="1:11" x14ac:dyDescent="0.2">
      <c r="F269" s="102" t="s">
        <v>60</v>
      </c>
    </row>
  </sheetData>
  <mergeCells count="12">
    <mergeCell ref="J8:K8"/>
    <mergeCell ref="B263:K264"/>
    <mergeCell ref="A5:K5"/>
    <mergeCell ref="A6:A9"/>
    <mergeCell ref="B6:K6"/>
    <mergeCell ref="B7:F7"/>
    <mergeCell ref="G7:K7"/>
    <mergeCell ref="B8:B9"/>
    <mergeCell ref="C8:D8"/>
    <mergeCell ref="E8:F8"/>
    <mergeCell ref="G8:G9"/>
    <mergeCell ref="H8:I8"/>
  </mergeCells>
  <hyperlinks>
    <hyperlink ref="I2" location="ÍNDICE!A1" display="VOLVER AL ÍNDICE" xr:uid="{638C198B-469B-49BE-80ED-43306B7F66D1}"/>
    <hyperlink ref="A266" location="'ADVERTENCIA EFECTO COVID-19'!A1" display="(*) Ver nota &quot;Advertencia Efecto COVID-19&quot;" xr:uid="{42EB23EE-E81F-4FD3-A637-B692ECF4294C}"/>
  </hyperlinks>
  <pageMargins left="0.70866141732283472" right="0.70866141732283472" top="0.74803149606299213"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B9628-81E6-4769-8C94-1095524EDAC4}">
  <sheetPr codeName="Hoja45"/>
  <dimension ref="A2:K269"/>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56</v>
      </c>
      <c r="B5" s="373"/>
      <c r="C5" s="373"/>
      <c r="D5" s="373"/>
      <c r="E5" s="373"/>
      <c r="F5" s="373"/>
      <c r="G5" s="373"/>
      <c r="H5" s="373"/>
      <c r="I5" s="373"/>
      <c r="J5" s="373"/>
      <c r="K5" s="373"/>
    </row>
    <row r="6" spans="1:11" s="32" customFormat="1" ht="16.5" customHeight="1" x14ac:dyDescent="0.2">
      <c r="A6" s="232"/>
      <c r="B6" s="267" t="s">
        <v>626</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0">
        <v>38353</v>
      </c>
      <c r="B11" s="391">
        <v>1247</v>
      </c>
      <c r="C11" s="392">
        <v>-19.329999999999927</v>
      </c>
      <c r="D11" s="393">
        <v>-1.5264583481398948</v>
      </c>
      <c r="E11" s="392">
        <v>-332.96000000000004</v>
      </c>
      <c r="F11" s="394">
        <v>-21.073951239271882</v>
      </c>
      <c r="G11" s="391">
        <v>55704</v>
      </c>
      <c r="H11" s="391">
        <v>5412</v>
      </c>
      <c r="I11" s="393">
        <v>10.761154855643044</v>
      </c>
      <c r="J11" s="391">
        <v>4603</v>
      </c>
      <c r="K11" s="393">
        <v>9.0076515136690087</v>
      </c>
    </row>
    <row r="12" spans="1:11" ht="12" customHeight="1" x14ac:dyDescent="0.2">
      <c r="A12" s="390">
        <v>38384</v>
      </c>
      <c r="B12" s="391">
        <v>1203</v>
      </c>
      <c r="C12" s="392">
        <v>-44</v>
      </c>
      <c r="D12" s="393">
        <v>-3.5284683239775463</v>
      </c>
      <c r="E12" s="392">
        <v>-378.47</v>
      </c>
      <c r="F12" s="394">
        <v>-23.93153205561914</v>
      </c>
      <c r="G12" s="391">
        <v>54083</v>
      </c>
      <c r="H12" s="391">
        <v>-1621</v>
      </c>
      <c r="I12" s="393">
        <v>-2.9100244147637513</v>
      </c>
      <c r="J12" s="391">
        <v>1155</v>
      </c>
      <c r="K12" s="393">
        <v>2.1822097944377266</v>
      </c>
    </row>
    <row r="13" spans="1:11" ht="12" customHeight="1" x14ac:dyDescent="0.2">
      <c r="A13" s="390">
        <v>38412</v>
      </c>
      <c r="B13" s="391">
        <v>1242</v>
      </c>
      <c r="C13" s="392">
        <v>39</v>
      </c>
      <c r="D13" s="393">
        <v>3.2418952618453867</v>
      </c>
      <c r="E13" s="392">
        <v>-335.41000000000008</v>
      </c>
      <c r="F13" s="394">
        <v>-21.263336735534835</v>
      </c>
      <c r="G13" s="391">
        <v>56453</v>
      </c>
      <c r="H13" s="391">
        <v>2370</v>
      </c>
      <c r="I13" s="393">
        <v>4.3821533568773923</v>
      </c>
      <c r="J13" s="391">
        <v>2725</v>
      </c>
      <c r="K13" s="393">
        <v>5.0718433591423464</v>
      </c>
    </row>
    <row r="14" spans="1:11" ht="12" customHeight="1" x14ac:dyDescent="0.2">
      <c r="A14" s="390">
        <v>38443</v>
      </c>
      <c r="B14" s="391">
        <v>1208</v>
      </c>
      <c r="C14" s="392">
        <v>-34</v>
      </c>
      <c r="D14" s="393">
        <v>-2.7375201288244768</v>
      </c>
      <c r="E14" s="392">
        <v>-309.71000000000004</v>
      </c>
      <c r="F14" s="394">
        <v>-20.406401750004942</v>
      </c>
      <c r="G14" s="391">
        <v>55417</v>
      </c>
      <c r="H14" s="391">
        <v>-1036</v>
      </c>
      <c r="I14" s="393">
        <v>-1.83515490762227</v>
      </c>
      <c r="J14" s="391">
        <v>1814</v>
      </c>
      <c r="K14" s="393">
        <v>3.3841389474469712</v>
      </c>
    </row>
    <row r="15" spans="1:11" ht="12" customHeight="1" x14ac:dyDescent="0.2">
      <c r="A15" s="390">
        <v>38473</v>
      </c>
      <c r="B15" s="391">
        <v>1132</v>
      </c>
      <c r="C15" s="392">
        <v>-76</v>
      </c>
      <c r="D15" s="393">
        <v>-6.2913907284768209</v>
      </c>
      <c r="E15" s="392">
        <v>-311.1099999999999</v>
      </c>
      <c r="F15" s="394">
        <v>-21.558301169003048</v>
      </c>
      <c r="G15" s="391">
        <v>56349</v>
      </c>
      <c r="H15" s="391">
        <v>932</v>
      </c>
      <c r="I15" s="393">
        <v>1.6817943952216829</v>
      </c>
      <c r="J15" s="391">
        <v>3823</v>
      </c>
      <c r="K15" s="393">
        <v>7.2783002703423065</v>
      </c>
    </row>
    <row r="16" spans="1:11" ht="12" customHeight="1" x14ac:dyDescent="0.2">
      <c r="A16" s="390">
        <v>38504</v>
      </c>
      <c r="B16" s="391">
        <v>1184</v>
      </c>
      <c r="C16" s="392">
        <v>0</v>
      </c>
      <c r="D16" s="393">
        <v>0</v>
      </c>
      <c r="E16" s="392">
        <v>-220.61999999999989</v>
      </c>
      <c r="F16" s="394">
        <v>-16.310567639100405</v>
      </c>
      <c r="G16" s="391">
        <v>57647</v>
      </c>
      <c r="H16" s="391">
        <v>1298</v>
      </c>
      <c r="I16" s="393">
        <v>2.303501393103693</v>
      </c>
      <c r="J16" s="391">
        <v>5410</v>
      </c>
      <c r="K16" s="393">
        <v>10.356643758255643</v>
      </c>
    </row>
    <row r="17" spans="1:11" ht="12" customHeight="1" x14ac:dyDescent="0.2">
      <c r="A17" s="390">
        <v>38534</v>
      </c>
      <c r="B17" s="391">
        <v>1168</v>
      </c>
      <c r="C17" s="392">
        <v>52</v>
      </c>
      <c r="D17" s="393">
        <v>4.5936395759717312</v>
      </c>
      <c r="E17" s="392">
        <v>6.8499999999999091</v>
      </c>
      <c r="F17" s="394">
        <v>0.5819139446969297</v>
      </c>
      <c r="G17" s="391">
        <v>58780</v>
      </c>
      <c r="H17" s="391">
        <v>1133</v>
      </c>
      <c r="I17" s="393">
        <v>1.9654101687858865</v>
      </c>
      <c r="J17" s="391">
        <v>7699</v>
      </c>
      <c r="K17" s="393">
        <v>15.072140326148666</v>
      </c>
    </row>
    <row r="18" spans="1:11" ht="12" customHeight="1" x14ac:dyDescent="0.2">
      <c r="A18" s="390">
        <v>38565</v>
      </c>
      <c r="B18" s="391">
        <v>1228</v>
      </c>
      <c r="C18" s="392">
        <v>-16</v>
      </c>
      <c r="D18" s="393">
        <v>-1.3513513513513513</v>
      </c>
      <c r="E18" s="392">
        <v>49.900000000000091</v>
      </c>
      <c r="F18" s="394">
        <v>4.462928181736884</v>
      </c>
      <c r="G18" s="391">
        <v>58958</v>
      </c>
      <c r="H18" s="391">
        <v>178</v>
      </c>
      <c r="I18" s="393">
        <v>0.30282408982647158</v>
      </c>
      <c r="J18" s="391">
        <v>8938</v>
      </c>
      <c r="K18" s="393">
        <v>17.868852459016395</v>
      </c>
    </row>
    <row r="19" spans="1:11" ht="12" customHeight="1" x14ac:dyDescent="0.2">
      <c r="A19" s="390">
        <v>38596</v>
      </c>
      <c r="B19" s="391">
        <v>1377</v>
      </c>
      <c r="C19" s="392">
        <v>60</v>
      </c>
      <c r="D19" s="393">
        <v>5.1369863013698627</v>
      </c>
      <c r="E19" s="392">
        <v>82.190000000000055</v>
      </c>
      <c r="F19" s="394">
        <v>7.1730915247728735</v>
      </c>
      <c r="G19" s="391">
        <v>60744</v>
      </c>
      <c r="H19" s="391">
        <v>1786</v>
      </c>
      <c r="I19" s="393">
        <v>3.029275077173581</v>
      </c>
      <c r="J19" s="391">
        <v>11564</v>
      </c>
      <c r="K19" s="393">
        <v>23.513623424156162</v>
      </c>
    </row>
    <row r="20" spans="1:11" ht="12" customHeight="1" x14ac:dyDescent="0.2">
      <c r="A20" s="390">
        <v>38626</v>
      </c>
      <c r="B20" s="391">
        <v>1593</v>
      </c>
      <c r="C20" s="392">
        <v>149</v>
      </c>
      <c r="D20" s="393">
        <v>12.133550488599349</v>
      </c>
      <c r="E20" s="392">
        <v>69.680000000000064</v>
      </c>
      <c r="F20" s="394">
        <v>5.3299880671908992</v>
      </c>
      <c r="G20" s="391">
        <v>66136</v>
      </c>
      <c r="H20" s="391">
        <v>5392</v>
      </c>
      <c r="I20" s="393">
        <v>8.8765968655340437</v>
      </c>
      <c r="J20" s="391">
        <v>16467</v>
      </c>
      <c r="K20" s="393">
        <v>33.153476011194108</v>
      </c>
    </row>
    <row r="21" spans="1:11" ht="12" customHeight="1" x14ac:dyDescent="0.2">
      <c r="A21" s="390">
        <v>38657</v>
      </c>
      <c r="B21" s="391">
        <v>1686</v>
      </c>
      <c r="C21" s="392">
        <v>216</v>
      </c>
      <c r="D21" s="393">
        <v>15.686274509803921</v>
      </c>
      <c r="E21" s="392">
        <v>267.32999999999993</v>
      </c>
      <c r="F21" s="394">
        <v>20.165652085360602</v>
      </c>
      <c r="G21" s="391">
        <v>66737</v>
      </c>
      <c r="H21" s="391">
        <v>601</v>
      </c>
      <c r="I21" s="393">
        <v>0.90873351880972542</v>
      </c>
      <c r="J21" s="391">
        <v>15004</v>
      </c>
      <c r="K21" s="393">
        <v>29.002764193068256</v>
      </c>
    </row>
    <row r="22" spans="1:11" ht="12" customHeight="1" x14ac:dyDescent="0.2">
      <c r="A22" s="390">
        <v>38687</v>
      </c>
      <c r="B22" s="391">
        <v>1667</v>
      </c>
      <c r="C22" s="392">
        <v>93</v>
      </c>
      <c r="D22" s="393">
        <v>5.8380414312617699</v>
      </c>
      <c r="E22" s="392">
        <v>419.67000000000007</v>
      </c>
      <c r="F22" s="394">
        <v>33.1406505413281</v>
      </c>
      <c r="G22" s="391">
        <v>65227</v>
      </c>
      <c r="H22" s="391">
        <v>-1510</v>
      </c>
      <c r="I22" s="393">
        <v>-2.2626129433447715</v>
      </c>
      <c r="J22" s="391">
        <v>14935</v>
      </c>
      <c r="K22" s="393">
        <v>29.696572019406666</v>
      </c>
    </row>
    <row r="23" spans="1:11" ht="12" customHeight="1" x14ac:dyDescent="0.2">
      <c r="A23" s="390">
        <v>38718</v>
      </c>
      <c r="B23" s="391">
        <v>1738</v>
      </c>
      <c r="C23" s="392">
        <v>-19</v>
      </c>
      <c r="D23" s="393">
        <v>-1.1269276393831553</v>
      </c>
      <c r="E23" s="392">
        <v>420</v>
      </c>
      <c r="F23" s="394">
        <v>33.680834001603849</v>
      </c>
      <c r="G23" s="391">
        <v>66401</v>
      </c>
      <c r="H23" s="391">
        <v>1174</v>
      </c>
      <c r="I23" s="393">
        <v>1.7998681527588269</v>
      </c>
      <c r="J23" s="391">
        <v>10697</v>
      </c>
      <c r="K23" s="393">
        <v>19.20328881229355</v>
      </c>
    </row>
    <row r="24" spans="1:11" ht="12" customHeight="1" x14ac:dyDescent="0.2">
      <c r="A24" s="390">
        <v>38749</v>
      </c>
      <c r="B24" s="391">
        <v>1813</v>
      </c>
      <c r="C24" s="392">
        <v>146</v>
      </c>
      <c r="D24" s="393">
        <v>8.758248350329934</v>
      </c>
      <c r="E24" s="392">
        <v>610</v>
      </c>
      <c r="F24" s="394">
        <v>50.706566916043222</v>
      </c>
      <c r="G24" s="391">
        <v>67906</v>
      </c>
      <c r="H24" s="391">
        <v>1505</v>
      </c>
      <c r="I24" s="393">
        <v>2.2665321305402029</v>
      </c>
      <c r="J24" s="391">
        <v>13823</v>
      </c>
      <c r="K24" s="393">
        <v>25.558863228741011</v>
      </c>
    </row>
    <row r="25" spans="1:11" ht="12" customHeight="1" x14ac:dyDescent="0.2">
      <c r="A25" s="390">
        <v>38777</v>
      </c>
      <c r="B25" s="391">
        <v>1810</v>
      </c>
      <c r="C25" s="392">
        <v>-3</v>
      </c>
      <c r="D25" s="393">
        <v>-0.16547159404302261</v>
      </c>
      <c r="E25" s="392">
        <v>568</v>
      </c>
      <c r="F25" s="394">
        <v>45.732689210950078</v>
      </c>
      <c r="G25" s="391">
        <v>67894</v>
      </c>
      <c r="H25" s="391">
        <v>-12</v>
      </c>
      <c r="I25" s="393">
        <v>-1.7671487055635732E-2</v>
      </c>
      <c r="J25" s="391">
        <v>11441</v>
      </c>
      <c r="K25" s="393">
        <v>20.266416310913502</v>
      </c>
    </row>
    <row r="26" spans="1:11" ht="12" customHeight="1" x14ac:dyDescent="0.2">
      <c r="A26" s="390">
        <v>38808</v>
      </c>
      <c r="B26" s="391">
        <v>1773</v>
      </c>
      <c r="C26" s="392">
        <v>-37</v>
      </c>
      <c r="D26" s="393">
        <v>-2.0441988950276242</v>
      </c>
      <c r="E26" s="392">
        <v>565</v>
      </c>
      <c r="F26" s="394">
        <v>46.771523178807946</v>
      </c>
      <c r="G26" s="391">
        <v>64653</v>
      </c>
      <c r="H26" s="391">
        <v>-3241</v>
      </c>
      <c r="I26" s="393">
        <v>-4.7736176981765697</v>
      </c>
      <c r="J26" s="391">
        <v>9236</v>
      </c>
      <c r="K26" s="393">
        <v>16.666365916595989</v>
      </c>
    </row>
    <row r="27" spans="1:11" ht="12" customHeight="1" x14ac:dyDescent="0.2">
      <c r="A27" s="390">
        <v>38838</v>
      </c>
      <c r="B27" s="391">
        <v>1724</v>
      </c>
      <c r="C27" s="392">
        <v>-49</v>
      </c>
      <c r="D27" s="393">
        <v>-2.7636773829667232</v>
      </c>
      <c r="E27" s="392">
        <v>592</v>
      </c>
      <c r="F27" s="394">
        <v>52.296819787985868</v>
      </c>
      <c r="G27" s="391">
        <v>61571</v>
      </c>
      <c r="H27" s="391">
        <v>-3082</v>
      </c>
      <c r="I27" s="393">
        <v>-4.7669868374244038</v>
      </c>
      <c r="J27" s="391">
        <v>5222</v>
      </c>
      <c r="K27" s="393">
        <v>9.2672452039965219</v>
      </c>
    </row>
    <row r="28" spans="1:11" ht="12" customHeight="1" x14ac:dyDescent="0.2">
      <c r="A28" s="390">
        <v>38869</v>
      </c>
      <c r="B28" s="391">
        <v>1664</v>
      </c>
      <c r="C28" s="392">
        <v>-60</v>
      </c>
      <c r="D28" s="393">
        <v>-3.4802784222737819</v>
      </c>
      <c r="E28" s="392">
        <v>532</v>
      </c>
      <c r="F28" s="394">
        <v>46.996466431095406</v>
      </c>
      <c r="G28" s="391">
        <v>62694</v>
      </c>
      <c r="H28" s="391">
        <v>1123</v>
      </c>
      <c r="I28" s="393">
        <v>1.823910607266408</v>
      </c>
      <c r="J28" s="391">
        <v>5047</v>
      </c>
      <c r="K28" s="393">
        <v>8.7550089336825856</v>
      </c>
    </row>
    <row r="29" spans="1:11" ht="12" customHeight="1" x14ac:dyDescent="0.2">
      <c r="A29" s="390">
        <v>38899</v>
      </c>
      <c r="B29" s="391">
        <v>1629</v>
      </c>
      <c r="C29" s="392">
        <v>-35</v>
      </c>
      <c r="D29" s="393">
        <v>-2.1033653846153846</v>
      </c>
      <c r="E29" s="392">
        <v>445</v>
      </c>
      <c r="F29" s="394">
        <v>37.58445945945946</v>
      </c>
      <c r="G29" s="391">
        <v>62461</v>
      </c>
      <c r="H29" s="391">
        <v>-233</v>
      </c>
      <c r="I29" s="393">
        <v>-0.37164640954477302</v>
      </c>
      <c r="J29" s="391">
        <v>3681</v>
      </c>
      <c r="K29" s="393">
        <v>6.2623341272541682</v>
      </c>
    </row>
    <row r="30" spans="1:11" ht="12" customHeight="1" x14ac:dyDescent="0.2">
      <c r="A30" s="390">
        <v>38930</v>
      </c>
      <c r="B30" s="391">
        <v>1579</v>
      </c>
      <c r="C30" s="392">
        <v>-50</v>
      </c>
      <c r="D30" s="393">
        <v>-3.0693677102516883</v>
      </c>
      <c r="E30" s="392">
        <v>411</v>
      </c>
      <c r="F30" s="394">
        <v>35.188356164383563</v>
      </c>
      <c r="G30" s="391">
        <v>61613</v>
      </c>
      <c r="H30" s="391">
        <v>-848</v>
      </c>
      <c r="I30" s="393">
        <v>-1.3576471718352252</v>
      </c>
      <c r="J30" s="391">
        <v>2655</v>
      </c>
      <c r="K30" s="393">
        <v>4.5032056718341869</v>
      </c>
    </row>
    <row r="31" spans="1:11" ht="12" customHeight="1" x14ac:dyDescent="0.2">
      <c r="A31" s="390">
        <v>38961</v>
      </c>
      <c r="B31" s="391">
        <v>1686</v>
      </c>
      <c r="C31" s="392">
        <v>107</v>
      </c>
      <c r="D31" s="393">
        <v>6.7764407853071562</v>
      </c>
      <c r="E31" s="392">
        <v>458</v>
      </c>
      <c r="F31" s="394">
        <v>37.296416938110752</v>
      </c>
      <c r="G31" s="391">
        <v>61520</v>
      </c>
      <c r="H31" s="391">
        <v>-93</v>
      </c>
      <c r="I31" s="393">
        <v>-0.15094217129501891</v>
      </c>
      <c r="J31" s="391">
        <v>776</v>
      </c>
      <c r="K31" s="393">
        <v>1.2774924272356118</v>
      </c>
    </row>
    <row r="32" spans="1:11" ht="12" customHeight="1" x14ac:dyDescent="0.2">
      <c r="A32" s="390">
        <v>38991</v>
      </c>
      <c r="B32" s="391">
        <v>1931</v>
      </c>
      <c r="C32" s="392">
        <v>245</v>
      </c>
      <c r="D32" s="393">
        <v>14.531435349940688</v>
      </c>
      <c r="E32" s="392">
        <v>554</v>
      </c>
      <c r="F32" s="394">
        <v>40.232389251997098</v>
      </c>
      <c r="G32" s="391">
        <v>62937</v>
      </c>
      <c r="H32" s="391">
        <v>1417</v>
      </c>
      <c r="I32" s="393">
        <v>2.3033159947984396</v>
      </c>
      <c r="J32" s="391">
        <v>-3199</v>
      </c>
      <c r="K32" s="393">
        <v>-4.8370025402201522</v>
      </c>
    </row>
    <row r="33" spans="1:11" ht="12" customHeight="1" x14ac:dyDescent="0.2">
      <c r="A33" s="390">
        <v>39022</v>
      </c>
      <c r="B33" s="391">
        <v>2000</v>
      </c>
      <c r="C33" s="392">
        <v>69</v>
      </c>
      <c r="D33" s="393">
        <v>3.5732780942516831</v>
      </c>
      <c r="E33" s="392">
        <v>407</v>
      </c>
      <c r="F33" s="394">
        <v>25.549278091650972</v>
      </c>
      <c r="G33" s="391">
        <v>63888</v>
      </c>
      <c r="H33" s="391">
        <v>951</v>
      </c>
      <c r="I33" s="393">
        <v>1.5110348443681778</v>
      </c>
      <c r="J33" s="391">
        <v>-2849</v>
      </c>
      <c r="K33" s="393">
        <v>-4.2689962089995053</v>
      </c>
    </row>
    <row r="34" spans="1:11" ht="12" customHeight="1" x14ac:dyDescent="0.2">
      <c r="A34" s="390">
        <v>39052</v>
      </c>
      <c r="B34" s="391">
        <v>1955</v>
      </c>
      <c r="C34" s="392">
        <v>-45</v>
      </c>
      <c r="D34" s="393">
        <v>-2.25</v>
      </c>
      <c r="E34" s="392">
        <v>269</v>
      </c>
      <c r="F34" s="394">
        <v>15.954922894424675</v>
      </c>
      <c r="G34" s="391">
        <v>61494</v>
      </c>
      <c r="H34" s="391">
        <v>-2394</v>
      </c>
      <c r="I34" s="393">
        <v>-3.7471825694966192</v>
      </c>
      <c r="J34" s="391">
        <v>-3733</v>
      </c>
      <c r="K34" s="393">
        <v>-5.723090131387309</v>
      </c>
    </row>
    <row r="35" spans="1:11" ht="12" customHeight="1" x14ac:dyDescent="0.2">
      <c r="A35" s="390">
        <v>39083</v>
      </c>
      <c r="B35" s="391">
        <v>1910</v>
      </c>
      <c r="C35" s="392">
        <v>-45</v>
      </c>
      <c r="D35" s="393">
        <v>-2.3017902813299234</v>
      </c>
      <c r="E35" s="392">
        <v>243</v>
      </c>
      <c r="F35" s="394">
        <v>14.577084583083384</v>
      </c>
      <c r="G35" s="391">
        <v>62785</v>
      </c>
      <c r="H35" s="391">
        <v>1291</v>
      </c>
      <c r="I35" s="393">
        <v>2.0993918105831462</v>
      </c>
      <c r="J35" s="391">
        <v>-3616</v>
      </c>
      <c r="K35" s="393">
        <v>-5.4457011189590521</v>
      </c>
    </row>
    <row r="36" spans="1:11" ht="12" customHeight="1" x14ac:dyDescent="0.2">
      <c r="A36" s="390">
        <v>39114</v>
      </c>
      <c r="B36" s="391">
        <v>1949</v>
      </c>
      <c r="C36" s="392">
        <v>39</v>
      </c>
      <c r="D36" s="393">
        <v>2.0418848167539267</v>
      </c>
      <c r="E36" s="392">
        <v>136</v>
      </c>
      <c r="F36" s="394">
        <v>7.5013789299503584</v>
      </c>
      <c r="G36" s="391">
        <v>63102</v>
      </c>
      <c r="H36" s="391">
        <v>317</v>
      </c>
      <c r="I36" s="393">
        <v>0.50489766664012103</v>
      </c>
      <c r="J36" s="391">
        <v>-4804</v>
      </c>
      <c r="K36" s="393">
        <v>-7.0744853179395042</v>
      </c>
    </row>
    <row r="37" spans="1:11" ht="12" customHeight="1" x14ac:dyDescent="0.2">
      <c r="A37" s="390">
        <v>39142</v>
      </c>
      <c r="B37" s="391">
        <v>2011</v>
      </c>
      <c r="C37" s="392">
        <v>62</v>
      </c>
      <c r="D37" s="393">
        <v>3.1811185223191378</v>
      </c>
      <c r="E37" s="392">
        <v>201</v>
      </c>
      <c r="F37" s="394">
        <v>11.104972375690608</v>
      </c>
      <c r="G37" s="391">
        <v>64001</v>
      </c>
      <c r="H37" s="391">
        <v>899</v>
      </c>
      <c r="I37" s="393">
        <v>1.4246775062597066</v>
      </c>
      <c r="J37" s="391">
        <v>-3893</v>
      </c>
      <c r="K37" s="393">
        <v>-5.7339381977788904</v>
      </c>
    </row>
    <row r="38" spans="1:11" ht="12" customHeight="1" x14ac:dyDescent="0.2">
      <c r="A38" s="390">
        <v>39173</v>
      </c>
      <c r="B38" s="391">
        <v>2039</v>
      </c>
      <c r="C38" s="392">
        <v>28</v>
      </c>
      <c r="D38" s="393">
        <v>1.3923421183490801</v>
      </c>
      <c r="E38" s="392">
        <v>266</v>
      </c>
      <c r="F38" s="394">
        <v>15.002820078962211</v>
      </c>
      <c r="G38" s="391">
        <v>63235</v>
      </c>
      <c r="H38" s="391">
        <v>-766</v>
      </c>
      <c r="I38" s="393">
        <v>-1.1968562991203262</v>
      </c>
      <c r="J38" s="391">
        <v>-1418</v>
      </c>
      <c r="K38" s="393">
        <v>-2.1932470264334216</v>
      </c>
    </row>
    <row r="39" spans="1:11" ht="12" customHeight="1" x14ac:dyDescent="0.2">
      <c r="A39" s="390">
        <v>39203</v>
      </c>
      <c r="B39" s="391">
        <v>1997</v>
      </c>
      <c r="C39" s="392">
        <v>-42</v>
      </c>
      <c r="D39" s="393">
        <v>-2.0598332515939184</v>
      </c>
      <c r="E39" s="392">
        <v>273</v>
      </c>
      <c r="F39" s="394">
        <v>15.835266821345707</v>
      </c>
      <c r="G39" s="391">
        <v>62654</v>
      </c>
      <c r="H39" s="391">
        <v>-581</v>
      </c>
      <c r="I39" s="393">
        <v>-0.91879497113940067</v>
      </c>
      <c r="J39" s="391">
        <v>1083</v>
      </c>
      <c r="K39" s="393">
        <v>1.758944957853535</v>
      </c>
    </row>
    <row r="40" spans="1:11" ht="12" customHeight="1" x14ac:dyDescent="0.2">
      <c r="A40" s="390">
        <v>39234</v>
      </c>
      <c r="B40" s="391">
        <v>1962</v>
      </c>
      <c r="C40" s="392">
        <v>-35</v>
      </c>
      <c r="D40" s="393">
        <v>-1.7526289434151228</v>
      </c>
      <c r="E40" s="392">
        <v>298</v>
      </c>
      <c r="F40" s="394">
        <v>17.908653846153847</v>
      </c>
      <c r="G40" s="391">
        <v>63928</v>
      </c>
      <c r="H40" s="391">
        <v>1274</v>
      </c>
      <c r="I40" s="393">
        <v>2.0333897277109201</v>
      </c>
      <c r="J40" s="391">
        <v>1234</v>
      </c>
      <c r="K40" s="393">
        <v>1.9682904265160941</v>
      </c>
    </row>
    <row r="41" spans="1:11" ht="12" customHeight="1" x14ac:dyDescent="0.2">
      <c r="A41" s="390">
        <v>39264</v>
      </c>
      <c r="B41" s="391">
        <v>1915</v>
      </c>
      <c r="C41" s="392">
        <v>-47</v>
      </c>
      <c r="D41" s="393">
        <v>-2.3955147808358817</v>
      </c>
      <c r="E41" s="392">
        <v>286</v>
      </c>
      <c r="F41" s="394">
        <v>17.556783302639655</v>
      </c>
      <c r="G41" s="391">
        <v>64431</v>
      </c>
      <c r="H41" s="391">
        <v>503</v>
      </c>
      <c r="I41" s="393">
        <v>0.78682267550994867</v>
      </c>
      <c r="J41" s="391">
        <v>1970</v>
      </c>
      <c r="K41" s="393">
        <v>3.1539680760794737</v>
      </c>
    </row>
    <row r="42" spans="1:11" ht="12" customHeight="1" x14ac:dyDescent="0.2">
      <c r="A42" s="390">
        <v>39295</v>
      </c>
      <c r="B42" s="391">
        <v>1908</v>
      </c>
      <c r="C42" s="392">
        <v>-7</v>
      </c>
      <c r="D42" s="393">
        <v>-0.36553524804177545</v>
      </c>
      <c r="E42" s="392">
        <v>329</v>
      </c>
      <c r="F42" s="394">
        <v>20.835972134262192</v>
      </c>
      <c r="G42" s="391">
        <v>65341</v>
      </c>
      <c r="H42" s="391">
        <v>910</v>
      </c>
      <c r="I42" s="393">
        <v>1.4123636137883937</v>
      </c>
      <c r="J42" s="391">
        <v>3728</v>
      </c>
      <c r="K42" s="393">
        <v>6.0506711246003277</v>
      </c>
    </row>
    <row r="43" spans="1:11" ht="12" customHeight="1" x14ac:dyDescent="0.2">
      <c r="A43" s="390">
        <v>39326</v>
      </c>
      <c r="B43" s="391">
        <v>1995</v>
      </c>
      <c r="C43" s="392">
        <v>87</v>
      </c>
      <c r="D43" s="393">
        <v>4.5597484276729556</v>
      </c>
      <c r="E43" s="392">
        <v>309</v>
      </c>
      <c r="F43" s="394">
        <v>18.327402135231317</v>
      </c>
      <c r="G43" s="391">
        <v>65158</v>
      </c>
      <c r="H43" s="391">
        <v>-183</v>
      </c>
      <c r="I43" s="393">
        <v>-0.28006917555592964</v>
      </c>
      <c r="J43" s="391">
        <v>3638</v>
      </c>
      <c r="K43" s="393">
        <v>5.913524057217165</v>
      </c>
    </row>
    <row r="44" spans="1:11" ht="12" customHeight="1" x14ac:dyDescent="0.2">
      <c r="A44" s="390">
        <v>39356</v>
      </c>
      <c r="B44" s="391">
        <v>2177</v>
      </c>
      <c r="C44" s="392">
        <v>182</v>
      </c>
      <c r="D44" s="393">
        <v>9.1228070175438596</v>
      </c>
      <c r="E44" s="392">
        <v>246</v>
      </c>
      <c r="F44" s="394">
        <v>12.739513205592957</v>
      </c>
      <c r="G44" s="391">
        <v>66765</v>
      </c>
      <c r="H44" s="391">
        <v>1607</v>
      </c>
      <c r="I44" s="393">
        <v>2.4663126553915098</v>
      </c>
      <c r="J44" s="391">
        <v>3828</v>
      </c>
      <c r="K44" s="393">
        <v>6.0822727489394159</v>
      </c>
    </row>
    <row r="45" spans="1:11" ht="12" customHeight="1" x14ac:dyDescent="0.2">
      <c r="A45" s="390">
        <v>39387</v>
      </c>
      <c r="B45" s="391">
        <v>2316</v>
      </c>
      <c r="C45" s="392">
        <v>139</v>
      </c>
      <c r="D45" s="393">
        <v>6.3849333945796971</v>
      </c>
      <c r="E45" s="392">
        <v>316</v>
      </c>
      <c r="F45" s="394">
        <v>15.8</v>
      </c>
      <c r="G45" s="391">
        <v>69210</v>
      </c>
      <c r="H45" s="391">
        <v>2445</v>
      </c>
      <c r="I45" s="393">
        <v>3.6620984048528422</v>
      </c>
      <c r="J45" s="391">
        <v>5322</v>
      </c>
      <c r="K45" s="393">
        <v>8.3302028549962426</v>
      </c>
    </row>
    <row r="46" spans="1:11" ht="12" customHeight="1" x14ac:dyDescent="0.2">
      <c r="A46" s="390">
        <v>39417</v>
      </c>
      <c r="B46" s="391">
        <v>2260</v>
      </c>
      <c r="C46" s="392">
        <v>-56</v>
      </c>
      <c r="D46" s="393">
        <v>-2.4179620034542313</v>
      </c>
      <c r="E46" s="392">
        <v>305</v>
      </c>
      <c r="F46" s="394">
        <v>15.601023017902813</v>
      </c>
      <c r="G46" s="391">
        <v>68812</v>
      </c>
      <c r="H46" s="391">
        <v>-398</v>
      </c>
      <c r="I46" s="393">
        <v>-0.57506140731108224</v>
      </c>
      <c r="J46" s="391">
        <v>7318</v>
      </c>
      <c r="K46" s="393">
        <v>11.900348001431034</v>
      </c>
    </row>
    <row r="47" spans="1:11" ht="12" customHeight="1" x14ac:dyDescent="0.2">
      <c r="A47" s="390">
        <v>39448</v>
      </c>
      <c r="B47" s="391">
        <v>2409</v>
      </c>
      <c r="C47" s="392">
        <v>149</v>
      </c>
      <c r="D47" s="393">
        <v>6.5929203539823007</v>
      </c>
      <c r="E47" s="392">
        <v>499</v>
      </c>
      <c r="F47" s="394">
        <v>26.125654450261781</v>
      </c>
      <c r="G47" s="391">
        <v>75361</v>
      </c>
      <c r="H47" s="391">
        <v>6549</v>
      </c>
      <c r="I47" s="393">
        <v>9.5172353659245488</v>
      </c>
      <c r="J47" s="391">
        <v>12576</v>
      </c>
      <c r="K47" s="393">
        <v>20.030262005256031</v>
      </c>
    </row>
    <row r="48" spans="1:11" ht="12" customHeight="1" x14ac:dyDescent="0.2">
      <c r="A48" s="390">
        <v>39479</v>
      </c>
      <c r="B48" s="391">
        <v>2537</v>
      </c>
      <c r="C48" s="392">
        <v>128</v>
      </c>
      <c r="D48" s="393">
        <v>5.3134080531340802</v>
      </c>
      <c r="E48" s="392">
        <v>588</v>
      </c>
      <c r="F48" s="394">
        <v>30.1693175987686</v>
      </c>
      <c r="G48" s="391">
        <v>84219</v>
      </c>
      <c r="H48" s="391">
        <v>8858</v>
      </c>
      <c r="I48" s="393">
        <v>11.754090311965074</v>
      </c>
      <c r="J48" s="391">
        <v>21117</v>
      </c>
      <c r="K48" s="393">
        <v>33.464866406769993</v>
      </c>
    </row>
    <row r="49" spans="1:11" ht="12" customHeight="1" x14ac:dyDescent="0.2">
      <c r="A49" s="390">
        <v>39508</v>
      </c>
      <c r="B49" s="391">
        <v>2357</v>
      </c>
      <c r="C49" s="392">
        <v>-180</v>
      </c>
      <c r="D49" s="393">
        <v>-7.0949940875049267</v>
      </c>
      <c r="E49" s="392">
        <v>346</v>
      </c>
      <c r="F49" s="394">
        <v>17.205370462456489</v>
      </c>
      <c r="G49" s="391">
        <v>75692</v>
      </c>
      <c r="H49" s="391">
        <v>-8527</v>
      </c>
      <c r="I49" s="393">
        <v>-10.124793692634679</v>
      </c>
      <c r="J49" s="391">
        <v>11691</v>
      </c>
      <c r="K49" s="393">
        <v>18.266902079655004</v>
      </c>
    </row>
    <row r="50" spans="1:11" ht="12" customHeight="1" x14ac:dyDescent="0.2">
      <c r="A50" s="390">
        <v>39539</v>
      </c>
      <c r="B50" s="391">
        <v>2068</v>
      </c>
      <c r="C50" s="392">
        <v>-289</v>
      </c>
      <c r="D50" s="393">
        <v>-12.261349172677132</v>
      </c>
      <c r="E50" s="392">
        <v>29</v>
      </c>
      <c r="F50" s="394">
        <v>1.4222658165767532</v>
      </c>
      <c r="G50" s="391">
        <v>77407</v>
      </c>
      <c r="H50" s="391">
        <v>1715</v>
      </c>
      <c r="I50" s="393">
        <v>2.2657612429318816</v>
      </c>
      <c r="J50" s="391">
        <v>14172</v>
      </c>
      <c r="K50" s="393">
        <v>22.411639123902901</v>
      </c>
    </row>
    <row r="51" spans="1:11" ht="12" customHeight="1" x14ac:dyDescent="0.2">
      <c r="A51" s="390">
        <v>39569</v>
      </c>
      <c r="B51" s="391">
        <v>1775</v>
      </c>
      <c r="C51" s="392">
        <v>-293</v>
      </c>
      <c r="D51" s="393">
        <v>-14.168278529980658</v>
      </c>
      <c r="E51" s="392">
        <v>-222</v>
      </c>
      <c r="F51" s="394">
        <v>-11.116675012518778</v>
      </c>
      <c r="G51" s="391">
        <v>77327</v>
      </c>
      <c r="H51" s="391">
        <v>-80</v>
      </c>
      <c r="I51" s="393">
        <v>-0.10334982624310463</v>
      </c>
      <c r="J51" s="391">
        <v>14673</v>
      </c>
      <c r="K51" s="393">
        <v>23.419095349059916</v>
      </c>
    </row>
    <row r="52" spans="1:11" ht="12" customHeight="1" x14ac:dyDescent="0.2">
      <c r="A52" s="390">
        <v>39600</v>
      </c>
      <c r="B52" s="391">
        <v>1557</v>
      </c>
      <c r="C52" s="392">
        <v>-218</v>
      </c>
      <c r="D52" s="393">
        <v>-12.28169014084507</v>
      </c>
      <c r="E52" s="392">
        <v>-405</v>
      </c>
      <c r="F52" s="394">
        <v>-20.642201834862384</v>
      </c>
      <c r="G52" s="391">
        <v>80665</v>
      </c>
      <c r="H52" s="391">
        <v>3338</v>
      </c>
      <c r="I52" s="393">
        <v>4.3167328358788009</v>
      </c>
      <c r="J52" s="391">
        <v>16737</v>
      </c>
      <c r="K52" s="393">
        <v>26.181016143161056</v>
      </c>
    </row>
    <row r="53" spans="1:11" ht="12" customHeight="1" x14ac:dyDescent="0.2">
      <c r="A53" s="390">
        <v>39630</v>
      </c>
      <c r="B53" s="391">
        <v>1545</v>
      </c>
      <c r="C53" s="392">
        <v>-12</v>
      </c>
      <c r="D53" s="393">
        <v>-0.77071290944123316</v>
      </c>
      <c r="E53" s="392">
        <v>-370</v>
      </c>
      <c r="F53" s="394">
        <v>-19.321148825065276</v>
      </c>
      <c r="G53" s="391">
        <v>81698</v>
      </c>
      <c r="H53" s="391">
        <v>1033</v>
      </c>
      <c r="I53" s="393">
        <v>1.2806049711770904</v>
      </c>
      <c r="J53" s="391">
        <v>17267</v>
      </c>
      <c r="K53" s="393">
        <v>26.799211559652964</v>
      </c>
    </row>
    <row r="54" spans="1:11" ht="12" customHeight="1" x14ac:dyDescent="0.2">
      <c r="A54" s="390">
        <v>39661</v>
      </c>
      <c r="B54" s="391">
        <v>1636</v>
      </c>
      <c r="C54" s="392">
        <v>91</v>
      </c>
      <c r="D54" s="393">
        <v>5.8899676375404528</v>
      </c>
      <c r="E54" s="392">
        <v>-272</v>
      </c>
      <c r="F54" s="394">
        <v>-14.255765199161425</v>
      </c>
      <c r="G54" s="391">
        <v>83524</v>
      </c>
      <c r="H54" s="391">
        <v>1826</v>
      </c>
      <c r="I54" s="393">
        <v>2.2350608338025411</v>
      </c>
      <c r="J54" s="391">
        <v>18183</v>
      </c>
      <c r="K54" s="393">
        <v>27.82785693515557</v>
      </c>
    </row>
    <row r="55" spans="1:11" ht="12" customHeight="1" x14ac:dyDescent="0.2">
      <c r="A55" s="390">
        <v>39692</v>
      </c>
      <c r="B55" s="391">
        <v>1819</v>
      </c>
      <c r="C55" s="392">
        <v>183</v>
      </c>
      <c r="D55" s="393">
        <v>11.185819070904646</v>
      </c>
      <c r="E55" s="392">
        <v>-176</v>
      </c>
      <c r="F55" s="394">
        <v>-8.822055137844611</v>
      </c>
      <c r="G55" s="391">
        <v>85591</v>
      </c>
      <c r="H55" s="391">
        <v>2067</v>
      </c>
      <c r="I55" s="393">
        <v>2.4747377999137972</v>
      </c>
      <c r="J55" s="391">
        <v>20433</v>
      </c>
      <c r="K55" s="393">
        <v>31.359157739648239</v>
      </c>
    </row>
    <row r="56" spans="1:11" ht="12" customHeight="1" x14ac:dyDescent="0.2">
      <c r="A56" s="390">
        <v>39722</v>
      </c>
      <c r="B56" s="391">
        <v>2429</v>
      </c>
      <c r="C56" s="392">
        <v>610</v>
      </c>
      <c r="D56" s="393">
        <v>33.53490929081913</v>
      </c>
      <c r="E56" s="392">
        <v>252</v>
      </c>
      <c r="F56" s="394">
        <v>11.57556270096463</v>
      </c>
      <c r="G56" s="391">
        <v>94630</v>
      </c>
      <c r="H56" s="391">
        <v>9039</v>
      </c>
      <c r="I56" s="393">
        <v>10.560689792151043</v>
      </c>
      <c r="J56" s="391">
        <v>27865</v>
      </c>
      <c r="K56" s="393">
        <v>41.735939489253354</v>
      </c>
    </row>
    <row r="57" spans="1:11" ht="12" customHeight="1" x14ac:dyDescent="0.2">
      <c r="A57" s="390">
        <v>39753</v>
      </c>
      <c r="B57" s="391">
        <v>2519</v>
      </c>
      <c r="C57" s="392">
        <v>90</v>
      </c>
      <c r="D57" s="393">
        <v>3.7052284890901608</v>
      </c>
      <c r="E57" s="392">
        <v>203</v>
      </c>
      <c r="F57" s="394">
        <v>8.7651122625215887</v>
      </c>
      <c r="G57" s="391">
        <v>100422</v>
      </c>
      <c r="H57" s="391">
        <v>5792</v>
      </c>
      <c r="I57" s="393">
        <v>6.1206805452816235</v>
      </c>
      <c r="J57" s="391">
        <v>31212</v>
      </c>
      <c r="K57" s="393">
        <v>45.097529258777634</v>
      </c>
    </row>
    <row r="58" spans="1:11" ht="12" customHeight="1" x14ac:dyDescent="0.2">
      <c r="A58" s="390">
        <v>39783</v>
      </c>
      <c r="B58" s="391">
        <v>2511</v>
      </c>
      <c r="C58" s="392">
        <v>-8</v>
      </c>
      <c r="D58" s="393">
        <v>-0.31758634378721717</v>
      </c>
      <c r="E58" s="392">
        <v>251</v>
      </c>
      <c r="F58" s="394">
        <v>11.106194690265486</v>
      </c>
      <c r="G58" s="391">
        <v>101338</v>
      </c>
      <c r="H58" s="391">
        <v>916</v>
      </c>
      <c r="I58" s="393">
        <v>0.91215072394495234</v>
      </c>
      <c r="J58" s="391">
        <v>32526</v>
      </c>
      <c r="K58" s="393">
        <v>47.267918386327963</v>
      </c>
    </row>
    <row r="59" spans="1:11" ht="12" customHeight="1" x14ac:dyDescent="0.2">
      <c r="A59" s="374">
        <v>39814</v>
      </c>
      <c r="B59" s="134">
        <v>1695</v>
      </c>
      <c r="C59" s="375">
        <v>102.44355530887879</v>
      </c>
      <c r="D59" s="185">
        <v>6.4326483152531448</v>
      </c>
      <c r="E59" s="375">
        <v>252.49887474477714</v>
      </c>
      <c r="F59" s="376">
        <v>17.504241093753205</v>
      </c>
      <c r="G59" s="134">
        <v>80703</v>
      </c>
      <c r="H59" s="134">
        <v>4692.4739706576511</v>
      </c>
      <c r="I59" s="185">
        <v>6.1734528305279914</v>
      </c>
      <c r="J59" s="134">
        <v>23651.211889395869</v>
      </c>
      <c r="K59" s="185">
        <v>41.455689072433913</v>
      </c>
    </row>
    <row r="60" spans="1:11" ht="12" customHeight="1" x14ac:dyDescent="0.2">
      <c r="A60" s="374">
        <v>39845</v>
      </c>
      <c r="B60" s="134">
        <v>1759</v>
      </c>
      <c r="C60" s="375">
        <v>64</v>
      </c>
      <c r="D60" s="185">
        <v>3.775811209439528</v>
      </c>
      <c r="E60" s="375">
        <v>242.41936760465478</v>
      </c>
      <c r="F60" s="376">
        <v>15.984601308126187</v>
      </c>
      <c r="G60" s="134">
        <v>86031</v>
      </c>
      <c r="H60" s="134">
        <v>5328</v>
      </c>
      <c r="I60" s="185">
        <v>6.6019850563176092</v>
      </c>
      <c r="J60" s="134">
        <v>20553.508172502115</v>
      </c>
      <c r="K60" s="185">
        <v>31.390188595877884</v>
      </c>
    </row>
    <row r="61" spans="1:11" ht="12" customHeight="1" x14ac:dyDescent="0.2">
      <c r="A61" s="374">
        <v>39873</v>
      </c>
      <c r="B61" s="134">
        <v>1888</v>
      </c>
      <c r="C61" s="375">
        <v>129</v>
      </c>
      <c r="D61" s="185">
        <v>7.3337123365548607</v>
      </c>
      <c r="E61" s="375">
        <v>459.47107508964882</v>
      </c>
      <c r="F61" s="376">
        <v>32.163932215687083</v>
      </c>
      <c r="G61" s="134">
        <v>93715</v>
      </c>
      <c r="H61" s="134">
        <v>7684</v>
      </c>
      <c r="I61" s="185">
        <v>8.9316641675675044</v>
      </c>
      <c r="J61" s="134">
        <v>36648.303149840358</v>
      </c>
      <c r="K61" s="185">
        <v>64.220123421665733</v>
      </c>
    </row>
    <row r="62" spans="1:11" ht="12" customHeight="1" x14ac:dyDescent="0.2">
      <c r="A62" s="374">
        <v>39904</v>
      </c>
      <c r="B62" s="134">
        <v>1883</v>
      </c>
      <c r="C62" s="375">
        <v>-5</v>
      </c>
      <c r="D62" s="185">
        <v>-0.26483050847457629</v>
      </c>
      <c r="E62" s="375">
        <v>590.4710098734015</v>
      </c>
      <c r="F62" s="376">
        <v>45.683386166492639</v>
      </c>
      <c r="G62" s="134">
        <v>95372</v>
      </c>
      <c r="H62" s="134">
        <v>1657</v>
      </c>
      <c r="I62" s="185">
        <v>1.7681267673264685</v>
      </c>
      <c r="J62" s="134">
        <v>36894.187864298932</v>
      </c>
      <c r="K62" s="185">
        <v>63.090916908252112</v>
      </c>
    </row>
    <row r="63" spans="1:11" ht="12" customHeight="1" x14ac:dyDescent="0.2">
      <c r="A63" s="374">
        <v>39934</v>
      </c>
      <c r="B63" s="134">
        <v>1728</v>
      </c>
      <c r="C63" s="375">
        <v>-155</v>
      </c>
      <c r="D63" s="185">
        <v>-8.231545406266596</v>
      </c>
      <c r="E63" s="375">
        <v>576.3481152308907</v>
      </c>
      <c r="F63" s="376">
        <v>50.045341205380019</v>
      </c>
      <c r="G63" s="134">
        <v>92920</v>
      </c>
      <c r="H63" s="134">
        <v>-2452</v>
      </c>
      <c r="I63" s="185">
        <v>-2.5709851948160884</v>
      </c>
      <c r="J63" s="134">
        <v>34644.075244574808</v>
      </c>
      <c r="K63" s="185">
        <v>59.448349193891808</v>
      </c>
    </row>
    <row r="64" spans="1:11" ht="12" customHeight="1" x14ac:dyDescent="0.2">
      <c r="A64" s="374">
        <v>39965</v>
      </c>
      <c r="B64" s="134">
        <v>1708</v>
      </c>
      <c r="C64" s="375">
        <v>-20</v>
      </c>
      <c r="D64" s="185">
        <v>-1.1574074074074074</v>
      </c>
      <c r="E64" s="375">
        <v>660.3817404448821</v>
      </c>
      <c r="F64" s="376">
        <v>63.036486279393429</v>
      </c>
      <c r="G64" s="134">
        <v>94451</v>
      </c>
      <c r="H64" s="134">
        <v>1531</v>
      </c>
      <c r="I64" s="185">
        <v>1.6476538958243649</v>
      </c>
      <c r="J64" s="134">
        <v>33135.350452157894</v>
      </c>
      <c r="K64" s="185">
        <v>54.040609039465082</v>
      </c>
    </row>
    <row r="65" spans="1:11" ht="12" customHeight="1" x14ac:dyDescent="0.2">
      <c r="A65" s="374">
        <v>39995</v>
      </c>
      <c r="B65" s="134">
        <v>1755</v>
      </c>
      <c r="C65" s="375">
        <v>47</v>
      </c>
      <c r="D65" s="185">
        <v>2.7517564402810306</v>
      </c>
      <c r="E65" s="375">
        <v>712.21415835108405</v>
      </c>
      <c r="F65" s="376">
        <v>68.299178019610238</v>
      </c>
      <c r="G65" s="134">
        <v>95101</v>
      </c>
      <c r="H65" s="134">
        <v>650</v>
      </c>
      <c r="I65" s="185">
        <v>0.68818752580703224</v>
      </c>
      <c r="J65" s="134">
        <v>33047.735913774799</v>
      </c>
      <c r="K65" s="185">
        <v>53.257046829726484</v>
      </c>
    </row>
    <row r="66" spans="1:11" ht="12" customHeight="1" x14ac:dyDescent="0.2">
      <c r="A66" s="374">
        <v>40026</v>
      </c>
      <c r="B66" s="134">
        <v>1796</v>
      </c>
      <c r="C66" s="375">
        <v>41</v>
      </c>
      <c r="D66" s="185">
        <v>2.3361823361823362</v>
      </c>
      <c r="E66" s="375">
        <v>696.60656486211838</v>
      </c>
      <c r="F66" s="376">
        <v>63.362809218044198</v>
      </c>
      <c r="G66" s="134">
        <v>95018</v>
      </c>
      <c r="H66" s="134">
        <v>-83</v>
      </c>
      <c r="I66" s="185">
        <v>-8.7275633274098069E-2</v>
      </c>
      <c r="J66" s="134">
        <v>31973.160179662656</v>
      </c>
      <c r="K66" s="185">
        <v>50.714951883101755</v>
      </c>
    </row>
    <row r="67" spans="1:11" ht="12" customHeight="1" x14ac:dyDescent="0.2">
      <c r="A67" s="374">
        <v>40057</v>
      </c>
      <c r="B67" s="134">
        <v>1871</v>
      </c>
      <c r="C67" s="375">
        <v>75</v>
      </c>
      <c r="D67" s="185">
        <v>4.1759465478841875</v>
      </c>
      <c r="E67" s="375">
        <v>669.15257824513378</v>
      </c>
      <c r="F67" s="376">
        <v>55.676999104268738</v>
      </c>
      <c r="G67" s="134">
        <v>95378</v>
      </c>
      <c r="H67" s="134">
        <v>360</v>
      </c>
      <c r="I67" s="185">
        <v>0.37887558146877431</v>
      </c>
      <c r="J67" s="134">
        <v>31038.110889901065</v>
      </c>
      <c r="K67" s="185">
        <v>48.24085232224818</v>
      </c>
    </row>
    <row r="68" spans="1:11" ht="12" customHeight="1" x14ac:dyDescent="0.2">
      <c r="A68" s="374">
        <v>40087</v>
      </c>
      <c r="B68" s="134">
        <v>2249</v>
      </c>
      <c r="C68" s="375">
        <v>378</v>
      </c>
      <c r="D68" s="185">
        <v>20.203099946552644</v>
      </c>
      <c r="E68" s="375">
        <v>726.35479523937511</v>
      </c>
      <c r="F68" s="376">
        <v>47.703482923559029</v>
      </c>
      <c r="G68" s="134">
        <v>107277</v>
      </c>
      <c r="H68" s="134">
        <v>11899</v>
      </c>
      <c r="I68" s="185">
        <v>12.475623309358552</v>
      </c>
      <c r="J68" s="134">
        <v>35457.586179394406</v>
      </c>
      <c r="K68" s="185">
        <v>49.37047560421793</v>
      </c>
    </row>
    <row r="69" spans="1:11" ht="12" customHeight="1" x14ac:dyDescent="0.2">
      <c r="A69" s="374">
        <v>40118</v>
      </c>
      <c r="B69" s="134">
        <v>2379</v>
      </c>
      <c r="C69" s="375">
        <v>130</v>
      </c>
      <c r="D69" s="185">
        <v>5.7803468208092488</v>
      </c>
      <c r="E69" s="375">
        <v>796.6586598633528</v>
      </c>
      <c r="F69" s="376">
        <v>50.346827176654266</v>
      </c>
      <c r="G69" s="134">
        <v>110067</v>
      </c>
      <c r="H69" s="134">
        <v>2790</v>
      </c>
      <c r="I69" s="185">
        <v>2.600743868676417</v>
      </c>
      <c r="J69" s="134">
        <v>33841.717183550514</v>
      </c>
      <c r="K69" s="185">
        <v>44.39697162559748</v>
      </c>
    </row>
    <row r="70" spans="1:11" ht="12" customHeight="1" x14ac:dyDescent="0.2">
      <c r="A70" s="374">
        <v>40148</v>
      </c>
      <c r="B70" s="134">
        <v>2358</v>
      </c>
      <c r="C70" s="375">
        <v>-21</v>
      </c>
      <c r="D70" s="185">
        <v>-0.8827238335435057</v>
      </c>
      <c r="E70" s="375">
        <v>765.44355530887879</v>
      </c>
      <c r="F70" s="376">
        <v>48.06382579785658</v>
      </c>
      <c r="G70" s="134">
        <v>106133</v>
      </c>
      <c r="H70" s="134">
        <v>-3934</v>
      </c>
      <c r="I70" s="185">
        <v>-3.5741866317788258</v>
      </c>
      <c r="J70" s="134">
        <v>30122.473970657651</v>
      </c>
      <c r="K70" s="185">
        <v>39.629345492267049</v>
      </c>
    </row>
    <row r="71" spans="1:11" ht="12" customHeight="1" x14ac:dyDescent="0.2">
      <c r="A71" s="374">
        <v>40179</v>
      </c>
      <c r="B71" s="134">
        <v>2438.0000000000023</v>
      </c>
      <c r="C71" s="375">
        <v>80.000000000002274</v>
      </c>
      <c r="D71" s="185">
        <v>3.3927056827821152</v>
      </c>
      <c r="E71" s="375">
        <v>743.00000000000227</v>
      </c>
      <c r="F71" s="376">
        <v>43.834808259587156</v>
      </c>
      <c r="G71" s="134">
        <v>106699</v>
      </c>
      <c r="H71" s="134">
        <v>566</v>
      </c>
      <c r="I71" s="185">
        <v>0.53329313220204833</v>
      </c>
      <c r="J71" s="134">
        <v>25996</v>
      </c>
      <c r="K71" s="185">
        <v>32.21193759835446</v>
      </c>
    </row>
    <row r="72" spans="1:11" ht="12" customHeight="1" x14ac:dyDescent="0.2">
      <c r="A72" s="374">
        <v>40210</v>
      </c>
      <c r="B72" s="134">
        <v>2560.0000000000009</v>
      </c>
      <c r="C72" s="375">
        <v>121.99999999999864</v>
      </c>
      <c r="D72" s="185">
        <v>5.0041017227234832</v>
      </c>
      <c r="E72" s="375">
        <v>801.00000000000091</v>
      </c>
      <c r="F72" s="376">
        <v>45.537237066515118</v>
      </c>
      <c r="G72" s="134">
        <v>113570</v>
      </c>
      <c r="H72" s="134">
        <v>6871</v>
      </c>
      <c r="I72" s="185">
        <v>6.4396104930692886</v>
      </c>
      <c r="J72" s="134">
        <v>27539</v>
      </c>
      <c r="K72" s="185">
        <v>32.010554335065265</v>
      </c>
    </row>
    <row r="73" spans="1:11" ht="12" customHeight="1" x14ac:dyDescent="0.2">
      <c r="A73" s="374">
        <v>40238</v>
      </c>
      <c r="B73" s="134">
        <v>2770.0000000000018</v>
      </c>
      <c r="C73" s="375">
        <v>210.00000000000091</v>
      </c>
      <c r="D73" s="185">
        <v>8.203125000000032</v>
      </c>
      <c r="E73" s="375">
        <v>882.00000000000182</v>
      </c>
      <c r="F73" s="376">
        <v>46.716101694915345</v>
      </c>
      <c r="G73" s="134">
        <v>120679</v>
      </c>
      <c r="H73" s="134">
        <v>7109</v>
      </c>
      <c r="I73" s="185">
        <v>6.2595755921458132</v>
      </c>
      <c r="J73" s="134">
        <v>26964</v>
      </c>
      <c r="K73" s="185">
        <v>28.772341674225043</v>
      </c>
    </row>
    <row r="74" spans="1:11" ht="12" customHeight="1" x14ac:dyDescent="0.2">
      <c r="A74" s="374">
        <v>40269</v>
      </c>
      <c r="B74" s="134">
        <v>2882.0000000000041</v>
      </c>
      <c r="C74" s="375">
        <v>112.00000000000227</v>
      </c>
      <c r="D74" s="185">
        <v>4.0433212996390688</v>
      </c>
      <c r="E74" s="375">
        <v>999.00000000000409</v>
      </c>
      <c r="F74" s="376">
        <v>53.053637812002343</v>
      </c>
      <c r="G74" s="134">
        <v>124699</v>
      </c>
      <c r="H74" s="134">
        <v>4020</v>
      </c>
      <c r="I74" s="185">
        <v>3.3311512359234001</v>
      </c>
      <c r="J74" s="134">
        <v>29327</v>
      </c>
      <c r="K74" s="185">
        <v>30.750115337835005</v>
      </c>
    </row>
    <row r="75" spans="1:11" ht="12" customHeight="1" x14ac:dyDescent="0.2">
      <c r="A75" s="374">
        <v>40299</v>
      </c>
      <c r="B75" s="134">
        <v>2766.9999999999945</v>
      </c>
      <c r="C75" s="375">
        <v>-115.00000000000955</v>
      </c>
      <c r="D75" s="185">
        <v>-3.9902845246359955</v>
      </c>
      <c r="E75" s="375">
        <v>1038.9999999999945</v>
      </c>
      <c r="F75" s="376">
        <v>60.127314814814497</v>
      </c>
      <c r="G75" s="134">
        <v>123171</v>
      </c>
      <c r="H75" s="134">
        <v>-1528</v>
      </c>
      <c r="I75" s="185">
        <v>-1.2253506443515987</v>
      </c>
      <c r="J75" s="134">
        <v>30251</v>
      </c>
      <c r="K75" s="185">
        <v>32.555962117950926</v>
      </c>
    </row>
    <row r="76" spans="1:11" ht="12" customHeight="1" x14ac:dyDescent="0.2">
      <c r="A76" s="374">
        <v>40330</v>
      </c>
      <c r="B76" s="134">
        <v>2674.0000000000009</v>
      </c>
      <c r="C76" s="375">
        <v>-92.999999999993634</v>
      </c>
      <c r="D76" s="185">
        <v>-3.3610408384529751</v>
      </c>
      <c r="E76" s="375">
        <v>966.00000000000091</v>
      </c>
      <c r="F76" s="376">
        <v>56.557377049180381</v>
      </c>
      <c r="G76" s="134">
        <v>123345</v>
      </c>
      <c r="H76" s="134">
        <v>174</v>
      </c>
      <c r="I76" s="185">
        <v>0.14126701902233479</v>
      </c>
      <c r="J76" s="134">
        <v>28894</v>
      </c>
      <c r="K76" s="185">
        <v>30.591523647182136</v>
      </c>
    </row>
    <row r="77" spans="1:11" ht="12" customHeight="1" x14ac:dyDescent="0.2">
      <c r="A77" s="374">
        <v>40360</v>
      </c>
      <c r="B77" s="134">
        <v>2595.9999999999991</v>
      </c>
      <c r="C77" s="375">
        <v>-78.000000000001819</v>
      </c>
      <c r="D77" s="185">
        <v>-2.9169783096485338</v>
      </c>
      <c r="E77" s="375">
        <v>840.99999999999909</v>
      </c>
      <c r="F77" s="376">
        <v>47.920227920227873</v>
      </c>
      <c r="G77" s="134">
        <v>122278</v>
      </c>
      <c r="H77" s="134">
        <v>-1067</v>
      </c>
      <c r="I77" s="185">
        <v>-0.86505330576837325</v>
      </c>
      <c r="J77" s="134">
        <v>27177</v>
      </c>
      <c r="K77" s="185">
        <v>28.57698657217064</v>
      </c>
    </row>
    <row r="78" spans="1:11" ht="12" customHeight="1" x14ac:dyDescent="0.2">
      <c r="A78" s="374">
        <v>40391</v>
      </c>
      <c r="B78" s="134">
        <v>2595.0000000000068</v>
      </c>
      <c r="C78" s="375">
        <v>-0.9999999999922693</v>
      </c>
      <c r="D78" s="185">
        <v>-3.8520801232367861E-2</v>
      </c>
      <c r="E78" s="375">
        <v>799.00000000000682</v>
      </c>
      <c r="F78" s="376">
        <v>44.487750556793252</v>
      </c>
      <c r="G78" s="134">
        <v>120950</v>
      </c>
      <c r="H78" s="134">
        <v>-1328</v>
      </c>
      <c r="I78" s="185">
        <v>-1.0860498208999165</v>
      </c>
      <c r="J78" s="134">
        <v>25932</v>
      </c>
      <c r="K78" s="185">
        <v>27.291671051800712</v>
      </c>
    </row>
    <row r="79" spans="1:11" ht="12" customHeight="1" x14ac:dyDescent="0.2">
      <c r="A79" s="374">
        <v>40422</v>
      </c>
      <c r="B79" s="134">
        <v>2522.0000000000036</v>
      </c>
      <c r="C79" s="375">
        <v>-73.000000000003183</v>
      </c>
      <c r="D79" s="185">
        <v>-2.8131021194606163</v>
      </c>
      <c r="E79" s="375">
        <v>651.00000000000364</v>
      </c>
      <c r="F79" s="376">
        <v>34.794227685729751</v>
      </c>
      <c r="G79" s="134">
        <v>117398</v>
      </c>
      <c r="H79" s="134">
        <v>-3552</v>
      </c>
      <c r="I79" s="185">
        <v>-2.9367507234394377</v>
      </c>
      <c r="J79" s="134">
        <v>22020</v>
      </c>
      <c r="K79" s="185">
        <v>23.08708507202919</v>
      </c>
    </row>
    <row r="80" spans="1:11" ht="12" customHeight="1" x14ac:dyDescent="0.2">
      <c r="A80" s="374">
        <v>40452</v>
      </c>
      <c r="B80" s="134">
        <v>2931.0000000000005</v>
      </c>
      <c r="C80" s="375">
        <v>408.99999999999682</v>
      </c>
      <c r="D80" s="185">
        <v>16.217287866772253</v>
      </c>
      <c r="E80" s="375">
        <v>682.00000000000045</v>
      </c>
      <c r="F80" s="376">
        <v>30.324588706091614</v>
      </c>
      <c r="G80" s="134">
        <v>131259</v>
      </c>
      <c r="H80" s="134">
        <v>13861</v>
      </c>
      <c r="I80" s="185">
        <v>11.806845091057768</v>
      </c>
      <c r="J80" s="134">
        <v>23982</v>
      </c>
      <c r="K80" s="185">
        <v>22.355211275483097</v>
      </c>
    </row>
    <row r="81" spans="1:11" ht="12" customHeight="1" x14ac:dyDescent="0.2">
      <c r="A81" s="374">
        <v>40483</v>
      </c>
      <c r="B81" s="134">
        <v>3028.9999999999982</v>
      </c>
      <c r="C81" s="375">
        <v>97.999999999997726</v>
      </c>
      <c r="D81" s="185">
        <v>3.3435687478675438</v>
      </c>
      <c r="E81" s="375">
        <v>649.99999999999818</v>
      </c>
      <c r="F81" s="376">
        <v>27.322404371584621</v>
      </c>
      <c r="G81" s="134">
        <v>133696</v>
      </c>
      <c r="H81" s="134">
        <v>2437</v>
      </c>
      <c r="I81" s="185">
        <v>1.8566345926755499</v>
      </c>
      <c r="J81" s="134">
        <v>23629</v>
      </c>
      <c r="K81" s="185">
        <v>21.467833228851518</v>
      </c>
    </row>
    <row r="82" spans="1:11" ht="12" customHeight="1" x14ac:dyDescent="0.2">
      <c r="A82" s="374">
        <v>40513</v>
      </c>
      <c r="B82" s="134">
        <v>2951</v>
      </c>
      <c r="C82" s="375">
        <v>-77.999999999998181</v>
      </c>
      <c r="D82" s="185">
        <v>-2.5751072961372805</v>
      </c>
      <c r="E82" s="375">
        <v>593</v>
      </c>
      <c r="F82" s="376">
        <v>25.148430873621713</v>
      </c>
      <c r="G82" s="134">
        <v>126829</v>
      </c>
      <c r="H82" s="134">
        <v>-6867</v>
      </c>
      <c r="I82" s="185">
        <v>-5.1362793202489225</v>
      </c>
      <c r="J82" s="134">
        <v>20696</v>
      </c>
      <c r="K82" s="185">
        <v>19.500061243910942</v>
      </c>
    </row>
    <row r="83" spans="1:11" ht="12" customHeight="1" x14ac:dyDescent="0.2">
      <c r="A83" s="374">
        <v>40544</v>
      </c>
      <c r="B83" s="134">
        <v>2929.0000000000027</v>
      </c>
      <c r="C83" s="375">
        <v>-21.999999999997272</v>
      </c>
      <c r="D83" s="185">
        <v>-0.74550999661122574</v>
      </c>
      <c r="E83" s="375">
        <v>491.00000000000045</v>
      </c>
      <c r="F83" s="376">
        <v>20.139458572600493</v>
      </c>
      <c r="G83" s="134">
        <v>129119</v>
      </c>
      <c r="H83" s="134">
        <v>2290</v>
      </c>
      <c r="I83" s="185">
        <v>1.8055807425746477</v>
      </c>
      <c r="J83" s="134">
        <v>22420</v>
      </c>
      <c r="K83" s="185">
        <v>21.012380622123917</v>
      </c>
    </row>
    <row r="84" spans="1:11" ht="12" customHeight="1" x14ac:dyDescent="0.2">
      <c r="A84" s="374">
        <v>40575</v>
      </c>
      <c r="B84" s="134">
        <v>3063.9999999999955</v>
      </c>
      <c r="C84" s="375">
        <v>134.99999999999272</v>
      </c>
      <c r="D84" s="185">
        <v>4.6090815978147015</v>
      </c>
      <c r="E84" s="375">
        <v>503.99999999999454</v>
      </c>
      <c r="F84" s="376">
        <v>19.68749999999978</v>
      </c>
      <c r="G84" s="134">
        <v>137733</v>
      </c>
      <c r="H84" s="134">
        <v>8614</v>
      </c>
      <c r="I84" s="185">
        <v>6.6713651747612666</v>
      </c>
      <c r="J84" s="134">
        <v>24163</v>
      </c>
      <c r="K84" s="185">
        <v>21.275865105221449</v>
      </c>
    </row>
    <row r="85" spans="1:11" ht="12" customHeight="1" x14ac:dyDescent="0.2">
      <c r="A85" s="374">
        <v>40603</v>
      </c>
      <c r="B85" s="134">
        <v>3187.9999999999982</v>
      </c>
      <c r="C85" s="375">
        <v>124.00000000000273</v>
      </c>
      <c r="D85" s="185">
        <v>4.0469973890340381</v>
      </c>
      <c r="E85" s="375">
        <v>417.99999999999636</v>
      </c>
      <c r="F85" s="376">
        <v>15.090252707581087</v>
      </c>
      <c r="G85" s="134">
        <v>143431</v>
      </c>
      <c r="H85" s="134">
        <v>5698</v>
      </c>
      <c r="I85" s="185">
        <v>4.1369896829372772</v>
      </c>
      <c r="J85" s="134">
        <v>22752</v>
      </c>
      <c r="K85" s="185">
        <v>18.853321621823184</v>
      </c>
    </row>
    <row r="86" spans="1:11" ht="12" customHeight="1" x14ac:dyDescent="0.2">
      <c r="A86" s="374">
        <v>40634</v>
      </c>
      <c r="B86" s="134">
        <v>3196.0000000000009</v>
      </c>
      <c r="C86" s="375">
        <v>8.0000000000027285</v>
      </c>
      <c r="D86" s="185">
        <v>0.25094102885830405</v>
      </c>
      <c r="E86" s="375">
        <v>313.99999999999682</v>
      </c>
      <c r="F86" s="376">
        <v>10.895211658570311</v>
      </c>
      <c r="G86" s="134">
        <v>141162</v>
      </c>
      <c r="H86" s="134">
        <v>-2269</v>
      </c>
      <c r="I86" s="185">
        <v>-1.5819453256269564</v>
      </c>
      <c r="J86" s="134">
        <v>16463</v>
      </c>
      <c r="K86" s="185">
        <v>13.202190875628514</v>
      </c>
    </row>
    <row r="87" spans="1:11" ht="12" customHeight="1" x14ac:dyDescent="0.2">
      <c r="A87" s="374">
        <v>40664</v>
      </c>
      <c r="B87" s="134">
        <v>3177.000000000005</v>
      </c>
      <c r="C87" s="375">
        <v>-18.999999999995907</v>
      </c>
      <c r="D87" s="185">
        <v>-0.59449311639536617</v>
      </c>
      <c r="E87" s="375">
        <v>410.00000000001046</v>
      </c>
      <c r="F87" s="376">
        <v>14.817491868449991</v>
      </c>
      <c r="G87" s="134">
        <v>136103</v>
      </c>
      <c r="H87" s="134">
        <v>-5059</v>
      </c>
      <c r="I87" s="185">
        <v>-3.5838256754650684</v>
      </c>
      <c r="J87" s="134">
        <v>12932</v>
      </c>
      <c r="K87" s="185">
        <v>10.499224655154217</v>
      </c>
    </row>
    <row r="88" spans="1:11" ht="12" customHeight="1" x14ac:dyDescent="0.2">
      <c r="A88" s="374">
        <v>40695</v>
      </c>
      <c r="B88" s="134">
        <v>3129</v>
      </c>
      <c r="C88" s="375">
        <v>-48.000000000005002</v>
      </c>
      <c r="D88" s="185">
        <v>-1.5108593012277283</v>
      </c>
      <c r="E88" s="375">
        <v>454.99999999999909</v>
      </c>
      <c r="F88" s="376">
        <v>17.015706806282683</v>
      </c>
      <c r="G88" s="134">
        <v>140228</v>
      </c>
      <c r="H88" s="134">
        <v>4125</v>
      </c>
      <c r="I88" s="185">
        <v>3.0307928554109753</v>
      </c>
      <c r="J88" s="134">
        <v>16883</v>
      </c>
      <c r="K88" s="185">
        <v>13.687624143662086</v>
      </c>
    </row>
    <row r="89" spans="1:11" ht="12" customHeight="1" x14ac:dyDescent="0.2">
      <c r="A89" s="374">
        <v>40725</v>
      </c>
      <c r="B89" s="134">
        <v>3185.0000000000036</v>
      </c>
      <c r="C89" s="375">
        <v>56.000000000003638</v>
      </c>
      <c r="D89" s="185">
        <v>1.7897091722596241</v>
      </c>
      <c r="E89" s="375">
        <v>589.00000000000455</v>
      </c>
      <c r="F89" s="376">
        <v>22.688751926040243</v>
      </c>
      <c r="G89" s="134">
        <v>141209</v>
      </c>
      <c r="H89" s="134">
        <v>981</v>
      </c>
      <c r="I89" s="185">
        <v>0.69957497789314549</v>
      </c>
      <c r="J89" s="134">
        <v>18931</v>
      </c>
      <c r="K89" s="185">
        <v>15.481934608024337</v>
      </c>
    </row>
    <row r="90" spans="1:11" ht="12" customHeight="1" x14ac:dyDescent="0.2">
      <c r="A90" s="374">
        <v>40756</v>
      </c>
      <c r="B90" s="134">
        <v>3093.9999999999964</v>
      </c>
      <c r="C90" s="375">
        <v>-91.000000000007276</v>
      </c>
      <c r="D90" s="185">
        <v>-2.8571428571430824</v>
      </c>
      <c r="E90" s="375">
        <v>498.99999999998954</v>
      </c>
      <c r="F90" s="376">
        <v>19.229287090558312</v>
      </c>
      <c r="G90" s="134">
        <v>138742</v>
      </c>
      <c r="H90" s="134">
        <v>-2467</v>
      </c>
      <c r="I90" s="185">
        <v>-1.7470557825634343</v>
      </c>
      <c r="J90" s="134">
        <v>17792</v>
      </c>
      <c r="K90" s="185">
        <v>14.710210830921868</v>
      </c>
    </row>
    <row r="91" spans="1:11" ht="12" customHeight="1" x14ac:dyDescent="0.2">
      <c r="A91" s="374">
        <v>40787</v>
      </c>
      <c r="B91" s="134">
        <v>3157.0000000000064</v>
      </c>
      <c r="C91" s="375">
        <v>63.000000000010004</v>
      </c>
      <c r="D91" s="185">
        <v>2.0361990950229503</v>
      </c>
      <c r="E91" s="375">
        <v>635.00000000000273</v>
      </c>
      <c r="F91" s="376">
        <v>25.178429817605149</v>
      </c>
      <c r="G91" s="134">
        <v>137392</v>
      </c>
      <c r="H91" s="134">
        <v>-1350</v>
      </c>
      <c r="I91" s="185">
        <v>-0.97302907555030205</v>
      </c>
      <c r="J91" s="134">
        <v>19994</v>
      </c>
      <c r="K91" s="185">
        <v>17.030954530741578</v>
      </c>
    </row>
    <row r="92" spans="1:11" ht="12" customHeight="1" x14ac:dyDescent="0.2">
      <c r="A92" s="374">
        <v>40817</v>
      </c>
      <c r="B92" s="134">
        <v>3536</v>
      </c>
      <c r="C92" s="375">
        <v>378.99999999999363</v>
      </c>
      <c r="D92" s="185">
        <v>12.005068102628851</v>
      </c>
      <c r="E92" s="375">
        <v>604.99999999999955</v>
      </c>
      <c r="F92" s="376">
        <v>20.641419310815404</v>
      </c>
      <c r="G92" s="134">
        <v>154168</v>
      </c>
      <c r="H92" s="134">
        <v>16776</v>
      </c>
      <c r="I92" s="185">
        <v>12.210317922440899</v>
      </c>
      <c r="J92" s="134">
        <v>22909</v>
      </c>
      <c r="K92" s="185">
        <v>17.453279394174874</v>
      </c>
    </row>
    <row r="93" spans="1:11" ht="12" customHeight="1" x14ac:dyDescent="0.2">
      <c r="A93" s="374">
        <v>40848</v>
      </c>
      <c r="B93" s="134">
        <v>3529.0000000000077</v>
      </c>
      <c r="C93" s="375">
        <v>-6.9999999999922693</v>
      </c>
      <c r="D93" s="185">
        <v>-0.19796380090475874</v>
      </c>
      <c r="E93" s="375">
        <v>500.00000000000955</v>
      </c>
      <c r="F93" s="376">
        <v>16.507098052162753</v>
      </c>
      <c r="G93" s="134">
        <v>151597</v>
      </c>
      <c r="H93" s="134">
        <v>-2571</v>
      </c>
      <c r="I93" s="185">
        <v>-1.6676612526594365</v>
      </c>
      <c r="J93" s="134">
        <v>17901</v>
      </c>
      <c r="K93" s="185">
        <v>13.389331019626615</v>
      </c>
    </row>
    <row r="94" spans="1:11" ht="12" customHeight="1" x14ac:dyDescent="0.2">
      <c r="A94" s="374">
        <v>40878</v>
      </c>
      <c r="B94" s="134">
        <v>3470.9999999999886</v>
      </c>
      <c r="C94" s="375">
        <v>-58.000000000019099</v>
      </c>
      <c r="D94" s="185">
        <v>-1.6435250779262955</v>
      </c>
      <c r="E94" s="375">
        <v>519.99999999998863</v>
      </c>
      <c r="F94" s="376">
        <v>17.621145374448954</v>
      </c>
      <c r="G94" s="134">
        <v>145961</v>
      </c>
      <c r="H94" s="134">
        <v>-5636</v>
      </c>
      <c r="I94" s="185">
        <v>-3.7177516705475702</v>
      </c>
      <c r="J94" s="134">
        <v>19132</v>
      </c>
      <c r="K94" s="185">
        <v>15.084878064165135</v>
      </c>
    </row>
    <row r="95" spans="1:11" ht="12" customHeight="1" x14ac:dyDescent="0.2">
      <c r="A95" s="374">
        <v>40909</v>
      </c>
      <c r="B95" s="134">
        <v>3677.0000000000018</v>
      </c>
      <c r="C95" s="375">
        <v>206.00000000001319</v>
      </c>
      <c r="D95" s="185">
        <v>5.9348890809568955</v>
      </c>
      <c r="E95" s="375">
        <v>747.99999999999909</v>
      </c>
      <c r="F95" s="376">
        <v>25.537726186411692</v>
      </c>
      <c r="G95" s="134">
        <v>152243</v>
      </c>
      <c r="H95" s="134">
        <v>6282</v>
      </c>
      <c r="I95" s="185">
        <v>4.3038893951123933</v>
      </c>
      <c r="J95" s="134">
        <v>23124</v>
      </c>
      <c r="K95" s="185">
        <v>17.909060633988801</v>
      </c>
    </row>
    <row r="96" spans="1:11" ht="12" customHeight="1" x14ac:dyDescent="0.2">
      <c r="A96" s="374">
        <v>40940</v>
      </c>
      <c r="B96" s="134">
        <v>3951.0000000000059</v>
      </c>
      <c r="C96" s="375">
        <v>274.00000000000409</v>
      </c>
      <c r="D96" s="185">
        <v>7.4517269513191176</v>
      </c>
      <c r="E96" s="375">
        <v>887.00000000001046</v>
      </c>
      <c r="F96" s="376">
        <v>28.949086161880281</v>
      </c>
      <c r="G96" s="134">
        <v>163462</v>
      </c>
      <c r="H96" s="134">
        <v>11219</v>
      </c>
      <c r="I96" s="185">
        <v>7.3691401246691148</v>
      </c>
      <c r="J96" s="134">
        <v>25729</v>
      </c>
      <c r="K96" s="185">
        <v>18.680345305772764</v>
      </c>
    </row>
    <row r="97" spans="1:11" ht="12" customHeight="1" x14ac:dyDescent="0.2">
      <c r="A97" s="374">
        <v>40969</v>
      </c>
      <c r="B97" s="134">
        <v>4028</v>
      </c>
      <c r="C97" s="375">
        <v>76.999999999994088</v>
      </c>
      <c r="D97" s="185">
        <v>1.9488737028598828</v>
      </c>
      <c r="E97" s="375">
        <v>840.00000000000182</v>
      </c>
      <c r="F97" s="376">
        <v>26.348808030112995</v>
      </c>
      <c r="G97" s="134">
        <v>168344</v>
      </c>
      <c r="H97" s="134">
        <v>4882</v>
      </c>
      <c r="I97" s="185">
        <v>2.9866268612888622</v>
      </c>
      <c r="J97" s="134">
        <v>24913</v>
      </c>
      <c r="K97" s="185">
        <v>17.369327411786852</v>
      </c>
    </row>
    <row r="98" spans="1:11" ht="12" customHeight="1" x14ac:dyDescent="0.2">
      <c r="A98" s="374">
        <v>41000</v>
      </c>
      <c r="B98" s="134">
        <v>3924.9999999999932</v>
      </c>
      <c r="C98" s="375">
        <v>-103.00000000000682</v>
      </c>
      <c r="D98" s="185">
        <v>-2.5571002979147672</v>
      </c>
      <c r="E98" s="375">
        <v>728.99999999999227</v>
      </c>
      <c r="F98" s="376">
        <v>22.809762202753195</v>
      </c>
      <c r="G98" s="134">
        <v>167103</v>
      </c>
      <c r="H98" s="134">
        <v>-1241</v>
      </c>
      <c r="I98" s="185">
        <v>-0.73718101031221783</v>
      </c>
      <c r="J98" s="134">
        <v>25941</v>
      </c>
      <c r="K98" s="185">
        <v>18.37675861775832</v>
      </c>
    </row>
    <row r="99" spans="1:11" ht="12" customHeight="1" x14ac:dyDescent="0.2">
      <c r="A99" s="374">
        <v>41030</v>
      </c>
      <c r="B99" s="134">
        <v>3739.0000000000041</v>
      </c>
      <c r="C99" s="375">
        <v>-185.99999999998909</v>
      </c>
      <c r="D99" s="185">
        <v>-4.7388535031844432</v>
      </c>
      <c r="E99" s="375">
        <v>561.99999999999909</v>
      </c>
      <c r="F99" s="376">
        <v>17.689644318539447</v>
      </c>
      <c r="G99" s="134">
        <v>160200</v>
      </c>
      <c r="H99" s="134">
        <v>-6903</v>
      </c>
      <c r="I99" s="185">
        <v>-4.1309850810577906</v>
      </c>
      <c r="J99" s="134">
        <v>24097</v>
      </c>
      <c r="K99" s="185">
        <v>17.704973439233523</v>
      </c>
    </row>
    <row r="100" spans="1:11" ht="12" customHeight="1" x14ac:dyDescent="0.2">
      <c r="A100" s="374">
        <v>41061</v>
      </c>
      <c r="B100" s="134">
        <v>3708.9999999999982</v>
      </c>
      <c r="C100" s="375">
        <v>-30.000000000005912</v>
      </c>
      <c r="D100" s="185">
        <v>-0.80235357047354583</v>
      </c>
      <c r="E100" s="375">
        <v>579.99999999999818</v>
      </c>
      <c r="F100" s="376">
        <v>18.536273569830559</v>
      </c>
      <c r="G100" s="134">
        <v>161382</v>
      </c>
      <c r="H100" s="134">
        <v>1182</v>
      </c>
      <c r="I100" s="185">
        <v>0.73782771535580527</v>
      </c>
      <c r="J100" s="134">
        <v>21154</v>
      </c>
      <c r="K100" s="185">
        <v>15.085432295975126</v>
      </c>
    </row>
    <row r="101" spans="1:11" ht="12" customHeight="1" x14ac:dyDescent="0.2">
      <c r="A101" s="374">
        <v>41091</v>
      </c>
      <c r="B101" s="134">
        <v>3719.9999999999973</v>
      </c>
      <c r="C101" s="375">
        <v>10.999999999999091</v>
      </c>
      <c r="D101" s="185">
        <v>0.29657589646802629</v>
      </c>
      <c r="E101" s="375">
        <v>534.99999999999363</v>
      </c>
      <c r="F101" s="376">
        <v>16.797488226059436</v>
      </c>
      <c r="G101" s="134">
        <v>164755</v>
      </c>
      <c r="H101" s="134">
        <v>3373</v>
      </c>
      <c r="I101" s="185">
        <v>2.0900720030734532</v>
      </c>
      <c r="J101" s="134">
        <v>23546</v>
      </c>
      <c r="K101" s="185">
        <v>16.674574566776904</v>
      </c>
    </row>
    <row r="102" spans="1:11" ht="12" customHeight="1" x14ac:dyDescent="0.2">
      <c r="A102" s="374">
        <v>41122</v>
      </c>
      <c r="B102" s="134">
        <v>3659.0000000000014</v>
      </c>
      <c r="C102" s="375">
        <v>-60.999999999995907</v>
      </c>
      <c r="D102" s="185">
        <v>-1.6397849462364502</v>
      </c>
      <c r="E102" s="375">
        <v>565.000000000005</v>
      </c>
      <c r="F102" s="376">
        <v>18.261150614091974</v>
      </c>
      <c r="G102" s="134">
        <v>163423</v>
      </c>
      <c r="H102" s="134">
        <v>-1332</v>
      </c>
      <c r="I102" s="185">
        <v>-0.80847318746016816</v>
      </c>
      <c r="J102" s="134">
        <v>24681</v>
      </c>
      <c r="K102" s="185">
        <v>17.789133787894077</v>
      </c>
    </row>
    <row r="103" spans="1:11" ht="12" customHeight="1" x14ac:dyDescent="0.2">
      <c r="A103" s="374">
        <v>41153</v>
      </c>
      <c r="B103" s="134">
        <v>3733.0000000000064</v>
      </c>
      <c r="C103" s="375">
        <v>74.000000000005002</v>
      </c>
      <c r="D103" s="185">
        <v>2.0224104946708108</v>
      </c>
      <c r="E103" s="375">
        <v>576</v>
      </c>
      <c r="F103" s="376">
        <v>18.245169464681624</v>
      </c>
      <c r="G103" s="134">
        <v>160790</v>
      </c>
      <c r="H103" s="134">
        <v>-2633</v>
      </c>
      <c r="I103" s="185">
        <v>-1.6111563243851845</v>
      </c>
      <c r="J103" s="134">
        <v>23398</v>
      </c>
      <c r="K103" s="185">
        <v>17.030103645044836</v>
      </c>
    </row>
    <row r="104" spans="1:11" ht="12" customHeight="1" x14ac:dyDescent="0.2">
      <c r="A104" s="374">
        <v>41183</v>
      </c>
      <c r="B104" s="134">
        <v>4279.0000000000055</v>
      </c>
      <c r="C104" s="375">
        <v>545.99999999999909</v>
      </c>
      <c r="D104" s="185">
        <v>14.626305920171395</v>
      </c>
      <c r="E104" s="375">
        <v>743.00000000000546</v>
      </c>
      <c r="F104" s="376">
        <v>21.012443438914183</v>
      </c>
      <c r="G104" s="134">
        <v>185191</v>
      </c>
      <c r="H104" s="134">
        <v>24401</v>
      </c>
      <c r="I104" s="185">
        <v>15.175695005908327</v>
      </c>
      <c r="J104" s="134">
        <v>31023</v>
      </c>
      <c r="K104" s="185">
        <v>20.122852991541695</v>
      </c>
    </row>
    <row r="105" spans="1:11" ht="12" customHeight="1" x14ac:dyDescent="0.2">
      <c r="A105" s="374">
        <v>41214</v>
      </c>
      <c r="B105" s="134">
        <v>4439.0000000000064</v>
      </c>
      <c r="C105" s="375">
        <v>160.00000000000091</v>
      </c>
      <c r="D105" s="185">
        <v>3.7391913998597968</v>
      </c>
      <c r="E105" s="375">
        <v>909.99999999999864</v>
      </c>
      <c r="F105" s="376">
        <v>25.78634173986956</v>
      </c>
      <c r="G105" s="134">
        <v>190968</v>
      </c>
      <c r="H105" s="134">
        <v>5777</v>
      </c>
      <c r="I105" s="185">
        <v>3.1194820482636847</v>
      </c>
      <c r="J105" s="134">
        <v>39371</v>
      </c>
      <c r="K105" s="185">
        <v>25.970830557332928</v>
      </c>
    </row>
    <row r="106" spans="1:11" ht="12" customHeight="1" x14ac:dyDescent="0.2">
      <c r="A106" s="374">
        <v>41244</v>
      </c>
      <c r="B106" s="134">
        <v>4361.0000000000009</v>
      </c>
      <c r="C106" s="375">
        <v>-78.000000000005457</v>
      </c>
      <c r="D106" s="185">
        <v>-1.7571525118271085</v>
      </c>
      <c r="E106" s="375">
        <v>890.00000000001228</v>
      </c>
      <c r="F106" s="376">
        <v>25.641025641026076</v>
      </c>
      <c r="G106" s="134">
        <v>187876</v>
      </c>
      <c r="H106" s="134">
        <v>-3092</v>
      </c>
      <c r="I106" s="185">
        <v>-1.6191194336223871</v>
      </c>
      <c r="J106" s="134">
        <v>41915</v>
      </c>
      <c r="K106" s="185">
        <v>28.716574975507157</v>
      </c>
    </row>
    <row r="107" spans="1:11" ht="12" customHeight="1" x14ac:dyDescent="0.2">
      <c r="A107" s="374">
        <v>41275</v>
      </c>
      <c r="B107" s="134">
        <v>4420</v>
      </c>
      <c r="C107" s="375">
        <v>58.999999999999091</v>
      </c>
      <c r="D107" s="185">
        <v>1.3529007108461151</v>
      </c>
      <c r="E107" s="375">
        <v>742.99999999999818</v>
      </c>
      <c r="F107" s="376">
        <v>20.206690236605873</v>
      </c>
      <c r="G107" s="134">
        <v>203179</v>
      </c>
      <c r="H107" s="134">
        <v>15303</v>
      </c>
      <c r="I107" s="185">
        <v>8.1452660265281356</v>
      </c>
      <c r="J107" s="134">
        <v>50936</v>
      </c>
      <c r="K107" s="185">
        <v>33.457039075688208</v>
      </c>
    </row>
    <row r="108" spans="1:11" ht="12" customHeight="1" x14ac:dyDescent="0.2">
      <c r="A108" s="374">
        <v>41306</v>
      </c>
      <c r="B108" s="134">
        <v>4540.0000000000036</v>
      </c>
      <c r="C108" s="375">
        <v>120.00000000000364</v>
      </c>
      <c r="D108" s="185">
        <v>2.7149321266969149</v>
      </c>
      <c r="E108" s="375">
        <v>588.99999999999773</v>
      </c>
      <c r="F108" s="376">
        <v>14.907618324474736</v>
      </c>
      <c r="G108" s="134">
        <v>211166</v>
      </c>
      <c r="H108" s="134">
        <v>7987</v>
      </c>
      <c r="I108" s="185">
        <v>3.9310164928462097</v>
      </c>
      <c r="J108" s="134">
        <v>47704</v>
      </c>
      <c r="K108" s="185">
        <v>29.183541128825048</v>
      </c>
    </row>
    <row r="109" spans="1:11" ht="12" customHeight="1" x14ac:dyDescent="0.2">
      <c r="A109" s="374">
        <v>41334</v>
      </c>
      <c r="B109" s="134">
        <v>4527.9999999999973</v>
      </c>
      <c r="C109" s="375">
        <v>-12.000000000006366</v>
      </c>
      <c r="D109" s="185">
        <v>-0.26431718061688009</v>
      </c>
      <c r="E109" s="375">
        <v>499.99999999999727</v>
      </c>
      <c r="F109" s="376">
        <v>12.413108242303805</v>
      </c>
      <c r="G109" s="134">
        <v>214497</v>
      </c>
      <c r="H109" s="134">
        <v>3331</v>
      </c>
      <c r="I109" s="185">
        <v>1.5774319729501909</v>
      </c>
      <c r="J109" s="134">
        <v>46153</v>
      </c>
      <c r="K109" s="185">
        <v>27.415886518082022</v>
      </c>
    </row>
    <row r="110" spans="1:11" ht="12" customHeight="1" x14ac:dyDescent="0.2">
      <c r="A110" s="374">
        <v>41365</v>
      </c>
      <c r="B110" s="134">
        <v>4354.9999999999918</v>
      </c>
      <c r="C110" s="375">
        <v>-173.00000000000546</v>
      </c>
      <c r="D110" s="185">
        <v>-3.8206713780919954</v>
      </c>
      <c r="E110" s="375">
        <v>429.99999999999864</v>
      </c>
      <c r="F110" s="376">
        <v>10.955414012738837</v>
      </c>
      <c r="G110" s="134">
        <v>206467</v>
      </c>
      <c r="H110" s="134">
        <v>-8030</v>
      </c>
      <c r="I110" s="185">
        <v>-3.7436421022205439</v>
      </c>
      <c r="J110" s="134">
        <v>39364</v>
      </c>
      <c r="K110" s="185">
        <v>23.556728484826724</v>
      </c>
    </row>
    <row r="111" spans="1:11" ht="12" customHeight="1" x14ac:dyDescent="0.2">
      <c r="A111" s="374">
        <v>41395</v>
      </c>
      <c r="B111" s="134">
        <v>4146.0000000000082</v>
      </c>
      <c r="C111" s="375">
        <v>-208.99999999998363</v>
      </c>
      <c r="D111" s="185">
        <v>-4.7990815154990587</v>
      </c>
      <c r="E111" s="375">
        <v>407.00000000000409</v>
      </c>
      <c r="F111" s="376">
        <v>10.885263439422403</v>
      </c>
      <c r="G111" s="134">
        <v>197062</v>
      </c>
      <c r="H111" s="134">
        <v>-9405</v>
      </c>
      <c r="I111" s="185">
        <v>-4.5552073697007271</v>
      </c>
      <c r="J111" s="134">
        <v>36862</v>
      </c>
      <c r="K111" s="185">
        <v>23.009987515605491</v>
      </c>
    </row>
    <row r="112" spans="1:11" ht="12" customHeight="1" x14ac:dyDescent="0.2">
      <c r="A112" s="374">
        <v>41426</v>
      </c>
      <c r="B112" s="134">
        <v>4022.000000000005</v>
      </c>
      <c r="C112" s="375">
        <v>-124.00000000000318</v>
      </c>
      <c r="D112" s="185">
        <v>-2.9908345393150735</v>
      </c>
      <c r="E112" s="375">
        <v>313.00000000000682</v>
      </c>
      <c r="F112" s="376">
        <v>8.4389323267729033</v>
      </c>
      <c r="G112" s="134">
        <v>198532</v>
      </c>
      <c r="H112" s="134">
        <v>1470</v>
      </c>
      <c r="I112" s="185">
        <v>0.74595812485410684</v>
      </c>
      <c r="J112" s="134">
        <v>37150</v>
      </c>
      <c r="K112" s="185">
        <v>23.019915480041146</v>
      </c>
    </row>
    <row r="113" spans="1:11" ht="12" customHeight="1" x14ac:dyDescent="0.2">
      <c r="A113" s="374">
        <v>41456</v>
      </c>
      <c r="B113" s="134">
        <v>3975.9999999999986</v>
      </c>
      <c r="C113" s="375">
        <v>-46.000000000006366</v>
      </c>
      <c r="D113" s="185">
        <v>-1.1437095972154727</v>
      </c>
      <c r="E113" s="375">
        <v>256.00000000000136</v>
      </c>
      <c r="F113" s="376">
        <v>6.8817204301075687</v>
      </c>
      <c r="G113" s="134">
        <v>197469</v>
      </c>
      <c r="H113" s="134">
        <v>-1063</v>
      </c>
      <c r="I113" s="185">
        <v>-0.5354300566155582</v>
      </c>
      <c r="J113" s="134">
        <v>32714</v>
      </c>
      <c r="K113" s="185">
        <v>19.856150040969926</v>
      </c>
    </row>
    <row r="114" spans="1:11" ht="12" customHeight="1" x14ac:dyDescent="0.2">
      <c r="A114" s="374">
        <v>41487</v>
      </c>
      <c r="B114" s="134">
        <v>3898.0000000000027</v>
      </c>
      <c r="C114" s="375">
        <v>-77.999999999995907</v>
      </c>
      <c r="D114" s="185">
        <v>-1.9617706237423524</v>
      </c>
      <c r="E114" s="375">
        <v>239.00000000000136</v>
      </c>
      <c r="F114" s="376">
        <v>6.5318393003553235</v>
      </c>
      <c r="G114" s="134">
        <v>195304</v>
      </c>
      <c r="H114" s="134">
        <v>-2165</v>
      </c>
      <c r="I114" s="185">
        <v>-1.0963746208265601</v>
      </c>
      <c r="J114" s="134">
        <v>31881</v>
      </c>
      <c r="K114" s="185">
        <v>19.508269949762273</v>
      </c>
    </row>
    <row r="115" spans="1:11" ht="12" customHeight="1" x14ac:dyDescent="0.2">
      <c r="A115" s="374">
        <v>41518</v>
      </c>
      <c r="B115" s="134">
        <v>3946.0000000000023</v>
      </c>
      <c r="C115" s="375">
        <v>47.999999999999545</v>
      </c>
      <c r="D115" s="185">
        <v>1.2314007183170732</v>
      </c>
      <c r="E115" s="375">
        <v>212.99999999999591</v>
      </c>
      <c r="F115" s="376">
        <v>5.7058665952315986</v>
      </c>
      <c r="G115" s="134">
        <v>181076</v>
      </c>
      <c r="H115" s="134">
        <v>-14228</v>
      </c>
      <c r="I115" s="185">
        <v>-7.2850530455085405</v>
      </c>
      <c r="J115" s="134">
        <v>20286</v>
      </c>
      <c r="K115" s="185">
        <v>12.616456247279059</v>
      </c>
    </row>
    <row r="116" spans="1:11" ht="12" customHeight="1" x14ac:dyDescent="0.2">
      <c r="A116" s="374">
        <v>41548</v>
      </c>
      <c r="B116" s="134">
        <v>4440.9999999999936</v>
      </c>
      <c r="C116" s="375">
        <v>494.99999999999136</v>
      </c>
      <c r="D116" s="185">
        <v>12.544348707551725</v>
      </c>
      <c r="E116" s="375">
        <v>161.99999999998818</v>
      </c>
      <c r="F116" s="376">
        <v>3.7859312923577466</v>
      </c>
      <c r="G116" s="134">
        <v>204564</v>
      </c>
      <c r="H116" s="134">
        <v>23488</v>
      </c>
      <c r="I116" s="185">
        <v>12.971349046809074</v>
      </c>
      <c r="J116" s="134">
        <v>19373</v>
      </c>
      <c r="K116" s="185">
        <v>10.461091521726217</v>
      </c>
    </row>
    <row r="117" spans="1:11" ht="12" customHeight="1" x14ac:dyDescent="0.2">
      <c r="A117" s="374">
        <v>41579</v>
      </c>
      <c r="B117" s="134">
        <v>4742.9999999999891</v>
      </c>
      <c r="C117" s="375">
        <v>301.99999999999545</v>
      </c>
      <c r="D117" s="185">
        <v>6.8002702094122016</v>
      </c>
      <c r="E117" s="375">
        <v>303.99999999998272</v>
      </c>
      <c r="F117" s="376">
        <v>6.8483892768637595</v>
      </c>
      <c r="G117" s="134">
        <v>208954</v>
      </c>
      <c r="H117" s="134">
        <v>4390</v>
      </c>
      <c r="I117" s="185">
        <v>2.1460276490487087</v>
      </c>
      <c r="J117" s="134">
        <v>17986</v>
      </c>
      <c r="K117" s="185">
        <v>9.4183318671190985</v>
      </c>
    </row>
    <row r="118" spans="1:11" ht="12" customHeight="1" x14ac:dyDescent="0.2">
      <c r="A118" s="374">
        <v>41609</v>
      </c>
      <c r="B118" s="134">
        <v>4549.9999999999936</v>
      </c>
      <c r="C118" s="375">
        <v>-192.99999999999545</v>
      </c>
      <c r="D118" s="185">
        <v>-4.069154543537759</v>
      </c>
      <c r="E118" s="375">
        <v>188.99999999999272</v>
      </c>
      <c r="F118" s="376">
        <v>4.3338683788120314</v>
      </c>
      <c r="G118" s="134">
        <v>200064</v>
      </c>
      <c r="H118" s="134">
        <v>-8890</v>
      </c>
      <c r="I118" s="185">
        <v>-4.2545249193602421</v>
      </c>
      <c r="J118" s="134">
        <v>12188</v>
      </c>
      <c r="K118" s="185">
        <v>6.4872575528540102</v>
      </c>
    </row>
    <row r="119" spans="1:11" ht="12" customHeight="1" x14ac:dyDescent="0.2">
      <c r="A119" s="374">
        <v>41640</v>
      </c>
      <c r="B119" s="134">
        <v>4592.0000000000073</v>
      </c>
      <c r="C119" s="375">
        <v>42.000000000013642</v>
      </c>
      <c r="D119" s="185">
        <v>0.92307692307722422</v>
      </c>
      <c r="E119" s="375">
        <v>172.00000000000728</v>
      </c>
      <c r="F119" s="376">
        <v>3.8914027149322914</v>
      </c>
      <c r="G119" s="134">
        <v>208174</v>
      </c>
      <c r="H119" s="134">
        <v>8110</v>
      </c>
      <c r="I119" s="185">
        <v>4.0537028150991681</v>
      </c>
      <c r="J119" s="134">
        <v>4995</v>
      </c>
      <c r="K119" s="185">
        <v>2.4584233606819601</v>
      </c>
    </row>
    <row r="120" spans="1:11" ht="12" customHeight="1" x14ac:dyDescent="0.2">
      <c r="A120" s="374">
        <v>41671</v>
      </c>
      <c r="B120" s="134">
        <v>4754.9999999999936</v>
      </c>
      <c r="C120" s="375">
        <v>162.99999999998636</v>
      </c>
      <c r="D120" s="185">
        <v>3.5496515679439482</v>
      </c>
      <c r="E120" s="375">
        <v>214.99999999999</v>
      </c>
      <c r="F120" s="376">
        <v>4.7356828193830358</v>
      </c>
      <c r="G120" s="134">
        <v>216083</v>
      </c>
      <c r="H120" s="134">
        <v>7909</v>
      </c>
      <c r="I120" s="185">
        <v>3.7992256477754185</v>
      </c>
      <c r="J120" s="134">
        <v>4917</v>
      </c>
      <c r="K120" s="185">
        <v>2.3284998531960639</v>
      </c>
    </row>
    <row r="121" spans="1:11" ht="12" customHeight="1" x14ac:dyDescent="0.2">
      <c r="A121" s="374">
        <v>41699</v>
      </c>
      <c r="B121" s="134">
        <v>5033</v>
      </c>
      <c r="C121" s="375">
        <v>278.00000000000637</v>
      </c>
      <c r="D121" s="185">
        <v>5.8464773922188584</v>
      </c>
      <c r="E121" s="375">
        <v>505.00000000000273</v>
      </c>
      <c r="F121" s="376">
        <v>11.152826855123743</v>
      </c>
      <c r="G121" s="134">
        <v>230937</v>
      </c>
      <c r="H121" s="134">
        <v>14854</v>
      </c>
      <c r="I121" s="185">
        <v>6.8742103728659822</v>
      </c>
      <c r="J121" s="134">
        <v>16440</v>
      </c>
      <c r="K121" s="185">
        <v>7.6644428593406904</v>
      </c>
    </row>
    <row r="122" spans="1:11" ht="12" customHeight="1" x14ac:dyDescent="0.2">
      <c r="A122" s="374">
        <v>41730</v>
      </c>
      <c r="B122" s="134">
        <v>4934.9999999999991</v>
      </c>
      <c r="C122" s="375">
        <v>-98.000000000000909</v>
      </c>
      <c r="D122" s="185">
        <v>-1.9471488178025216</v>
      </c>
      <c r="E122" s="375">
        <v>580.00000000000728</v>
      </c>
      <c r="F122" s="376">
        <v>13.318025258323958</v>
      </c>
      <c r="G122" s="134">
        <v>224699</v>
      </c>
      <c r="H122" s="134">
        <v>-6238</v>
      </c>
      <c r="I122" s="185">
        <v>-2.7011695830464584</v>
      </c>
      <c r="J122" s="134">
        <v>18232</v>
      </c>
      <c r="K122" s="185">
        <v>8.830466854267268</v>
      </c>
    </row>
    <row r="123" spans="1:11" ht="12" customHeight="1" x14ac:dyDescent="0.2">
      <c r="A123" s="374">
        <v>41760</v>
      </c>
      <c r="B123" s="134">
        <v>4673.0000000000027</v>
      </c>
      <c r="C123" s="375">
        <v>-261.99999999999636</v>
      </c>
      <c r="D123" s="185">
        <v>-5.309017223910768</v>
      </c>
      <c r="E123" s="375">
        <v>526.99999999999454</v>
      </c>
      <c r="F123" s="376">
        <v>12.711046792088604</v>
      </c>
      <c r="G123" s="134">
        <v>215807</v>
      </c>
      <c r="H123" s="134">
        <v>-8892</v>
      </c>
      <c r="I123" s="185">
        <v>-3.9572939799465061</v>
      </c>
      <c r="J123" s="134">
        <v>18745</v>
      </c>
      <c r="K123" s="185">
        <v>9.5122347281566206</v>
      </c>
    </row>
    <row r="124" spans="1:11" ht="12" customHeight="1" x14ac:dyDescent="0.2">
      <c r="A124" s="374">
        <v>41791</v>
      </c>
      <c r="B124" s="134">
        <v>4506.9999999999945</v>
      </c>
      <c r="C124" s="375">
        <v>-166.00000000000819</v>
      </c>
      <c r="D124" s="185">
        <v>-3.552321848919497</v>
      </c>
      <c r="E124" s="375">
        <v>484.99999999998954</v>
      </c>
      <c r="F124" s="376">
        <v>12.058677274987293</v>
      </c>
      <c r="G124" s="134">
        <v>220465</v>
      </c>
      <c r="H124" s="134">
        <v>4658</v>
      </c>
      <c r="I124" s="185">
        <v>2.1584100608413999</v>
      </c>
      <c r="J124" s="134">
        <v>21933</v>
      </c>
      <c r="K124" s="185">
        <v>11.047589305502388</v>
      </c>
    </row>
    <row r="125" spans="1:11" ht="12" customHeight="1" x14ac:dyDescent="0.2">
      <c r="A125" s="374">
        <v>41821</v>
      </c>
      <c r="B125" s="134">
        <v>4315.9999999999945</v>
      </c>
      <c r="C125" s="375">
        <v>-191</v>
      </c>
      <c r="D125" s="185">
        <v>-4.2378522298646599</v>
      </c>
      <c r="E125" s="375">
        <v>339.99999999999591</v>
      </c>
      <c r="F125" s="376">
        <v>8.5513078470823949</v>
      </c>
      <c r="G125" s="134">
        <v>220889</v>
      </c>
      <c r="H125" s="134">
        <v>424</v>
      </c>
      <c r="I125" s="185">
        <v>0.19232077654049395</v>
      </c>
      <c r="J125" s="134">
        <v>23420</v>
      </c>
      <c r="K125" s="185">
        <v>11.86008943175891</v>
      </c>
    </row>
    <row r="126" spans="1:11" ht="12" customHeight="1" x14ac:dyDescent="0.2">
      <c r="A126" s="374">
        <v>41852</v>
      </c>
      <c r="B126" s="134">
        <v>4244.0000000000009</v>
      </c>
      <c r="C126" s="375">
        <v>-71.999999999993634</v>
      </c>
      <c r="D126" s="185">
        <v>-1.6682113067653783</v>
      </c>
      <c r="E126" s="375">
        <v>345.99999999999818</v>
      </c>
      <c r="F126" s="376">
        <v>8.8763468445356057</v>
      </c>
      <c r="G126" s="134">
        <v>213995</v>
      </c>
      <c r="H126" s="134">
        <v>-6894</v>
      </c>
      <c r="I126" s="185">
        <v>-3.121024587009765</v>
      </c>
      <c r="J126" s="134">
        <v>18691</v>
      </c>
      <c r="K126" s="185">
        <v>9.5702084954737234</v>
      </c>
    </row>
    <row r="127" spans="1:11" ht="12" customHeight="1" x14ac:dyDescent="0.2">
      <c r="A127" s="374">
        <v>41883</v>
      </c>
      <c r="B127" s="134">
        <v>4268.0000000000073</v>
      </c>
      <c r="C127" s="375">
        <v>24.000000000006366</v>
      </c>
      <c r="D127" s="185">
        <v>0.56550424128195953</v>
      </c>
      <c r="E127" s="375">
        <v>322.000000000005</v>
      </c>
      <c r="F127" s="376">
        <v>8.1601621895591698</v>
      </c>
      <c r="G127" s="134">
        <v>199139</v>
      </c>
      <c r="H127" s="134">
        <v>-14856</v>
      </c>
      <c r="I127" s="185">
        <v>-6.9422182761279467</v>
      </c>
      <c r="J127" s="134">
        <v>18063</v>
      </c>
      <c r="K127" s="185">
        <v>9.9753694581280783</v>
      </c>
    </row>
    <row r="128" spans="1:11" ht="12" customHeight="1" x14ac:dyDescent="0.2">
      <c r="A128" s="374">
        <v>41913</v>
      </c>
      <c r="B128" s="134">
        <v>4800.9999999999991</v>
      </c>
      <c r="C128" s="375">
        <v>532.99999999999181</v>
      </c>
      <c r="D128" s="185">
        <v>12.488284910965112</v>
      </c>
      <c r="E128" s="375">
        <v>360.00000000000546</v>
      </c>
      <c r="F128" s="376">
        <v>8.1062823688359824</v>
      </c>
      <c r="G128" s="134">
        <v>223745</v>
      </c>
      <c r="H128" s="134">
        <v>24606</v>
      </c>
      <c r="I128" s="185">
        <v>12.356193412641421</v>
      </c>
      <c r="J128" s="134">
        <v>19181</v>
      </c>
      <c r="K128" s="185">
        <v>9.3765276392718171</v>
      </c>
    </row>
    <row r="129" spans="1:11" ht="12" customHeight="1" x14ac:dyDescent="0.2">
      <c r="A129" s="374">
        <v>41944</v>
      </c>
      <c r="B129" s="134">
        <v>4841.0000000000064</v>
      </c>
      <c r="C129" s="375">
        <v>40.000000000007276</v>
      </c>
      <c r="D129" s="185">
        <v>0.83315975838382172</v>
      </c>
      <c r="E129" s="375">
        <v>98.00000000001728</v>
      </c>
      <c r="F129" s="376">
        <v>2.066202825216477</v>
      </c>
      <c r="G129" s="134">
        <v>215165</v>
      </c>
      <c r="H129" s="134">
        <v>-8580</v>
      </c>
      <c r="I129" s="185">
        <v>-3.8347225636327069</v>
      </c>
      <c r="J129" s="134">
        <v>6211</v>
      </c>
      <c r="K129" s="185">
        <v>2.9724245527723805</v>
      </c>
    </row>
    <row r="130" spans="1:11" ht="12" customHeight="1" x14ac:dyDescent="0.2">
      <c r="A130" s="374">
        <v>41974</v>
      </c>
      <c r="B130" s="134">
        <v>4674.9999999999964</v>
      </c>
      <c r="C130" s="375">
        <v>-166.00000000001</v>
      </c>
      <c r="D130" s="185">
        <v>-3.429043586036145</v>
      </c>
      <c r="E130" s="375">
        <v>125.00000000000273</v>
      </c>
      <c r="F130" s="376">
        <v>2.7472527472528112</v>
      </c>
      <c r="G130" s="134">
        <v>212526</v>
      </c>
      <c r="H130" s="134">
        <v>-2639</v>
      </c>
      <c r="I130" s="185">
        <v>-1.226500592568494</v>
      </c>
      <c r="J130" s="134">
        <v>12462</v>
      </c>
      <c r="K130" s="185">
        <v>6.2290067178502877</v>
      </c>
    </row>
    <row r="131" spans="1:11" ht="12" customHeight="1" x14ac:dyDescent="0.2">
      <c r="A131" s="374">
        <v>42005</v>
      </c>
      <c r="B131" s="134">
        <v>4775.9999999999936</v>
      </c>
      <c r="C131" s="375">
        <v>100.99999999999727</v>
      </c>
      <c r="D131" s="185">
        <v>2.1604278074865744</v>
      </c>
      <c r="E131" s="375">
        <v>183.99999999998636</v>
      </c>
      <c r="F131" s="376">
        <v>4.0069686411146792</v>
      </c>
      <c r="G131" s="134">
        <v>228384</v>
      </c>
      <c r="H131" s="134">
        <v>15858</v>
      </c>
      <c r="I131" s="185">
        <v>7.461675277377827</v>
      </c>
      <c r="J131" s="134">
        <v>20210</v>
      </c>
      <c r="K131" s="185">
        <v>9.7082248503655588</v>
      </c>
    </row>
    <row r="132" spans="1:11" ht="12" customHeight="1" x14ac:dyDescent="0.2">
      <c r="A132" s="374">
        <v>42036</v>
      </c>
      <c r="B132" s="134">
        <v>4824.0000000000064</v>
      </c>
      <c r="C132" s="375">
        <v>48.000000000012733</v>
      </c>
      <c r="D132" s="185">
        <v>1.0050251256284086</v>
      </c>
      <c r="E132" s="375">
        <v>69.000000000012733</v>
      </c>
      <c r="F132" s="376">
        <v>1.4511041009466419</v>
      </c>
      <c r="G132" s="134">
        <v>228851</v>
      </c>
      <c r="H132" s="134">
        <v>467</v>
      </c>
      <c r="I132" s="185">
        <v>0.20448017374246882</v>
      </c>
      <c r="J132" s="134">
        <v>12768</v>
      </c>
      <c r="K132" s="185">
        <v>5.9088405844050662</v>
      </c>
    </row>
    <row r="133" spans="1:11" ht="12" customHeight="1" x14ac:dyDescent="0.2">
      <c r="A133" s="374">
        <v>42064</v>
      </c>
      <c r="B133" s="134">
        <v>4801.99999999999</v>
      </c>
      <c r="C133" s="375">
        <v>-22.000000000016371</v>
      </c>
      <c r="D133" s="185">
        <v>-0.45605306799370526</v>
      </c>
      <c r="E133" s="375">
        <v>-231.00000000001</v>
      </c>
      <c r="F133" s="376">
        <v>-4.5897079276775283</v>
      </c>
      <c r="G133" s="134">
        <v>224790</v>
      </c>
      <c r="H133" s="134">
        <v>-4061</v>
      </c>
      <c r="I133" s="185">
        <v>-1.7745170438407523</v>
      </c>
      <c r="J133" s="134">
        <v>-6147</v>
      </c>
      <c r="K133" s="185">
        <v>-2.661764896919939</v>
      </c>
    </row>
    <row r="134" spans="1:11" ht="12" customHeight="1" x14ac:dyDescent="0.2">
      <c r="A134" s="374">
        <v>42095</v>
      </c>
      <c r="B134" s="134">
        <v>4585</v>
      </c>
      <c r="C134" s="375">
        <v>-216.99999999999</v>
      </c>
      <c r="D134" s="185">
        <v>-4.5189504373175851</v>
      </c>
      <c r="E134" s="375">
        <v>-349.99999999999909</v>
      </c>
      <c r="F134" s="376">
        <v>-7.0921985815602673</v>
      </c>
      <c r="G134" s="134">
        <v>209571</v>
      </c>
      <c r="H134" s="134">
        <v>-15219</v>
      </c>
      <c r="I134" s="185">
        <v>-6.7703189643667425</v>
      </c>
      <c r="J134" s="134">
        <v>-15128</v>
      </c>
      <c r="K134" s="185">
        <v>-6.7325622276912673</v>
      </c>
    </row>
    <row r="135" spans="1:11" ht="12" customHeight="1" x14ac:dyDescent="0.2">
      <c r="A135" s="374">
        <v>42125</v>
      </c>
      <c r="B135" s="134">
        <v>4309.9999999999955</v>
      </c>
      <c r="C135" s="375">
        <v>-275.00000000000455</v>
      </c>
      <c r="D135" s="185">
        <v>-5.9978189749183111</v>
      </c>
      <c r="E135" s="375">
        <v>-363.00000000000728</v>
      </c>
      <c r="F135" s="376">
        <v>-7.7680291033598774</v>
      </c>
      <c r="G135" s="134">
        <v>195429</v>
      </c>
      <c r="H135" s="134">
        <v>-14142</v>
      </c>
      <c r="I135" s="185">
        <v>-6.7480710594500195</v>
      </c>
      <c r="J135" s="134">
        <v>-20378</v>
      </c>
      <c r="K135" s="185">
        <v>-9.4426964834319556</v>
      </c>
    </row>
    <row r="136" spans="1:11" ht="12" customHeight="1" x14ac:dyDescent="0.2">
      <c r="A136" s="374">
        <v>42156</v>
      </c>
      <c r="B136" s="134">
        <v>4234.9999999999991</v>
      </c>
      <c r="C136" s="375">
        <v>-74.999999999996362</v>
      </c>
      <c r="D136" s="185">
        <v>-1.7401392111368084</v>
      </c>
      <c r="E136" s="375">
        <v>-271.99999999999545</v>
      </c>
      <c r="F136" s="376">
        <v>-6.0350565786553316</v>
      </c>
      <c r="G136" s="134">
        <v>202456</v>
      </c>
      <c r="H136" s="134">
        <v>7027</v>
      </c>
      <c r="I136" s="185">
        <v>3.5956792492414125</v>
      </c>
      <c r="J136" s="134">
        <v>-18009</v>
      </c>
      <c r="K136" s="185">
        <v>-8.1686435488626312</v>
      </c>
    </row>
    <row r="137" spans="1:11" ht="12" customHeight="1" x14ac:dyDescent="0.2">
      <c r="A137" s="374">
        <v>42186</v>
      </c>
      <c r="B137" s="134">
        <v>4022</v>
      </c>
      <c r="C137" s="375">
        <v>-212.99999999999909</v>
      </c>
      <c r="D137" s="185">
        <v>-5.0295159386068269</v>
      </c>
      <c r="E137" s="375">
        <v>-293.99999999999454</v>
      </c>
      <c r="F137" s="376">
        <v>-6.8118628359591034</v>
      </c>
      <c r="G137" s="134">
        <v>200131</v>
      </c>
      <c r="H137" s="134">
        <v>-2325</v>
      </c>
      <c r="I137" s="185">
        <v>-1.1483976765321848</v>
      </c>
      <c r="J137" s="134">
        <v>-20758</v>
      </c>
      <c r="K137" s="185">
        <v>-9.3974801823540322</v>
      </c>
    </row>
    <row r="138" spans="1:11" ht="12" customHeight="1" x14ac:dyDescent="0.2">
      <c r="A138" s="374">
        <v>42217</v>
      </c>
      <c r="B138" s="134">
        <v>3957.9999999999991</v>
      </c>
      <c r="C138" s="375">
        <v>-64.000000000000909</v>
      </c>
      <c r="D138" s="185">
        <v>-1.5912481352561141</v>
      </c>
      <c r="E138" s="375">
        <v>-286.00000000000182</v>
      </c>
      <c r="F138" s="376">
        <v>-6.7389255419416063</v>
      </c>
      <c r="G138" s="134">
        <v>194167</v>
      </c>
      <c r="H138" s="134">
        <v>-5964</v>
      </c>
      <c r="I138" s="185">
        <v>-2.9800480685151225</v>
      </c>
      <c r="J138" s="134">
        <v>-19828</v>
      </c>
      <c r="K138" s="185">
        <v>-9.26563704759457</v>
      </c>
    </row>
    <row r="139" spans="1:11" ht="12" customHeight="1" x14ac:dyDescent="0.2">
      <c r="A139" s="374">
        <v>42248</v>
      </c>
      <c r="B139" s="134">
        <v>3896.9999999999959</v>
      </c>
      <c r="C139" s="375">
        <v>-61.000000000003183</v>
      </c>
      <c r="D139" s="185">
        <v>-1.5411824153613745</v>
      </c>
      <c r="E139" s="375">
        <v>-371.00000000001137</v>
      </c>
      <c r="F139" s="376">
        <v>-8.6925960637303348</v>
      </c>
      <c r="G139" s="134">
        <v>181720</v>
      </c>
      <c r="H139" s="134">
        <v>-12447</v>
      </c>
      <c r="I139" s="185">
        <v>-6.4104610979208623</v>
      </c>
      <c r="J139" s="134">
        <v>-17419</v>
      </c>
      <c r="K139" s="185">
        <v>-8.7471565087702565</v>
      </c>
    </row>
    <row r="140" spans="1:11" ht="12" customHeight="1" x14ac:dyDescent="0.2">
      <c r="A140" s="374">
        <v>42278</v>
      </c>
      <c r="B140" s="134">
        <v>4327.0000000000055</v>
      </c>
      <c r="C140" s="375">
        <v>430.00000000000955</v>
      </c>
      <c r="D140" s="185">
        <v>11.034128817039004</v>
      </c>
      <c r="E140" s="375">
        <v>-473.99999999999363</v>
      </c>
      <c r="F140" s="376">
        <v>-9.8729431368463594</v>
      </c>
      <c r="G140" s="134">
        <v>203315</v>
      </c>
      <c r="H140" s="134">
        <v>21595</v>
      </c>
      <c r="I140" s="185">
        <v>11.883667180277349</v>
      </c>
      <c r="J140" s="134">
        <v>-20430</v>
      </c>
      <c r="K140" s="185">
        <v>-9.1309303001184379</v>
      </c>
    </row>
    <row r="141" spans="1:11" ht="12" customHeight="1" x14ac:dyDescent="0.2">
      <c r="A141" s="374">
        <v>42309</v>
      </c>
      <c r="B141" s="375">
        <v>4346.9999999999936</v>
      </c>
      <c r="C141" s="375">
        <v>19.999999999988177</v>
      </c>
      <c r="D141" s="185">
        <v>0.46221400508408023</v>
      </c>
      <c r="E141" s="375">
        <v>-494.00000000001273</v>
      </c>
      <c r="F141" s="376">
        <v>-10.204503201818056</v>
      </c>
      <c r="G141" s="134">
        <v>196162</v>
      </c>
      <c r="H141" s="375">
        <v>-7153</v>
      </c>
      <c r="I141" s="185">
        <v>-3.5181860659567668</v>
      </c>
      <c r="J141" s="134">
        <v>-19003</v>
      </c>
      <c r="K141" s="185">
        <v>-8.8318267376199664</v>
      </c>
    </row>
    <row r="142" spans="1:11" ht="12" customHeight="1" x14ac:dyDescent="0.2">
      <c r="A142" s="374">
        <v>42339</v>
      </c>
      <c r="B142" s="134">
        <v>4215.9999999999955</v>
      </c>
      <c r="C142" s="375">
        <v>-130.99999999999818</v>
      </c>
      <c r="D142" s="185">
        <v>-3.0135725787899328</v>
      </c>
      <c r="E142" s="375">
        <v>-459.00000000000091</v>
      </c>
      <c r="F142" s="376">
        <v>-9.818181818181845</v>
      </c>
      <c r="G142" s="134">
        <v>194029</v>
      </c>
      <c r="H142" s="134">
        <v>-2133</v>
      </c>
      <c r="I142" s="185">
        <v>-1.0873665643702655</v>
      </c>
      <c r="J142" s="134">
        <v>-18497</v>
      </c>
      <c r="K142" s="185">
        <v>-8.7034057009495314</v>
      </c>
    </row>
    <row r="143" spans="1:11" ht="12" customHeight="1" x14ac:dyDescent="0.2">
      <c r="A143" s="374">
        <v>42370</v>
      </c>
      <c r="B143" s="375">
        <v>4234.0000000000064</v>
      </c>
      <c r="C143" s="375">
        <v>18.000000000010914</v>
      </c>
      <c r="D143" s="185">
        <v>0.42694497153726124</v>
      </c>
      <c r="E143" s="375">
        <v>-541.99999999998727</v>
      </c>
      <c r="F143" s="376">
        <v>-11.348408710217504</v>
      </c>
      <c r="G143" s="134">
        <v>197934</v>
      </c>
      <c r="H143" s="375">
        <v>3905</v>
      </c>
      <c r="I143" s="185">
        <v>2.0125857474913542</v>
      </c>
      <c r="J143" s="134">
        <v>-30450</v>
      </c>
      <c r="K143" s="185">
        <v>-13.332807902480033</v>
      </c>
    </row>
    <row r="144" spans="1:11" ht="12" customHeight="1" x14ac:dyDescent="0.2">
      <c r="A144" s="374">
        <v>42401</v>
      </c>
      <c r="B144" s="134">
        <v>4382.9999999999864</v>
      </c>
      <c r="C144" s="375">
        <v>148.99999999997999</v>
      </c>
      <c r="D144" s="185">
        <v>3.519130845535658</v>
      </c>
      <c r="E144" s="375">
        <v>-441.00000000002001</v>
      </c>
      <c r="F144" s="376">
        <v>-9.1417910447765216</v>
      </c>
      <c r="G144" s="134">
        <v>211963</v>
      </c>
      <c r="H144" s="134">
        <v>14029</v>
      </c>
      <c r="I144" s="185">
        <v>7.0877161073893316</v>
      </c>
      <c r="J144" s="134">
        <v>-16888</v>
      </c>
      <c r="K144" s="185">
        <v>-7.379473980887127</v>
      </c>
    </row>
    <row r="145" spans="1:11" s="85" customFormat="1" ht="12" customHeight="1" x14ac:dyDescent="0.2">
      <c r="A145" s="374">
        <v>42430</v>
      </c>
      <c r="B145" s="375">
        <v>4325.9999999999982</v>
      </c>
      <c r="C145" s="375">
        <v>-56.999999999988177</v>
      </c>
      <c r="D145" s="185">
        <v>-1.3004791238874824</v>
      </c>
      <c r="E145" s="375">
        <v>-475.99999999999181</v>
      </c>
      <c r="F145" s="376">
        <v>-9.9125364431485394</v>
      </c>
      <c r="G145" s="134">
        <v>210701</v>
      </c>
      <c r="H145" s="375">
        <v>-1262</v>
      </c>
      <c r="I145" s="185">
        <v>-0.59538693073791182</v>
      </c>
      <c r="J145" s="134">
        <v>-14089</v>
      </c>
      <c r="K145" s="185">
        <v>-6.2676275635037149</v>
      </c>
    </row>
    <row r="146" spans="1:11" s="85" customFormat="1" ht="12" customHeight="1" x14ac:dyDescent="0.2">
      <c r="A146" s="374">
        <v>42461</v>
      </c>
      <c r="B146" s="134">
        <v>4192.9999999999964</v>
      </c>
      <c r="C146" s="375">
        <v>-133.00000000000182</v>
      </c>
      <c r="D146" s="185">
        <v>-3.074433656957972</v>
      </c>
      <c r="E146" s="375">
        <v>-392.00000000000364</v>
      </c>
      <c r="F146" s="376">
        <v>-8.549618320610767</v>
      </c>
      <c r="G146" s="134">
        <v>200284</v>
      </c>
      <c r="H146" s="134">
        <v>-10417</v>
      </c>
      <c r="I146" s="185">
        <v>-4.94397273862013</v>
      </c>
      <c r="J146" s="134">
        <v>-9287</v>
      </c>
      <c r="K146" s="185">
        <v>-4.4314337384466365</v>
      </c>
    </row>
    <row r="147" spans="1:11" ht="12" customHeight="1" x14ac:dyDescent="0.2">
      <c r="A147" s="374">
        <v>42491</v>
      </c>
      <c r="B147" s="375">
        <v>3955.0000000000014</v>
      </c>
      <c r="C147" s="375">
        <v>-237.999999999995</v>
      </c>
      <c r="D147" s="185">
        <v>-5.676126878130102</v>
      </c>
      <c r="E147" s="375">
        <v>-354.99999999999409</v>
      </c>
      <c r="F147" s="376">
        <v>-8.236658932714489</v>
      </c>
      <c r="G147" s="134">
        <v>188224</v>
      </c>
      <c r="H147" s="375">
        <v>-12060</v>
      </c>
      <c r="I147" s="185">
        <v>-6.0214495416508562</v>
      </c>
      <c r="J147" s="134">
        <v>-7205</v>
      </c>
      <c r="K147" s="185">
        <v>-3.6867609208459338</v>
      </c>
    </row>
    <row r="148" spans="1:11" ht="12" customHeight="1" x14ac:dyDescent="0.2">
      <c r="A148" s="374">
        <v>42522</v>
      </c>
      <c r="B148" s="134">
        <v>3797.9999999999941</v>
      </c>
      <c r="C148" s="375">
        <v>-157.00000000000728</v>
      </c>
      <c r="D148" s="185">
        <v>-3.9696586599243293</v>
      </c>
      <c r="E148" s="375">
        <v>-437.000000000005</v>
      </c>
      <c r="F148" s="376">
        <v>-10.318772136954076</v>
      </c>
      <c r="G148" s="134">
        <v>188634</v>
      </c>
      <c r="H148" s="134">
        <v>410</v>
      </c>
      <c r="I148" s="185">
        <v>0.21782556953417204</v>
      </c>
      <c r="J148" s="134">
        <v>-13822</v>
      </c>
      <c r="K148" s="185">
        <v>-6.827162445173272</v>
      </c>
    </row>
    <row r="149" spans="1:11" ht="12" customHeight="1" x14ac:dyDescent="0.2">
      <c r="A149" s="374">
        <v>42552</v>
      </c>
      <c r="B149" s="375">
        <v>3685.0000000000018</v>
      </c>
      <c r="C149" s="375">
        <v>-112.99999999999227</v>
      </c>
      <c r="D149" s="185">
        <v>-2.9752501316480369</v>
      </c>
      <c r="E149" s="375">
        <v>-336.99999999999818</v>
      </c>
      <c r="F149" s="376">
        <v>-8.3789159622078113</v>
      </c>
      <c r="G149" s="134">
        <v>184654</v>
      </c>
      <c r="H149" s="375">
        <v>-3980</v>
      </c>
      <c r="I149" s="185">
        <v>-2.1099059554481165</v>
      </c>
      <c r="J149" s="134">
        <v>-15477</v>
      </c>
      <c r="K149" s="185">
        <v>-7.7334346003367793</v>
      </c>
    </row>
    <row r="150" spans="1:11" ht="12" customHeight="1" x14ac:dyDescent="0.2">
      <c r="A150" s="374">
        <v>42583</v>
      </c>
      <c r="B150" s="134">
        <v>3549.9999999999959</v>
      </c>
      <c r="C150" s="375">
        <v>-135.00000000000591</v>
      </c>
      <c r="D150" s="185">
        <v>-3.6635006784262103</v>
      </c>
      <c r="E150" s="375">
        <v>-408.00000000000318</v>
      </c>
      <c r="F150" s="376">
        <v>-10.308236483072342</v>
      </c>
      <c r="G150" s="134">
        <v>178636</v>
      </c>
      <c r="H150" s="134">
        <v>-6018</v>
      </c>
      <c r="I150" s="185">
        <v>-3.2590683115448353</v>
      </c>
      <c r="J150" s="134">
        <v>-15531</v>
      </c>
      <c r="K150" s="185">
        <v>-7.9987845514428297</v>
      </c>
    </row>
    <row r="151" spans="1:11" ht="12" customHeight="1" x14ac:dyDescent="0.2">
      <c r="A151" s="374">
        <v>42614</v>
      </c>
      <c r="B151" s="375">
        <v>3453.9999999999918</v>
      </c>
      <c r="C151" s="375">
        <v>-96.000000000004093</v>
      </c>
      <c r="D151" s="185">
        <v>-2.7042253521127946</v>
      </c>
      <c r="E151" s="375">
        <v>-443.00000000000409</v>
      </c>
      <c r="F151" s="376">
        <v>-11.367718758019105</v>
      </c>
      <c r="G151" s="134">
        <v>166129</v>
      </c>
      <c r="H151" s="375">
        <v>-12507</v>
      </c>
      <c r="I151" s="185">
        <v>-7.0013882979914461</v>
      </c>
      <c r="J151" s="134">
        <v>-15591</v>
      </c>
      <c r="K151" s="185">
        <v>-8.5796830288355714</v>
      </c>
    </row>
    <row r="152" spans="1:11" ht="12" customHeight="1" x14ac:dyDescent="0.2">
      <c r="A152" s="374">
        <v>42644</v>
      </c>
      <c r="B152" s="134">
        <v>3761.0000000000146</v>
      </c>
      <c r="C152" s="375">
        <v>307.00000000002274</v>
      </c>
      <c r="D152" s="185">
        <v>8.8882455124500126</v>
      </c>
      <c r="E152" s="375">
        <v>-565.99999999999091</v>
      </c>
      <c r="F152" s="376">
        <v>-13.080656343886993</v>
      </c>
      <c r="G152" s="134">
        <v>179542</v>
      </c>
      <c r="H152" s="134">
        <v>13413</v>
      </c>
      <c r="I152" s="185">
        <v>8.0738462279313072</v>
      </c>
      <c r="J152" s="134">
        <v>-23773</v>
      </c>
      <c r="K152" s="185">
        <v>-11.692693603521629</v>
      </c>
    </row>
    <row r="153" spans="1:11" ht="12" customHeight="1" x14ac:dyDescent="0.2">
      <c r="A153" s="374">
        <v>42675</v>
      </c>
      <c r="B153" s="375">
        <v>3896.0000000000023</v>
      </c>
      <c r="C153" s="375">
        <v>134.99999999998772</v>
      </c>
      <c r="D153" s="185">
        <v>3.5894708854024779</v>
      </c>
      <c r="E153" s="375">
        <v>-450.99999999999136</v>
      </c>
      <c r="F153" s="376">
        <v>-10.374971244536278</v>
      </c>
      <c r="G153" s="134">
        <v>183450</v>
      </c>
      <c r="H153" s="375">
        <v>3908</v>
      </c>
      <c r="I153" s="185">
        <v>2.1766494747747047</v>
      </c>
      <c r="J153" s="134">
        <v>-12712</v>
      </c>
      <c r="K153" s="185">
        <v>-6.4803580713899738</v>
      </c>
    </row>
    <row r="154" spans="1:11" ht="12" customHeight="1" x14ac:dyDescent="0.2">
      <c r="A154" s="374">
        <v>42705</v>
      </c>
      <c r="B154" s="134">
        <v>3717.0000000000077</v>
      </c>
      <c r="C154" s="375">
        <v>-178.99999999999454</v>
      </c>
      <c r="D154" s="185">
        <v>-4.5944558521559147</v>
      </c>
      <c r="E154" s="375">
        <v>-498.99999999998772</v>
      </c>
      <c r="F154" s="376">
        <v>-11.835863377608829</v>
      </c>
      <c r="G154" s="134">
        <v>169375</v>
      </c>
      <c r="H154" s="134">
        <v>-14075</v>
      </c>
      <c r="I154" s="185">
        <v>-7.6723902970836741</v>
      </c>
      <c r="J154" s="134">
        <v>-24654</v>
      </c>
      <c r="K154" s="185">
        <v>-12.70634802014132</v>
      </c>
    </row>
    <row r="155" spans="1:11" ht="12" customHeight="1" x14ac:dyDescent="0.2">
      <c r="A155" s="374">
        <v>42736</v>
      </c>
      <c r="B155" s="375">
        <v>3786.9999999999941</v>
      </c>
      <c r="C155" s="375">
        <v>69.999999999986358</v>
      </c>
      <c r="D155" s="185">
        <v>1.8832391713743937</v>
      </c>
      <c r="E155" s="375">
        <v>-447.00000000001228</v>
      </c>
      <c r="F155" s="376">
        <v>-10.557392536608683</v>
      </c>
      <c r="G155" s="134">
        <v>173477</v>
      </c>
      <c r="H155" s="375">
        <v>4102</v>
      </c>
      <c r="I155" s="185">
        <v>2.4218450184501843</v>
      </c>
      <c r="J155" s="134">
        <v>-24457</v>
      </c>
      <c r="K155" s="185">
        <v>-12.356138914991867</v>
      </c>
    </row>
    <row r="156" spans="1:11" ht="12" customHeight="1" x14ac:dyDescent="0.2">
      <c r="A156" s="374">
        <v>42767</v>
      </c>
      <c r="B156" s="134">
        <v>3914.9999999999995</v>
      </c>
      <c r="C156" s="375">
        <v>128.00000000000546</v>
      </c>
      <c r="D156" s="185">
        <v>3.3799841563244164</v>
      </c>
      <c r="E156" s="375">
        <v>-467.99999999998681</v>
      </c>
      <c r="F156" s="376">
        <v>-10.677618069814928</v>
      </c>
      <c r="G156" s="134">
        <v>183211</v>
      </c>
      <c r="H156" s="134">
        <v>9734</v>
      </c>
      <c r="I156" s="185">
        <v>5.611118476800959</v>
      </c>
      <c r="J156" s="134">
        <v>-28752</v>
      </c>
      <c r="K156" s="185">
        <v>-13.564631563055816</v>
      </c>
    </row>
    <row r="157" spans="1:11" ht="12" customHeight="1" x14ac:dyDescent="0.2">
      <c r="A157" s="374">
        <v>42795</v>
      </c>
      <c r="B157" s="375">
        <v>3855.000000000005</v>
      </c>
      <c r="C157" s="375">
        <v>-59.999999999994543</v>
      </c>
      <c r="D157" s="185">
        <v>-1.5325670498082899</v>
      </c>
      <c r="E157" s="375">
        <v>-470.99999999999318</v>
      </c>
      <c r="F157" s="376">
        <v>-10.887656033286948</v>
      </c>
      <c r="G157" s="134">
        <v>184592</v>
      </c>
      <c r="H157" s="375">
        <v>1381</v>
      </c>
      <c r="I157" s="185">
        <v>0.75377570124064608</v>
      </c>
      <c r="J157" s="134">
        <v>-26109</v>
      </c>
      <c r="K157" s="185">
        <v>-12.391493158551691</v>
      </c>
    </row>
    <row r="158" spans="1:11" ht="12" customHeight="1" x14ac:dyDescent="0.2">
      <c r="A158" s="374">
        <v>42826</v>
      </c>
      <c r="B158" s="134">
        <v>3724.9999999999955</v>
      </c>
      <c r="C158" s="375">
        <v>-130.00000000000955</v>
      </c>
      <c r="D158" s="185">
        <v>-3.3722438391701526</v>
      </c>
      <c r="E158" s="375">
        <v>-468.00000000000091</v>
      </c>
      <c r="F158" s="376">
        <v>-11.161459575482978</v>
      </c>
      <c r="G158" s="134">
        <v>173262</v>
      </c>
      <c r="H158" s="134">
        <v>-11330</v>
      </c>
      <c r="I158" s="185">
        <v>-6.1378607957007887</v>
      </c>
      <c r="J158" s="134">
        <v>-27022</v>
      </c>
      <c r="K158" s="185">
        <v>-13.491841584949372</v>
      </c>
    </row>
    <row r="159" spans="1:11" ht="12" customHeight="1" x14ac:dyDescent="0.2">
      <c r="A159" s="374">
        <v>42856</v>
      </c>
      <c r="B159" s="375">
        <v>3560.9999999999973</v>
      </c>
      <c r="C159" s="375">
        <v>-163.99999999999818</v>
      </c>
      <c r="D159" s="185">
        <v>-4.4026845637583456</v>
      </c>
      <c r="E159" s="375">
        <v>-394.00000000000409</v>
      </c>
      <c r="F159" s="376">
        <v>-9.9620733249052833</v>
      </c>
      <c r="G159" s="134">
        <v>161585</v>
      </c>
      <c r="H159" s="375">
        <v>-11677</v>
      </c>
      <c r="I159" s="185">
        <v>-6.739504334476111</v>
      </c>
      <c r="J159" s="134">
        <v>-26639</v>
      </c>
      <c r="K159" s="185">
        <v>-14.152817919075144</v>
      </c>
    </row>
    <row r="160" spans="1:11" ht="12" customHeight="1" x14ac:dyDescent="0.2">
      <c r="A160" s="374">
        <v>42887</v>
      </c>
      <c r="B160" s="134">
        <v>3433.0000000000027</v>
      </c>
      <c r="C160" s="375">
        <v>-127.99999999999454</v>
      </c>
      <c r="D160" s="185">
        <v>-3.5944959281099309</v>
      </c>
      <c r="E160" s="375">
        <v>-364.99999999999136</v>
      </c>
      <c r="F160" s="376">
        <v>-9.6103212216954166</v>
      </c>
      <c r="G160" s="134">
        <v>168834</v>
      </c>
      <c r="H160" s="134">
        <v>7249</v>
      </c>
      <c r="I160" s="185">
        <v>4.4861837423028126</v>
      </c>
      <c r="J160" s="134">
        <v>-19800</v>
      </c>
      <c r="K160" s="185">
        <v>-10.496517064792137</v>
      </c>
    </row>
    <row r="161" spans="1:11" ht="12" customHeight="1" x14ac:dyDescent="0.2">
      <c r="A161" s="374">
        <v>42917</v>
      </c>
      <c r="B161" s="375">
        <v>3349</v>
      </c>
      <c r="C161" s="375">
        <v>-84.000000000002728</v>
      </c>
      <c r="D161" s="185">
        <v>-2.4468394989805611</v>
      </c>
      <c r="E161" s="375">
        <v>-336.00000000000182</v>
      </c>
      <c r="F161" s="376">
        <v>-9.1180461329715516</v>
      </c>
      <c r="G161" s="134">
        <v>169542</v>
      </c>
      <c r="H161" s="375">
        <v>708</v>
      </c>
      <c r="I161" s="185">
        <v>0.41934681403034935</v>
      </c>
      <c r="J161" s="134">
        <v>-15112</v>
      </c>
      <c r="K161" s="185">
        <v>-8.1839548561092634</v>
      </c>
    </row>
    <row r="162" spans="1:11" ht="12" customHeight="1" x14ac:dyDescent="0.2">
      <c r="A162" s="374">
        <v>42948</v>
      </c>
      <c r="B162" s="134">
        <v>3219.0000000000014</v>
      </c>
      <c r="C162" s="375">
        <v>-129.99999999999864</v>
      </c>
      <c r="D162" s="185">
        <v>-3.8817557479844322</v>
      </c>
      <c r="E162" s="375">
        <v>-330.99999999999454</v>
      </c>
      <c r="F162" s="376">
        <v>-9.323943661971688</v>
      </c>
      <c r="G162" s="134">
        <v>162498</v>
      </c>
      <c r="H162" s="134">
        <v>-7044</v>
      </c>
      <c r="I162" s="185">
        <v>-4.1547227235729203</v>
      </c>
      <c r="J162" s="134">
        <v>-16138</v>
      </c>
      <c r="K162" s="185">
        <v>-9.0340133007904342</v>
      </c>
    </row>
    <row r="163" spans="1:11" ht="12" customHeight="1" x14ac:dyDescent="0.2">
      <c r="A163" s="374">
        <v>42979</v>
      </c>
      <c r="B163" s="375">
        <v>3265.9999999999973</v>
      </c>
      <c r="C163" s="375">
        <v>46.999999999995907</v>
      </c>
      <c r="D163" s="185">
        <v>1.4600807704254704</v>
      </c>
      <c r="E163" s="375">
        <v>-187.99999999999454</v>
      </c>
      <c r="F163" s="376">
        <v>-5.4429646786333237</v>
      </c>
      <c r="G163" s="134">
        <v>157660</v>
      </c>
      <c r="H163" s="375">
        <v>-4838</v>
      </c>
      <c r="I163" s="185">
        <v>-2.9772674125220004</v>
      </c>
      <c r="J163" s="134">
        <v>-8469</v>
      </c>
      <c r="K163" s="185">
        <v>-5.0978456500671161</v>
      </c>
    </row>
    <row r="164" spans="1:11" ht="12" customHeight="1" x14ac:dyDescent="0.2">
      <c r="A164" s="374">
        <v>43009</v>
      </c>
      <c r="B164" s="134">
        <v>3542.0000000000027</v>
      </c>
      <c r="C164" s="375">
        <v>276.00000000000546</v>
      </c>
      <c r="D164" s="185">
        <v>8.4507042253522862</v>
      </c>
      <c r="E164" s="375">
        <v>-219.00000000001182</v>
      </c>
      <c r="F164" s="376">
        <v>-5.8229194363204195</v>
      </c>
      <c r="G164" s="134">
        <v>166854</v>
      </c>
      <c r="H164" s="134">
        <v>9194</v>
      </c>
      <c r="I164" s="185">
        <v>5.8315362171762022</v>
      </c>
      <c r="J164" s="134">
        <v>-12688</v>
      </c>
      <c r="K164" s="185">
        <v>-7.0668701473749875</v>
      </c>
    </row>
    <row r="165" spans="1:11" ht="12" customHeight="1" x14ac:dyDescent="0.2">
      <c r="A165" s="374">
        <v>43040</v>
      </c>
      <c r="B165" s="375">
        <v>3490.0000000000014</v>
      </c>
      <c r="C165" s="375">
        <v>-52.000000000001364</v>
      </c>
      <c r="D165" s="185">
        <v>-1.4680971202710706</v>
      </c>
      <c r="E165" s="375">
        <v>-406.00000000000091</v>
      </c>
      <c r="F165" s="376">
        <v>-10.420944558521576</v>
      </c>
      <c r="G165" s="134">
        <v>163925</v>
      </c>
      <c r="H165" s="375">
        <v>-2929</v>
      </c>
      <c r="I165" s="185">
        <v>-1.7554269001642153</v>
      </c>
      <c r="J165" s="134">
        <v>-19525</v>
      </c>
      <c r="K165" s="185">
        <v>-10.643227037339875</v>
      </c>
    </row>
    <row r="166" spans="1:11" ht="12" customHeight="1" x14ac:dyDescent="0.2">
      <c r="A166" s="374">
        <v>43070</v>
      </c>
      <c r="B166" s="134">
        <v>3335.9999999999909</v>
      </c>
      <c r="C166" s="375">
        <v>-154.00000000001046</v>
      </c>
      <c r="D166" s="185">
        <v>-4.4126074498570311</v>
      </c>
      <c r="E166" s="375">
        <v>-381.00000000001683</v>
      </c>
      <c r="F166" s="376">
        <v>-10.250201775625936</v>
      </c>
      <c r="G166" s="134">
        <v>155111</v>
      </c>
      <c r="H166" s="134">
        <v>-8814</v>
      </c>
      <c r="I166" s="185">
        <v>-5.3768491688272073</v>
      </c>
      <c r="J166" s="134">
        <v>-14264</v>
      </c>
      <c r="K166" s="185">
        <v>-8.421549815498155</v>
      </c>
    </row>
    <row r="167" spans="1:11" ht="12" customHeight="1" x14ac:dyDescent="0.2">
      <c r="A167" s="374">
        <v>43101</v>
      </c>
      <c r="B167" s="375">
        <v>3362.9999999999977</v>
      </c>
      <c r="C167" s="375">
        <v>27.000000000006821</v>
      </c>
      <c r="D167" s="185">
        <v>0.8093525179858182</v>
      </c>
      <c r="E167" s="375">
        <v>-423.99999999999636</v>
      </c>
      <c r="F167" s="376">
        <v>-11.196197517824057</v>
      </c>
      <c r="G167" s="134">
        <v>157528</v>
      </c>
      <c r="H167" s="375">
        <v>2417</v>
      </c>
      <c r="I167" s="185">
        <v>1.5582389385665749</v>
      </c>
      <c r="J167" s="134">
        <v>-15949</v>
      </c>
      <c r="K167" s="185">
        <v>-9.1937259694368709</v>
      </c>
    </row>
    <row r="168" spans="1:11" ht="12" customHeight="1" x14ac:dyDescent="0.2">
      <c r="A168" s="374">
        <v>43132</v>
      </c>
      <c r="B168" s="134">
        <v>3450.0000000000023</v>
      </c>
      <c r="C168" s="375">
        <v>87.000000000004547</v>
      </c>
      <c r="D168" s="185">
        <v>2.5869759143623137</v>
      </c>
      <c r="E168" s="375">
        <v>-464.99999999999727</v>
      </c>
      <c r="F168" s="376">
        <v>-11.877394636015257</v>
      </c>
      <c r="G168" s="134">
        <v>168374</v>
      </c>
      <c r="H168" s="134">
        <v>10846</v>
      </c>
      <c r="I168" s="185">
        <v>6.8851251840942567</v>
      </c>
      <c r="J168" s="134">
        <v>-14837</v>
      </c>
      <c r="K168" s="185">
        <v>-8.0983128742269841</v>
      </c>
    </row>
    <row r="169" spans="1:11" ht="12" customHeight="1" x14ac:dyDescent="0.2">
      <c r="A169" s="374">
        <v>43160</v>
      </c>
      <c r="B169" s="375">
        <v>3494.9999999999936</v>
      </c>
      <c r="C169" s="375">
        <v>44.99999999999136</v>
      </c>
      <c r="D169" s="185">
        <v>1.3043478260867052</v>
      </c>
      <c r="E169" s="375">
        <v>-360.00000000001137</v>
      </c>
      <c r="F169" s="376">
        <v>-9.3385214007784931</v>
      </c>
      <c r="G169" s="134">
        <v>168823</v>
      </c>
      <c r="H169" s="375">
        <v>449</v>
      </c>
      <c r="I169" s="185">
        <v>0.26666825044246739</v>
      </c>
      <c r="J169" s="134">
        <v>-15769</v>
      </c>
      <c r="K169" s="185">
        <v>-8.542623732339429</v>
      </c>
    </row>
    <row r="170" spans="1:11" ht="12" customHeight="1" x14ac:dyDescent="0.2">
      <c r="A170" s="374">
        <v>43191</v>
      </c>
      <c r="B170" s="134">
        <v>3351.9999999999955</v>
      </c>
      <c r="C170" s="375">
        <v>-142.99999999999818</v>
      </c>
      <c r="D170" s="185">
        <v>-4.091559370529283</v>
      </c>
      <c r="E170" s="375">
        <v>-373</v>
      </c>
      <c r="F170" s="376">
        <v>-10.013422818791959</v>
      </c>
      <c r="G170" s="134">
        <v>159261</v>
      </c>
      <c r="H170" s="134">
        <v>-9562</v>
      </c>
      <c r="I170" s="185">
        <v>-5.663920200446622</v>
      </c>
      <c r="J170" s="134">
        <v>-14001</v>
      </c>
      <c r="K170" s="185">
        <v>-8.0808255705232543</v>
      </c>
    </row>
    <row r="171" spans="1:11" ht="12" customHeight="1" x14ac:dyDescent="0.2">
      <c r="A171" s="374">
        <v>43221</v>
      </c>
      <c r="B171" s="375">
        <v>3166.0000000000005</v>
      </c>
      <c r="C171" s="375">
        <v>-185.999999999995</v>
      </c>
      <c r="D171" s="185">
        <v>-5.548926014319667</v>
      </c>
      <c r="E171" s="375">
        <v>-394.99999999999682</v>
      </c>
      <c r="F171" s="376">
        <v>-11.092389778152123</v>
      </c>
      <c r="G171" s="134">
        <v>151229</v>
      </c>
      <c r="H171" s="375">
        <v>-8032</v>
      </c>
      <c r="I171" s="185">
        <v>-5.0432937128361619</v>
      </c>
      <c r="J171" s="134">
        <v>-10356</v>
      </c>
      <c r="K171" s="185">
        <v>-6.4090107373828014</v>
      </c>
    </row>
    <row r="172" spans="1:11" ht="12" customHeight="1" x14ac:dyDescent="0.2">
      <c r="A172" s="374">
        <v>43252</v>
      </c>
      <c r="B172" s="134">
        <v>3045.0000000000005</v>
      </c>
      <c r="C172" s="375">
        <v>-121</v>
      </c>
      <c r="D172" s="185">
        <v>-3.8218572331017051</v>
      </c>
      <c r="E172" s="375">
        <v>-388.00000000000227</v>
      </c>
      <c r="F172" s="376">
        <v>-11.302068161957529</v>
      </c>
      <c r="G172" s="134">
        <v>153802</v>
      </c>
      <c r="H172" s="134">
        <v>2573</v>
      </c>
      <c r="I172" s="185">
        <v>1.7013932512943946</v>
      </c>
      <c r="J172" s="134">
        <v>-15032</v>
      </c>
      <c r="K172" s="185">
        <v>-8.9034199272658352</v>
      </c>
    </row>
    <row r="173" spans="1:11" ht="12" customHeight="1" x14ac:dyDescent="0.2">
      <c r="A173" s="374">
        <v>43282</v>
      </c>
      <c r="B173" s="375">
        <v>2935.9999999999991</v>
      </c>
      <c r="C173" s="375">
        <v>-109.00000000000136</v>
      </c>
      <c r="D173" s="185">
        <v>-3.5796387520525896</v>
      </c>
      <c r="E173" s="375">
        <v>-413.00000000000091</v>
      </c>
      <c r="F173" s="376">
        <v>-12.332039414750698</v>
      </c>
      <c r="G173" s="134">
        <v>153231</v>
      </c>
      <c r="H173" s="375">
        <v>-571</v>
      </c>
      <c r="I173" s="185">
        <v>-0.37125655063003082</v>
      </c>
      <c r="J173" s="134">
        <v>-16311</v>
      </c>
      <c r="K173" s="185">
        <v>-9.6206249778815867</v>
      </c>
    </row>
    <row r="174" spans="1:11" ht="12" customHeight="1" x14ac:dyDescent="0.2">
      <c r="A174" s="374">
        <v>43313</v>
      </c>
      <c r="B174" s="134">
        <v>2856.9999999999986</v>
      </c>
      <c r="C174" s="375">
        <v>-79.000000000000455</v>
      </c>
      <c r="D174" s="185">
        <v>-2.6907356948229046</v>
      </c>
      <c r="E174" s="375">
        <v>-362.00000000000273</v>
      </c>
      <c r="F174" s="376">
        <v>-11.245728487107879</v>
      </c>
      <c r="G174" s="134">
        <v>148669</v>
      </c>
      <c r="H174" s="134">
        <v>-4562</v>
      </c>
      <c r="I174" s="185">
        <v>-2.9772043515998723</v>
      </c>
      <c r="J174" s="134">
        <v>-13829</v>
      </c>
      <c r="K174" s="185">
        <v>-8.5102585877980044</v>
      </c>
    </row>
    <row r="175" spans="1:11" ht="12" customHeight="1" x14ac:dyDescent="0.2">
      <c r="A175" s="374">
        <v>43344</v>
      </c>
      <c r="B175" s="375">
        <v>2810</v>
      </c>
      <c r="C175" s="375">
        <v>-46.999999999998636</v>
      </c>
      <c r="D175" s="185">
        <v>-1.6450822541126586</v>
      </c>
      <c r="E175" s="375">
        <v>-455.99999999999727</v>
      </c>
      <c r="F175" s="376">
        <v>-13.962033067972984</v>
      </c>
      <c r="G175" s="134">
        <v>140232</v>
      </c>
      <c r="H175" s="375">
        <v>-8437</v>
      </c>
      <c r="I175" s="185">
        <v>-5.6750230377550128</v>
      </c>
      <c r="J175" s="134">
        <v>-17428</v>
      </c>
      <c r="K175" s="185">
        <v>-11.054167195230242</v>
      </c>
    </row>
    <row r="176" spans="1:11" ht="12" customHeight="1" x14ac:dyDescent="0.2">
      <c r="A176" s="374">
        <v>43374</v>
      </c>
      <c r="B176" s="134">
        <v>2972.9999999999986</v>
      </c>
      <c r="C176" s="375">
        <v>162.99999999999864</v>
      </c>
      <c r="D176" s="185">
        <v>5.8007117437721938</v>
      </c>
      <c r="E176" s="375">
        <v>-569.00000000000409</v>
      </c>
      <c r="F176" s="376">
        <v>-16.064370412196602</v>
      </c>
      <c r="G176" s="134">
        <v>149533</v>
      </c>
      <c r="H176" s="134">
        <v>9301</v>
      </c>
      <c r="I176" s="185">
        <v>6.632580295510297</v>
      </c>
      <c r="J176" s="134">
        <v>-17321</v>
      </c>
      <c r="K176" s="185">
        <v>-10.380931832620135</v>
      </c>
    </row>
    <row r="177" spans="1:11" ht="12" customHeight="1" x14ac:dyDescent="0.2">
      <c r="A177" s="374">
        <v>43405</v>
      </c>
      <c r="B177" s="375">
        <v>3070.9999999999968</v>
      </c>
      <c r="C177" s="375">
        <v>97.999999999998181</v>
      </c>
      <c r="D177" s="185">
        <v>3.2963336696938521</v>
      </c>
      <c r="E177" s="375">
        <v>-419.00000000000455</v>
      </c>
      <c r="F177" s="376">
        <v>-12.005730659025913</v>
      </c>
      <c r="G177" s="134">
        <v>149163</v>
      </c>
      <c r="H177" s="375">
        <v>-370</v>
      </c>
      <c r="I177" s="185">
        <v>-0.24743702059077261</v>
      </c>
      <c r="J177" s="134">
        <v>-14762</v>
      </c>
      <c r="K177" s="185">
        <v>-9.0053378069238974</v>
      </c>
    </row>
    <row r="178" spans="1:11" ht="12" customHeight="1" x14ac:dyDescent="0.2">
      <c r="A178" s="374">
        <v>43435</v>
      </c>
      <c r="B178" s="134">
        <v>2890.9999999999973</v>
      </c>
      <c r="C178" s="375">
        <v>-179.99999999999955</v>
      </c>
      <c r="D178" s="185">
        <v>-5.8612829697166964</v>
      </c>
      <c r="E178" s="375">
        <v>-444.99999999999363</v>
      </c>
      <c r="F178" s="376">
        <v>-13.339328537170108</v>
      </c>
      <c r="G178" s="134">
        <v>138771</v>
      </c>
      <c r="H178" s="134">
        <v>-10392</v>
      </c>
      <c r="I178" s="185">
        <v>-6.9668751634118378</v>
      </c>
      <c r="J178" s="134">
        <v>-16340</v>
      </c>
      <c r="K178" s="185">
        <v>-10.534391500280444</v>
      </c>
    </row>
    <row r="179" spans="1:11" ht="12" customHeight="1" x14ac:dyDescent="0.2">
      <c r="A179" s="374">
        <v>43466</v>
      </c>
      <c r="B179" s="375">
        <v>2907.0000000000009</v>
      </c>
      <c r="C179" s="375">
        <v>16.000000000003638</v>
      </c>
      <c r="D179" s="185">
        <v>0.55344171566944489</v>
      </c>
      <c r="E179" s="375">
        <v>-455.99999999999682</v>
      </c>
      <c r="F179" s="376">
        <v>-13.559322033898219</v>
      </c>
      <c r="G179" s="134">
        <v>143691</v>
      </c>
      <c r="H179" s="375">
        <v>4920</v>
      </c>
      <c r="I179" s="185">
        <v>3.545409343450721</v>
      </c>
      <c r="J179" s="134">
        <v>-13837</v>
      </c>
      <c r="K179" s="185">
        <v>-8.783835254684881</v>
      </c>
    </row>
    <row r="180" spans="1:11" ht="12" customHeight="1" x14ac:dyDescent="0.2">
      <c r="A180" s="374">
        <v>43497</v>
      </c>
      <c r="B180" s="134">
        <v>2971.9999999999986</v>
      </c>
      <c r="C180" s="375">
        <v>64.999999999997726</v>
      </c>
      <c r="D180" s="185">
        <v>2.2359821121430241</v>
      </c>
      <c r="E180" s="375">
        <v>-478.00000000000364</v>
      </c>
      <c r="F180" s="376">
        <v>-13.855072463768213</v>
      </c>
      <c r="G180" s="134">
        <v>153576</v>
      </c>
      <c r="H180" s="134">
        <v>9885</v>
      </c>
      <c r="I180" s="185">
        <v>6.8793452617074138</v>
      </c>
      <c r="J180" s="134">
        <v>-14798</v>
      </c>
      <c r="K180" s="185">
        <v>-8.7887678620214515</v>
      </c>
    </row>
    <row r="181" spans="1:11" ht="12" customHeight="1" x14ac:dyDescent="0.2">
      <c r="A181" s="374">
        <v>43525</v>
      </c>
      <c r="B181" s="375">
        <v>3034.0000000000032</v>
      </c>
      <c r="C181" s="375">
        <v>62.000000000004547</v>
      </c>
      <c r="D181" s="185">
        <v>2.086137281292213</v>
      </c>
      <c r="E181" s="375">
        <v>-460.99999999999045</v>
      </c>
      <c r="F181" s="376">
        <v>-13.19027181688101</v>
      </c>
      <c r="G181" s="134">
        <v>155298</v>
      </c>
      <c r="H181" s="375">
        <v>1722</v>
      </c>
      <c r="I181" s="185">
        <v>1.1212689482731677</v>
      </c>
      <c r="J181" s="134">
        <v>-13525</v>
      </c>
      <c r="K181" s="185">
        <v>-8.0113491645095749</v>
      </c>
    </row>
    <row r="182" spans="1:11" ht="12" customHeight="1" x14ac:dyDescent="0.2">
      <c r="A182" s="374">
        <v>43556</v>
      </c>
      <c r="B182" s="134">
        <v>2929.0000000000041</v>
      </c>
      <c r="C182" s="375">
        <v>-104.99999999999909</v>
      </c>
      <c r="D182" s="185">
        <v>-3.46077785102172</v>
      </c>
      <c r="E182" s="375">
        <v>-422.99999999999136</v>
      </c>
      <c r="F182" s="376">
        <v>-12.619331742243196</v>
      </c>
      <c r="G182" s="134">
        <v>149902</v>
      </c>
      <c r="H182" s="134">
        <v>-5396</v>
      </c>
      <c r="I182" s="185">
        <v>-3.4746101044443587</v>
      </c>
      <c r="J182" s="134">
        <v>-9359</v>
      </c>
      <c r="K182" s="185">
        <v>-5.8765171636496065</v>
      </c>
    </row>
    <row r="183" spans="1:11" ht="12" customHeight="1" x14ac:dyDescent="0.2">
      <c r="A183" s="374">
        <v>43586</v>
      </c>
      <c r="B183" s="375">
        <v>2740.0000000000023</v>
      </c>
      <c r="C183" s="375">
        <v>-189.00000000000182</v>
      </c>
      <c r="D183" s="185">
        <v>-6.4527142369409889</v>
      </c>
      <c r="E183" s="375">
        <v>-425.99999999999818</v>
      </c>
      <c r="F183" s="376">
        <v>-13.455464308275367</v>
      </c>
      <c r="G183" s="134">
        <v>142038</v>
      </c>
      <c r="H183" s="375">
        <v>-7864</v>
      </c>
      <c r="I183" s="185">
        <v>-5.2460941148216831</v>
      </c>
      <c r="J183" s="134">
        <v>-9191</v>
      </c>
      <c r="K183" s="185">
        <v>-6.077538038339207</v>
      </c>
    </row>
    <row r="184" spans="1:11" ht="12" customHeight="1" x14ac:dyDescent="0.2">
      <c r="A184" s="374">
        <v>43617</v>
      </c>
      <c r="B184" s="134">
        <v>2676.9999999999995</v>
      </c>
      <c r="C184" s="375">
        <v>-63.000000000002728</v>
      </c>
      <c r="D184" s="185">
        <v>-2.2992700729927984</v>
      </c>
      <c r="E184" s="375">
        <v>-368.00000000000091</v>
      </c>
      <c r="F184" s="376">
        <v>-12.085385878489353</v>
      </c>
      <c r="G184" s="134">
        <v>147853</v>
      </c>
      <c r="H184" s="134">
        <v>5815</v>
      </c>
      <c r="I184" s="185">
        <v>4.0939748518002226</v>
      </c>
      <c r="J184" s="134">
        <v>-5949</v>
      </c>
      <c r="K184" s="185">
        <v>-3.8679601045500061</v>
      </c>
    </row>
    <row r="185" spans="1:11" ht="12" customHeight="1" x14ac:dyDescent="0.2">
      <c r="A185" s="374">
        <v>43647</v>
      </c>
      <c r="B185" s="375">
        <v>2625.9999999999982</v>
      </c>
      <c r="C185" s="375">
        <v>-51.000000000001364</v>
      </c>
      <c r="D185" s="185">
        <v>-1.9051176690325504</v>
      </c>
      <c r="E185" s="375">
        <v>-310.00000000000091</v>
      </c>
      <c r="F185" s="376">
        <v>-10.558583106267065</v>
      </c>
      <c r="G185" s="134">
        <v>149499</v>
      </c>
      <c r="H185" s="375">
        <v>1646</v>
      </c>
      <c r="I185" s="185">
        <v>1.1132679079896926</v>
      </c>
      <c r="J185" s="134">
        <v>-3732</v>
      </c>
      <c r="K185" s="185">
        <v>-2.4355385006950292</v>
      </c>
    </row>
    <row r="186" spans="1:11" ht="12" customHeight="1" x14ac:dyDescent="0.2">
      <c r="A186" s="374">
        <v>43678</v>
      </c>
      <c r="B186" s="134">
        <v>2546.0000000000005</v>
      </c>
      <c r="C186" s="375">
        <v>-79.999999999997726</v>
      </c>
      <c r="D186" s="185">
        <v>-3.0464584920029618</v>
      </c>
      <c r="E186" s="375">
        <v>-310.99999999999818</v>
      </c>
      <c r="F186" s="376">
        <v>-10.885544277213802</v>
      </c>
      <c r="G186" s="134">
        <v>142844</v>
      </c>
      <c r="H186" s="134">
        <v>-6655</v>
      </c>
      <c r="I186" s="185">
        <v>-4.4515347928748685</v>
      </c>
      <c r="J186" s="134">
        <v>-5825</v>
      </c>
      <c r="K186" s="185">
        <v>-3.9180999401354688</v>
      </c>
    </row>
    <row r="187" spans="1:11" ht="12" customHeight="1" x14ac:dyDescent="0.2">
      <c r="A187" s="374">
        <v>43709</v>
      </c>
      <c r="B187" s="375">
        <v>2505.0000000000018</v>
      </c>
      <c r="C187" s="375">
        <v>-40.999999999998636</v>
      </c>
      <c r="D187" s="185">
        <v>-1.6103692065985322</v>
      </c>
      <c r="E187" s="375">
        <v>-304.99999999999818</v>
      </c>
      <c r="F187" s="376">
        <v>-10.854092526690327</v>
      </c>
      <c r="G187" s="134">
        <v>133243</v>
      </c>
      <c r="H187" s="375">
        <v>-9601</v>
      </c>
      <c r="I187" s="185">
        <v>-6.7213183612892387</v>
      </c>
      <c r="J187" s="134">
        <v>-6989</v>
      </c>
      <c r="K187" s="185">
        <v>-4.9838838496206286</v>
      </c>
    </row>
    <row r="188" spans="1:11" ht="12" customHeight="1" x14ac:dyDescent="0.2">
      <c r="A188" s="374">
        <v>43739</v>
      </c>
      <c r="B188" s="134">
        <v>2765.9999999999986</v>
      </c>
      <c r="C188" s="375">
        <v>260.99999999999682</v>
      </c>
      <c r="D188" s="185">
        <v>10.419161676646571</v>
      </c>
      <c r="E188" s="375">
        <v>-207</v>
      </c>
      <c r="F188" s="376">
        <v>-6.9626639757820419</v>
      </c>
      <c r="G188" s="134">
        <v>149315</v>
      </c>
      <c r="H188" s="134">
        <v>16072</v>
      </c>
      <c r="I188" s="185">
        <v>12.062172121612392</v>
      </c>
      <c r="J188" s="134">
        <v>-218</v>
      </c>
      <c r="K188" s="185">
        <v>-0.14578721753726603</v>
      </c>
    </row>
    <row r="189" spans="1:11" ht="12" customHeight="1" x14ac:dyDescent="0.2">
      <c r="A189" s="374">
        <v>43770</v>
      </c>
      <c r="B189" s="375">
        <v>2819.0000000000014</v>
      </c>
      <c r="C189" s="375">
        <v>53.000000000002728</v>
      </c>
      <c r="D189" s="185">
        <v>1.9161243673175254</v>
      </c>
      <c r="E189" s="375">
        <v>-251.99999999999545</v>
      </c>
      <c r="F189" s="376">
        <v>-8.2057961576032472</v>
      </c>
      <c r="G189" s="134">
        <v>147600</v>
      </c>
      <c r="H189" s="375">
        <v>-1715</v>
      </c>
      <c r="I189" s="185">
        <v>-1.1485785085222515</v>
      </c>
      <c r="J189" s="134">
        <v>-1563</v>
      </c>
      <c r="K189" s="185">
        <v>-1.0478469861829005</v>
      </c>
    </row>
    <row r="190" spans="1:11" ht="12" customHeight="1" x14ac:dyDescent="0.2">
      <c r="A190" s="374">
        <v>43800</v>
      </c>
      <c r="B190" s="134">
        <v>2764.0000000000077</v>
      </c>
      <c r="C190" s="375">
        <v>-54.999999999993634</v>
      </c>
      <c r="D190" s="185">
        <v>-1.9510464703793404</v>
      </c>
      <c r="E190" s="375">
        <v>-126.99999999998954</v>
      </c>
      <c r="F190" s="376">
        <v>-4.3929436181248587</v>
      </c>
      <c r="G190" s="134">
        <v>140960</v>
      </c>
      <c r="H190" s="134">
        <v>-6640</v>
      </c>
      <c r="I190" s="185">
        <v>-4.4986449864498645</v>
      </c>
      <c r="J190" s="134">
        <v>2189</v>
      </c>
      <c r="K190" s="185">
        <v>1.5774189131735017</v>
      </c>
    </row>
    <row r="191" spans="1:11" ht="12" customHeight="1" x14ac:dyDescent="0.2">
      <c r="A191" s="374">
        <v>43831</v>
      </c>
      <c r="B191" s="375">
        <v>2818.9999999999991</v>
      </c>
      <c r="C191" s="375">
        <v>54.99999999999136</v>
      </c>
      <c r="D191" s="185">
        <v>1.9898697539794215</v>
      </c>
      <c r="E191" s="375">
        <v>-88.000000000001819</v>
      </c>
      <c r="F191" s="376">
        <v>-3.027175782593801</v>
      </c>
      <c r="G191" s="134">
        <v>150045</v>
      </c>
      <c r="H191" s="375">
        <v>9085</v>
      </c>
      <c r="I191" s="185">
        <v>6.4450908059023835</v>
      </c>
      <c r="J191" s="134">
        <v>6354</v>
      </c>
      <c r="K191" s="185">
        <v>4.4219888510762679</v>
      </c>
    </row>
    <row r="192" spans="1:11" ht="12" customHeight="1" x14ac:dyDescent="0.2">
      <c r="A192" s="374">
        <v>43862</v>
      </c>
      <c r="B192" s="134">
        <v>2835.0000000000005</v>
      </c>
      <c r="C192" s="375">
        <v>16.000000000001364</v>
      </c>
      <c r="D192" s="185">
        <v>0.56757715501955908</v>
      </c>
      <c r="E192" s="375">
        <v>-136.99999999999818</v>
      </c>
      <c r="F192" s="376">
        <v>-4.6096904441452979</v>
      </c>
      <c r="G192" s="134">
        <v>152900</v>
      </c>
      <c r="H192" s="134">
        <v>2855</v>
      </c>
      <c r="I192" s="185">
        <v>1.9027625045819587</v>
      </c>
      <c r="J192" s="134">
        <v>-676</v>
      </c>
      <c r="K192" s="185">
        <v>-0.44017294368911808</v>
      </c>
    </row>
    <row r="193" spans="1:11" ht="12" customHeight="1" x14ac:dyDescent="0.2">
      <c r="A193" s="374">
        <v>43891</v>
      </c>
      <c r="B193" s="375">
        <v>2858.0000000000018</v>
      </c>
      <c r="C193" s="375">
        <v>23.000000000001364</v>
      </c>
      <c r="D193" s="185">
        <v>0.81128747795419265</v>
      </c>
      <c r="E193" s="375">
        <v>-176.00000000000136</v>
      </c>
      <c r="F193" s="376">
        <v>-5.8009228740936454</v>
      </c>
      <c r="G193" s="134">
        <v>159420</v>
      </c>
      <c r="H193" s="375">
        <v>6520</v>
      </c>
      <c r="I193" s="185">
        <v>4.2642249836494441</v>
      </c>
      <c r="J193" s="134">
        <v>4122</v>
      </c>
      <c r="K193" s="185">
        <v>2.6542518255225436</v>
      </c>
    </row>
    <row r="194" spans="1:11" ht="12" customHeight="1" x14ac:dyDescent="0.2">
      <c r="A194" s="374">
        <v>43922</v>
      </c>
      <c r="B194" s="375">
        <v>2925.0000000000018</v>
      </c>
      <c r="C194" s="375">
        <v>67</v>
      </c>
      <c r="D194" s="185">
        <v>2.3442967109867023</v>
      </c>
      <c r="E194" s="375">
        <v>-4.0000000000022737</v>
      </c>
      <c r="F194" s="376">
        <v>-0.13656538067607607</v>
      </c>
      <c r="G194" s="134">
        <v>163435</v>
      </c>
      <c r="H194" s="134">
        <v>4015</v>
      </c>
      <c r="I194" s="185">
        <v>2.5185045790992349</v>
      </c>
      <c r="J194" s="134">
        <v>13533</v>
      </c>
      <c r="K194" s="185">
        <v>9.0278982268415362</v>
      </c>
    </row>
    <row r="195" spans="1:11" ht="12" customHeight="1" x14ac:dyDescent="0.2">
      <c r="A195" s="374">
        <v>43952</v>
      </c>
      <c r="B195" s="375">
        <v>2856</v>
      </c>
      <c r="C195" s="375">
        <v>-69.000000000001819</v>
      </c>
      <c r="D195" s="185">
        <v>-2.3589743589744199</v>
      </c>
      <c r="E195" s="375">
        <v>115.99999999999773</v>
      </c>
      <c r="F195" s="376">
        <v>4.23357664233568</v>
      </c>
      <c r="G195" s="134">
        <v>164145</v>
      </c>
      <c r="H195" s="134">
        <v>710</v>
      </c>
      <c r="I195" s="185">
        <v>0.43442347110472052</v>
      </c>
      <c r="J195" s="134">
        <v>22107</v>
      </c>
      <c r="K195" s="185">
        <v>15.564144806319435</v>
      </c>
    </row>
    <row r="196" spans="1:11" ht="12" customHeight="1" x14ac:dyDescent="0.2">
      <c r="A196" s="374">
        <v>43983</v>
      </c>
      <c r="B196" s="375">
        <v>2851</v>
      </c>
      <c r="C196" s="375">
        <v>-5</v>
      </c>
      <c r="D196" s="185">
        <v>-0.17507002801120447</v>
      </c>
      <c r="E196" s="375">
        <v>174.00000000000045</v>
      </c>
      <c r="F196" s="376">
        <v>6.4998132237579558</v>
      </c>
      <c r="G196" s="134">
        <v>189487</v>
      </c>
      <c r="H196" s="134">
        <v>25342</v>
      </c>
      <c r="I196" s="185">
        <v>15.438788875689177</v>
      </c>
      <c r="J196" s="134">
        <v>41634</v>
      </c>
      <c r="K196" s="185">
        <v>28.159049867097725</v>
      </c>
    </row>
    <row r="197" spans="1:11" ht="12" customHeight="1" x14ac:dyDescent="0.2">
      <c r="A197" s="374">
        <v>44013</v>
      </c>
      <c r="B197" s="375">
        <v>3028</v>
      </c>
      <c r="C197" s="375">
        <v>177</v>
      </c>
      <c r="D197" s="185">
        <v>6.2083479480883899</v>
      </c>
      <c r="E197" s="375">
        <v>402.00000000000182</v>
      </c>
      <c r="F197" s="376">
        <v>15.308453922315389</v>
      </c>
      <c r="G197" s="134">
        <v>200595</v>
      </c>
      <c r="H197" s="134">
        <v>11108</v>
      </c>
      <c r="I197" s="185">
        <v>5.8621435771319401</v>
      </c>
      <c r="J197" s="134">
        <v>51096</v>
      </c>
      <c r="K197" s="185">
        <v>34.178155037826343</v>
      </c>
    </row>
    <row r="198" spans="1:11" ht="12" customHeight="1" x14ac:dyDescent="0.2">
      <c r="A198" s="377">
        <v>44044</v>
      </c>
      <c r="B198" s="375">
        <v>3062</v>
      </c>
      <c r="C198" s="375">
        <v>34</v>
      </c>
      <c r="D198" s="376">
        <v>1.1228533685601056</v>
      </c>
      <c r="E198" s="375">
        <v>515.99999999999955</v>
      </c>
      <c r="F198" s="376">
        <v>20.267085624509011</v>
      </c>
      <c r="G198" s="375">
        <v>187342</v>
      </c>
      <c r="H198" s="375">
        <v>-13253</v>
      </c>
      <c r="I198" s="376">
        <v>-6.6068446372043175</v>
      </c>
      <c r="J198" s="375">
        <v>44498</v>
      </c>
      <c r="K198" s="376">
        <v>31.151465934866007</v>
      </c>
    </row>
    <row r="199" spans="1:11" ht="12" customHeight="1" x14ac:dyDescent="0.2">
      <c r="A199" s="377">
        <v>44075</v>
      </c>
      <c r="B199" s="375">
        <v>3054</v>
      </c>
      <c r="C199" s="375">
        <v>-8</v>
      </c>
      <c r="D199" s="376">
        <v>-0.26126714565643372</v>
      </c>
      <c r="E199" s="375">
        <v>548.99999999999818</v>
      </c>
      <c r="F199" s="376">
        <v>21.916167664670571</v>
      </c>
      <c r="G199" s="375">
        <v>177839</v>
      </c>
      <c r="H199" s="375">
        <v>-9503</v>
      </c>
      <c r="I199" s="376">
        <v>-5.0725411279905197</v>
      </c>
      <c r="J199" s="375">
        <v>44596</v>
      </c>
      <c r="K199" s="376">
        <v>33.469675705290335</v>
      </c>
    </row>
    <row r="200" spans="1:11" ht="12" customHeight="1" x14ac:dyDescent="0.2">
      <c r="A200" s="378">
        <v>44105</v>
      </c>
      <c r="B200" s="141">
        <v>3280</v>
      </c>
      <c r="C200" s="141">
        <v>226</v>
      </c>
      <c r="D200" s="379">
        <v>7.4001309757694829</v>
      </c>
      <c r="E200" s="141">
        <v>514.00000000000136</v>
      </c>
      <c r="F200" s="379">
        <v>18.582791033984151</v>
      </c>
      <c r="G200" s="141">
        <v>188073</v>
      </c>
      <c r="H200" s="141">
        <v>10234</v>
      </c>
      <c r="I200" s="379">
        <v>5.7546432447325948</v>
      </c>
      <c r="J200" s="141">
        <v>38758</v>
      </c>
      <c r="K200" s="379">
        <v>25.957204567525032</v>
      </c>
    </row>
    <row r="201" spans="1:11" ht="12" customHeight="1" x14ac:dyDescent="0.2">
      <c r="A201" s="378">
        <v>44136</v>
      </c>
      <c r="B201" s="141">
        <v>3383</v>
      </c>
      <c r="C201" s="141">
        <v>103</v>
      </c>
      <c r="D201" s="379">
        <v>3.1402439024390243</v>
      </c>
      <c r="E201" s="141">
        <v>563.99999999999864</v>
      </c>
      <c r="F201" s="379">
        <v>20.007094714437685</v>
      </c>
      <c r="G201" s="141">
        <v>183449</v>
      </c>
      <c r="H201" s="141">
        <v>-4624</v>
      </c>
      <c r="I201" s="379">
        <v>-2.4586197912512695</v>
      </c>
      <c r="J201" s="141">
        <v>35849</v>
      </c>
      <c r="K201" s="379">
        <v>24.287940379403793</v>
      </c>
    </row>
    <row r="202" spans="1:11" ht="12" customHeight="1" x14ac:dyDescent="0.2">
      <c r="A202" s="378">
        <v>44166</v>
      </c>
      <c r="B202" s="141">
        <v>3373</v>
      </c>
      <c r="C202" s="141">
        <v>-10</v>
      </c>
      <c r="D202" s="379">
        <v>-0.29559562518474725</v>
      </c>
      <c r="E202" s="141">
        <v>608.99999999999227</v>
      </c>
      <c r="F202" s="379">
        <v>22.03328509406623</v>
      </c>
      <c r="G202" s="141">
        <v>182138</v>
      </c>
      <c r="H202" s="141">
        <v>-1311</v>
      </c>
      <c r="I202" s="379">
        <v>-0.71464003619534588</v>
      </c>
      <c r="J202" s="141">
        <v>41178</v>
      </c>
      <c r="K202" s="379">
        <v>29.212542565266741</v>
      </c>
    </row>
    <row r="203" spans="1:11" ht="12" customHeight="1" x14ac:dyDescent="0.2">
      <c r="A203" s="378">
        <v>44197</v>
      </c>
      <c r="B203" s="141">
        <v>3415</v>
      </c>
      <c r="C203" s="141">
        <v>42</v>
      </c>
      <c r="D203" s="379">
        <v>1.2451823302697895</v>
      </c>
      <c r="E203" s="141">
        <v>596.00000000000091</v>
      </c>
      <c r="F203" s="379">
        <v>21.142249024476804</v>
      </c>
      <c r="G203" s="141">
        <v>185410</v>
      </c>
      <c r="H203" s="141">
        <v>3272</v>
      </c>
      <c r="I203" s="379">
        <v>1.7964400619310632</v>
      </c>
      <c r="J203" s="141">
        <v>35365</v>
      </c>
      <c r="K203" s="379">
        <v>23.569595787930286</v>
      </c>
    </row>
    <row r="204" spans="1:11" ht="12" customHeight="1" x14ac:dyDescent="0.2">
      <c r="A204" s="378">
        <v>44228</v>
      </c>
      <c r="B204" s="141">
        <v>3501</v>
      </c>
      <c r="C204" s="141">
        <v>86</v>
      </c>
      <c r="D204" s="379">
        <v>2.5183016105417275</v>
      </c>
      <c r="E204" s="141">
        <v>665.99999999999955</v>
      </c>
      <c r="F204" s="379">
        <v>23.492063492063473</v>
      </c>
      <c r="G204" s="141">
        <v>191584</v>
      </c>
      <c r="H204" s="141">
        <v>6174</v>
      </c>
      <c r="I204" s="379">
        <v>3.3299174801790627</v>
      </c>
      <c r="J204" s="141">
        <v>38684</v>
      </c>
      <c r="K204" s="379">
        <v>25.300196206671028</v>
      </c>
    </row>
    <row r="205" spans="1:11" ht="12" customHeight="1" x14ac:dyDescent="0.2">
      <c r="A205" s="378">
        <v>44256</v>
      </c>
      <c r="B205" s="141">
        <v>3495</v>
      </c>
      <c r="C205" s="141">
        <v>-6</v>
      </c>
      <c r="D205" s="379">
        <v>-0.17137960582690659</v>
      </c>
      <c r="E205" s="141">
        <v>636.99999999999818</v>
      </c>
      <c r="F205" s="379">
        <v>22.288313505948139</v>
      </c>
      <c r="G205" s="141">
        <v>193952</v>
      </c>
      <c r="H205" s="141">
        <v>2368</v>
      </c>
      <c r="I205" s="379">
        <v>1.2360113579422081</v>
      </c>
      <c r="J205" s="141">
        <v>34532</v>
      </c>
      <c r="K205" s="379">
        <v>21.66102120185673</v>
      </c>
    </row>
    <row r="206" spans="1:11" ht="12" customHeight="1" x14ac:dyDescent="0.2">
      <c r="A206" s="378">
        <v>44287</v>
      </c>
      <c r="B206" s="141">
        <v>3482</v>
      </c>
      <c r="C206" s="141">
        <v>-13</v>
      </c>
      <c r="D206" s="379">
        <v>-0.3719599427753934</v>
      </c>
      <c r="E206" s="141">
        <v>556.99999999999818</v>
      </c>
      <c r="F206" s="379">
        <v>19.042735042734968</v>
      </c>
      <c r="G206" s="141">
        <v>191330</v>
      </c>
      <c r="H206" s="141">
        <v>-2622</v>
      </c>
      <c r="I206" s="379">
        <v>-1.3518808777429467</v>
      </c>
      <c r="J206" s="141">
        <v>27895</v>
      </c>
      <c r="K206" s="379">
        <v>17.067947502065042</v>
      </c>
    </row>
    <row r="207" spans="1:11" ht="12" customHeight="1" x14ac:dyDescent="0.2">
      <c r="A207" s="378">
        <v>44317</v>
      </c>
      <c r="B207" s="141">
        <v>3369</v>
      </c>
      <c r="C207" s="141">
        <v>-113</v>
      </c>
      <c r="D207" s="379">
        <v>-3.2452613440551406</v>
      </c>
      <c r="E207" s="141">
        <v>513</v>
      </c>
      <c r="F207" s="379">
        <v>17.962184873949578</v>
      </c>
      <c r="G207" s="141">
        <v>182175</v>
      </c>
      <c r="H207" s="141">
        <v>-9155</v>
      </c>
      <c r="I207" s="379">
        <v>-4.7849265666649243</v>
      </c>
      <c r="J207" s="141">
        <v>18030</v>
      </c>
      <c r="K207" s="379">
        <v>10.984190806908526</v>
      </c>
    </row>
    <row r="208" spans="1:11" ht="12" customHeight="1" x14ac:dyDescent="0.2">
      <c r="A208" s="378">
        <v>44348</v>
      </c>
      <c r="B208" s="141">
        <v>3313</v>
      </c>
      <c r="C208" s="141">
        <v>-56</v>
      </c>
      <c r="D208" s="379">
        <v>-1.6622143069159989</v>
      </c>
      <c r="E208" s="141">
        <v>462</v>
      </c>
      <c r="F208" s="379">
        <v>16.20484040687478</v>
      </c>
      <c r="G208" s="141">
        <v>184057</v>
      </c>
      <c r="H208" s="141">
        <v>1882</v>
      </c>
      <c r="I208" s="379">
        <v>1.0330725950322492</v>
      </c>
      <c r="J208" s="141">
        <v>-5430</v>
      </c>
      <c r="K208" s="379">
        <v>-2.8656319430884443</v>
      </c>
    </row>
    <row r="209" spans="1:11" ht="12" customHeight="1" x14ac:dyDescent="0.2">
      <c r="A209" s="378">
        <v>44378</v>
      </c>
      <c r="B209" s="141">
        <v>3241</v>
      </c>
      <c r="C209" s="141">
        <v>-72</v>
      </c>
      <c r="D209" s="379">
        <v>-2.1732568668880168</v>
      </c>
      <c r="E209" s="141">
        <v>213</v>
      </c>
      <c r="F209" s="379">
        <v>7.0343461030383088</v>
      </c>
      <c r="G209" s="141">
        <v>175177</v>
      </c>
      <c r="H209" s="141">
        <v>-8880</v>
      </c>
      <c r="I209" s="379">
        <v>-4.8245923817078404</v>
      </c>
      <c r="J209" s="141">
        <v>-25418</v>
      </c>
      <c r="K209" s="379">
        <v>-12.671302873949999</v>
      </c>
    </row>
    <row r="210" spans="1:11" ht="12" customHeight="1" x14ac:dyDescent="0.2">
      <c r="A210" s="378">
        <v>44409</v>
      </c>
      <c r="B210" s="141">
        <v>3214</v>
      </c>
      <c r="C210" s="141">
        <v>-27</v>
      </c>
      <c r="D210" s="379">
        <v>-0.83307621104597351</v>
      </c>
      <c r="E210" s="141">
        <v>152</v>
      </c>
      <c r="F210" s="379">
        <v>4.9640757674722407</v>
      </c>
      <c r="G210" s="141">
        <v>161678</v>
      </c>
      <c r="H210" s="141">
        <v>-13499</v>
      </c>
      <c r="I210" s="379">
        <v>-7.7059202977559842</v>
      </c>
      <c r="J210" s="141">
        <v>-25664</v>
      </c>
      <c r="K210" s="379">
        <v>-13.699010366068475</v>
      </c>
    </row>
    <row r="211" spans="1:11" ht="12" customHeight="1" x14ac:dyDescent="0.2">
      <c r="A211" s="378">
        <v>44440</v>
      </c>
      <c r="B211" s="141">
        <v>3189</v>
      </c>
      <c r="C211" s="141">
        <v>-25</v>
      </c>
      <c r="D211" s="379">
        <v>-0.77784691972619791</v>
      </c>
      <c r="E211" s="141">
        <v>135</v>
      </c>
      <c r="F211" s="379">
        <v>4.4204322200392925</v>
      </c>
      <c r="G211" s="141">
        <v>148611</v>
      </c>
      <c r="H211" s="141">
        <v>-13067</v>
      </c>
      <c r="I211" s="379">
        <v>-8.0821138311953398</v>
      </c>
      <c r="J211" s="141">
        <v>-29228</v>
      </c>
      <c r="K211" s="379">
        <v>-16.435090165824143</v>
      </c>
    </row>
    <row r="212" spans="1:11" ht="12" customHeight="1" x14ac:dyDescent="0.2">
      <c r="A212" s="378">
        <v>44470</v>
      </c>
      <c r="B212" s="141">
        <v>3273</v>
      </c>
      <c r="C212" s="141">
        <v>84</v>
      </c>
      <c r="D212" s="379">
        <v>2.6340545625587959</v>
      </c>
      <c r="E212" s="141">
        <v>-7</v>
      </c>
      <c r="F212" s="379">
        <v>-0.21341463414634146</v>
      </c>
      <c r="G212" s="141">
        <v>156188</v>
      </c>
      <c r="H212" s="141">
        <v>7577</v>
      </c>
      <c r="I212" s="379">
        <v>5.0985458680716773</v>
      </c>
      <c r="J212" s="141">
        <v>-31885</v>
      </c>
      <c r="K212" s="379">
        <v>-16.953523365927062</v>
      </c>
    </row>
    <row r="213" spans="1:11" ht="12" customHeight="1" x14ac:dyDescent="0.2">
      <c r="A213" s="378">
        <v>44501</v>
      </c>
      <c r="B213" s="141">
        <v>3253</v>
      </c>
      <c r="C213" s="141">
        <v>-20</v>
      </c>
      <c r="D213" s="379">
        <v>-0.6110601894286587</v>
      </c>
      <c r="E213" s="141">
        <v>-130</v>
      </c>
      <c r="F213" s="379">
        <v>-3.8427431274017145</v>
      </c>
      <c r="G213" s="141">
        <v>150116</v>
      </c>
      <c r="H213" s="141">
        <v>-6072</v>
      </c>
      <c r="I213" s="379">
        <v>-3.887622608651113</v>
      </c>
      <c r="J213" s="141">
        <v>-33333</v>
      </c>
      <c r="K213" s="379">
        <v>-18.170172636536584</v>
      </c>
    </row>
    <row r="214" spans="1:11" ht="12" customHeight="1" x14ac:dyDescent="0.2">
      <c r="A214" s="378">
        <v>44531</v>
      </c>
      <c r="B214" s="141">
        <v>3015</v>
      </c>
      <c r="C214" s="141">
        <v>-238</v>
      </c>
      <c r="D214" s="379">
        <v>-7.3163233937903476</v>
      </c>
      <c r="E214" s="141">
        <v>-358</v>
      </c>
      <c r="F214" s="379">
        <v>-10.613697005632968</v>
      </c>
      <c r="G214" s="141">
        <v>145586</v>
      </c>
      <c r="H214" s="141">
        <v>-4530</v>
      </c>
      <c r="I214" s="379">
        <v>-3.0176663380319222</v>
      </c>
      <c r="J214" s="141">
        <v>-36552</v>
      </c>
      <c r="K214" s="379">
        <v>-20.068299860545302</v>
      </c>
    </row>
    <row r="215" spans="1:11" ht="12" customHeight="1" x14ac:dyDescent="0.2">
      <c r="A215" s="378">
        <v>44562</v>
      </c>
      <c r="B215" s="141">
        <v>2866</v>
      </c>
      <c r="C215" s="141">
        <v>-149</v>
      </c>
      <c r="D215" s="379">
        <v>-4.9419568822553899</v>
      </c>
      <c r="E215" s="141">
        <v>-549</v>
      </c>
      <c r="F215" s="379">
        <v>-16.076134699853586</v>
      </c>
      <c r="G215" s="141">
        <v>148243</v>
      </c>
      <c r="H215" s="141">
        <v>2657</v>
      </c>
      <c r="I215" s="379">
        <v>1.8250381217974256</v>
      </c>
      <c r="J215" s="141">
        <v>-37167</v>
      </c>
      <c r="K215" s="379">
        <v>-20.045844344965211</v>
      </c>
    </row>
    <row r="216" spans="1:11" ht="12" customHeight="1" x14ac:dyDescent="0.2">
      <c r="A216" s="378">
        <v>44593</v>
      </c>
      <c r="B216" s="141">
        <v>2762</v>
      </c>
      <c r="C216" s="141">
        <v>-104</v>
      </c>
      <c r="D216" s="379">
        <v>-3.6287508722958828</v>
      </c>
      <c r="E216" s="141">
        <v>-739</v>
      </c>
      <c r="F216" s="379">
        <v>-21.108254784347331</v>
      </c>
      <c r="G216" s="141">
        <v>154786</v>
      </c>
      <c r="H216" s="141">
        <v>6543</v>
      </c>
      <c r="I216" s="379">
        <v>4.4136991291325725</v>
      </c>
      <c r="J216" s="141">
        <v>-36798</v>
      </c>
      <c r="K216" s="379">
        <v>-19.207240688157675</v>
      </c>
    </row>
    <row r="217" spans="1:11" ht="12" customHeight="1" x14ac:dyDescent="0.2">
      <c r="A217" s="378">
        <v>44621</v>
      </c>
      <c r="B217" s="141">
        <v>2828</v>
      </c>
      <c r="C217" s="141">
        <v>66</v>
      </c>
      <c r="D217" s="379">
        <v>2.3895727733526431</v>
      </c>
      <c r="E217" s="141">
        <v>-667</v>
      </c>
      <c r="F217" s="379">
        <v>-19.084406294706724</v>
      </c>
      <c r="G217" s="141">
        <v>156354</v>
      </c>
      <c r="H217" s="141">
        <v>1568</v>
      </c>
      <c r="I217" s="379">
        <v>1.0130115126691044</v>
      </c>
      <c r="J217" s="141">
        <v>-37598</v>
      </c>
      <c r="K217" s="379">
        <v>-19.385208711433759</v>
      </c>
    </row>
    <row r="218" spans="1:11" ht="12" customHeight="1" x14ac:dyDescent="0.2">
      <c r="A218" s="378">
        <v>44652</v>
      </c>
      <c r="B218" s="141">
        <v>2727</v>
      </c>
      <c r="C218" s="141">
        <v>-101</v>
      </c>
      <c r="D218" s="379">
        <v>-3.5714285714285716</v>
      </c>
      <c r="E218" s="141">
        <v>-755</v>
      </c>
      <c r="F218" s="379">
        <v>-21.682940838598508</v>
      </c>
      <c r="G218" s="141">
        <v>146810</v>
      </c>
      <c r="H218" s="141">
        <v>-9544</v>
      </c>
      <c r="I218" s="379">
        <v>-6.1040971129616128</v>
      </c>
      <c r="J218" s="141">
        <v>-44520</v>
      </c>
      <c r="K218" s="379">
        <v>-23.26869806094183</v>
      </c>
    </row>
    <row r="219" spans="1:11" ht="12" customHeight="1" x14ac:dyDescent="0.2">
      <c r="A219" s="378">
        <v>44682</v>
      </c>
      <c r="B219" s="141">
        <v>2562</v>
      </c>
      <c r="C219" s="141">
        <v>-165</v>
      </c>
      <c r="D219" s="379">
        <v>-6.0506050605060508</v>
      </c>
      <c r="E219" s="141">
        <v>-807</v>
      </c>
      <c r="F219" s="379">
        <v>-23.953695458593053</v>
      </c>
      <c r="G219" s="141">
        <v>138117</v>
      </c>
      <c r="H219" s="141">
        <v>-8693</v>
      </c>
      <c r="I219" s="379">
        <v>-5.921258769838567</v>
      </c>
      <c r="J219" s="141">
        <v>-44058</v>
      </c>
      <c r="K219" s="379">
        <v>-24.184438040345821</v>
      </c>
    </row>
    <row r="220" spans="1:11" ht="12" customHeight="1" x14ac:dyDescent="0.2">
      <c r="A220" s="378">
        <v>44713</v>
      </c>
      <c r="B220" s="141">
        <v>2424</v>
      </c>
      <c r="C220" s="141">
        <v>-138</v>
      </c>
      <c r="D220" s="379">
        <v>-5.3864168618266977</v>
      </c>
      <c r="E220" s="141">
        <v>-889</v>
      </c>
      <c r="F220" s="379">
        <v>-26.833685481436763</v>
      </c>
      <c r="G220" s="141">
        <v>146980</v>
      </c>
      <c r="H220" s="141">
        <v>8863</v>
      </c>
      <c r="I220" s="379">
        <v>6.4170232484053376</v>
      </c>
      <c r="J220" s="141">
        <v>-37077</v>
      </c>
      <c r="K220" s="379">
        <v>-20.144303123488918</v>
      </c>
    </row>
    <row r="221" spans="1:11" ht="12" customHeight="1" x14ac:dyDescent="0.2">
      <c r="A221" s="378">
        <v>44743</v>
      </c>
      <c r="B221" s="141">
        <v>2389</v>
      </c>
      <c r="C221" s="141">
        <v>-35</v>
      </c>
      <c r="D221" s="379">
        <v>-1.443894389438944</v>
      </c>
      <c r="E221" s="141">
        <v>-852</v>
      </c>
      <c r="F221" s="379">
        <v>-26.288182659672941</v>
      </c>
      <c r="G221" s="141">
        <v>147805</v>
      </c>
      <c r="H221" s="141">
        <v>825</v>
      </c>
      <c r="I221" s="379">
        <v>0.56130085725949108</v>
      </c>
      <c r="J221" s="141">
        <v>-27372</v>
      </c>
      <c r="K221" s="379">
        <v>-15.625338942897756</v>
      </c>
    </row>
    <row r="222" spans="1:11" ht="12" customHeight="1" x14ac:dyDescent="0.2">
      <c r="A222" s="378">
        <v>44774</v>
      </c>
      <c r="B222" s="141">
        <v>2360</v>
      </c>
      <c r="C222" s="141">
        <v>-29</v>
      </c>
      <c r="D222" s="379">
        <v>-1.2138970280452073</v>
      </c>
      <c r="E222" s="141">
        <v>-854</v>
      </c>
      <c r="F222" s="379">
        <v>-26.57125077784692</v>
      </c>
      <c r="G222" s="141">
        <v>141112</v>
      </c>
      <c r="H222" s="141">
        <v>-6693</v>
      </c>
      <c r="I222" s="379">
        <v>-4.5282635905415916</v>
      </c>
      <c r="J222" s="141">
        <v>-20566</v>
      </c>
      <c r="K222" s="379">
        <v>-12.720345377849799</v>
      </c>
    </row>
    <row r="223" spans="1:11" ht="12" customHeight="1" x14ac:dyDescent="0.2">
      <c r="A223" s="378">
        <v>44805</v>
      </c>
      <c r="B223" s="141">
        <v>2389</v>
      </c>
      <c r="C223" s="141">
        <v>29</v>
      </c>
      <c r="D223" s="379">
        <v>1.228813559322034</v>
      </c>
      <c r="E223" s="141">
        <v>-800</v>
      </c>
      <c r="F223" s="379">
        <v>-25.086233929131389</v>
      </c>
      <c r="G223" s="141">
        <v>134088</v>
      </c>
      <c r="H223" s="141">
        <v>-7024</v>
      </c>
      <c r="I223" s="379">
        <v>-4.9776064402743918</v>
      </c>
      <c r="J223" s="141">
        <v>-14523</v>
      </c>
      <c r="K223" s="379">
        <v>-9.7724932878454496</v>
      </c>
    </row>
    <row r="224" spans="1:11" ht="12" customHeight="1" x14ac:dyDescent="0.2">
      <c r="A224" s="378">
        <v>44835</v>
      </c>
      <c r="B224" s="141">
        <v>2398</v>
      </c>
      <c r="C224" s="141">
        <v>9</v>
      </c>
      <c r="D224" s="379">
        <v>0.37672666387609877</v>
      </c>
      <c r="E224" s="141">
        <v>-875</v>
      </c>
      <c r="F224" s="379">
        <v>-26.733883287503819</v>
      </c>
      <c r="G224" s="141">
        <v>122737</v>
      </c>
      <c r="H224" s="141">
        <v>-11351</v>
      </c>
      <c r="I224" s="379">
        <v>-8.4653361971242767</v>
      </c>
      <c r="J224" s="141">
        <v>-33451</v>
      </c>
      <c r="K224" s="379">
        <v>-21.41713832048557</v>
      </c>
    </row>
    <row r="225" spans="1:11" ht="12" customHeight="1" x14ac:dyDescent="0.2">
      <c r="A225" s="378">
        <v>44866</v>
      </c>
      <c r="B225" s="141">
        <v>2441</v>
      </c>
      <c r="C225" s="141">
        <v>43</v>
      </c>
      <c r="D225" s="379">
        <v>1.7931609674728941</v>
      </c>
      <c r="E225" s="141">
        <v>-812</v>
      </c>
      <c r="F225" s="379">
        <v>-24.961573931755304</v>
      </c>
      <c r="G225" s="141">
        <v>118230</v>
      </c>
      <c r="H225" s="141">
        <v>-4507</v>
      </c>
      <c r="I225" s="379">
        <v>-3.6720793240832021</v>
      </c>
      <c r="J225" s="141">
        <v>-31886</v>
      </c>
      <c r="K225" s="379">
        <v>-21.240907031895333</v>
      </c>
    </row>
    <row r="226" spans="1:11" ht="12" customHeight="1" x14ac:dyDescent="0.2">
      <c r="A226" s="378">
        <v>44896</v>
      </c>
      <c r="B226" s="141">
        <v>2365</v>
      </c>
      <c r="C226" s="141">
        <v>-76</v>
      </c>
      <c r="D226" s="379">
        <v>-3.11347808275297</v>
      </c>
      <c r="E226" s="141">
        <v>-650</v>
      </c>
      <c r="F226" s="379">
        <v>-21.558872305140962</v>
      </c>
      <c r="G226" s="141">
        <v>113308</v>
      </c>
      <c r="H226" s="141">
        <v>-4922</v>
      </c>
      <c r="I226" s="379">
        <v>-4.1630719783472889</v>
      </c>
      <c r="J226" s="141">
        <v>-32278</v>
      </c>
      <c r="K226" s="379">
        <v>-22.171087879329058</v>
      </c>
    </row>
    <row r="227" spans="1:11" ht="12" customHeight="1" x14ac:dyDescent="0.2">
      <c r="A227" s="378">
        <v>44927</v>
      </c>
      <c r="B227" s="141">
        <v>2412</v>
      </c>
      <c r="C227" s="141">
        <v>47</v>
      </c>
      <c r="D227" s="379">
        <v>1.9873150105708246</v>
      </c>
      <c r="E227" s="141">
        <v>-454</v>
      </c>
      <c r="F227" s="379">
        <v>-15.84089323098395</v>
      </c>
      <c r="G227" s="141">
        <v>114765</v>
      </c>
      <c r="H227" s="141">
        <v>1457</v>
      </c>
      <c r="I227" s="379">
        <v>1.2858756663254138</v>
      </c>
      <c r="J227" s="141">
        <v>-33478</v>
      </c>
      <c r="K227" s="379">
        <v>-22.583191111890613</v>
      </c>
    </row>
    <row r="228" spans="1:11" ht="12" customHeight="1" x14ac:dyDescent="0.2">
      <c r="A228" s="378">
        <v>44958</v>
      </c>
      <c r="B228" s="141">
        <v>2451</v>
      </c>
      <c r="C228" s="141">
        <v>39</v>
      </c>
      <c r="D228" s="379">
        <v>1.6169154228855722</v>
      </c>
      <c r="E228" s="141">
        <v>-311</v>
      </c>
      <c r="F228" s="379">
        <v>-11.259956553222302</v>
      </c>
      <c r="G228" s="141">
        <v>115903</v>
      </c>
      <c r="H228" s="141">
        <v>1138</v>
      </c>
      <c r="I228" s="379">
        <v>0.99159151309197058</v>
      </c>
      <c r="J228" s="141">
        <v>-38883</v>
      </c>
      <c r="K228" s="379">
        <v>-25.120488933107644</v>
      </c>
    </row>
    <row r="229" spans="1:11" ht="12" customHeight="1" x14ac:dyDescent="0.2">
      <c r="A229" s="378">
        <v>44986</v>
      </c>
      <c r="B229" s="141">
        <v>2445</v>
      </c>
      <c r="C229" s="141">
        <v>-6</v>
      </c>
      <c r="D229" s="379">
        <v>-0.24479804161566707</v>
      </c>
      <c r="E229" s="141">
        <v>-383</v>
      </c>
      <c r="F229" s="379">
        <v>-13.543140028288542</v>
      </c>
      <c r="G229" s="141">
        <v>113255</v>
      </c>
      <c r="H229" s="141">
        <v>-2648</v>
      </c>
      <c r="I229" s="379">
        <v>-2.2846690767279534</v>
      </c>
      <c r="J229" s="141">
        <v>-43099</v>
      </c>
      <c r="K229" s="379">
        <v>-27.565012727528558</v>
      </c>
    </row>
    <row r="230" spans="1:11" ht="12" customHeight="1" x14ac:dyDescent="0.2">
      <c r="A230" s="378">
        <v>45017</v>
      </c>
      <c r="B230" s="141">
        <v>2407</v>
      </c>
      <c r="C230" s="141">
        <v>-38</v>
      </c>
      <c r="D230" s="379">
        <v>-1.5541922290388548</v>
      </c>
      <c r="E230" s="141">
        <v>-320</v>
      </c>
      <c r="F230" s="379">
        <v>-11.734506784011735</v>
      </c>
      <c r="G230" s="141">
        <v>108959</v>
      </c>
      <c r="H230" s="141">
        <v>-4296</v>
      </c>
      <c r="I230" s="379">
        <v>-3.7932100128029669</v>
      </c>
      <c r="J230" s="141">
        <v>-37851</v>
      </c>
      <c r="K230" s="379">
        <v>-25.782303657788979</v>
      </c>
    </row>
    <row r="231" spans="1:11" ht="12" customHeight="1" x14ac:dyDescent="0.2">
      <c r="A231" s="378">
        <v>45047</v>
      </c>
      <c r="B231" s="141">
        <v>2354</v>
      </c>
      <c r="C231" s="141">
        <v>-53</v>
      </c>
      <c r="D231" s="379">
        <v>-2.2019110926464478</v>
      </c>
      <c r="E231" s="141">
        <v>-208</v>
      </c>
      <c r="F231" s="379">
        <v>-8.118657298985168</v>
      </c>
      <c r="G231" s="141">
        <v>106458</v>
      </c>
      <c r="H231" s="141">
        <v>-2501</v>
      </c>
      <c r="I231" s="379">
        <v>-2.2953588046880018</v>
      </c>
      <c r="J231" s="141">
        <v>-31659</v>
      </c>
      <c r="K231" s="379">
        <v>-22.921870587979758</v>
      </c>
    </row>
    <row r="232" spans="1:11" ht="12" customHeight="1" x14ac:dyDescent="0.2">
      <c r="A232" s="378">
        <v>45078</v>
      </c>
      <c r="B232" s="141">
        <v>2337</v>
      </c>
      <c r="C232" s="141">
        <v>-17</v>
      </c>
      <c r="D232" s="379">
        <v>-0.72217502124044175</v>
      </c>
      <c r="E232" s="141">
        <v>-87</v>
      </c>
      <c r="F232" s="379">
        <v>-3.5891089108910892</v>
      </c>
      <c r="G232" s="141">
        <v>106678</v>
      </c>
      <c r="H232" s="141">
        <v>220</v>
      </c>
      <c r="I232" s="379">
        <v>0.20665426741062204</v>
      </c>
      <c r="J232" s="141">
        <v>-40302</v>
      </c>
      <c r="K232" s="379">
        <v>-27.42005715063274</v>
      </c>
    </row>
    <row r="233" spans="1:11" ht="12" customHeight="1" x14ac:dyDescent="0.2">
      <c r="A233" s="378">
        <v>45108</v>
      </c>
      <c r="B233" s="141">
        <v>2279</v>
      </c>
      <c r="C233" s="141">
        <v>-58</v>
      </c>
      <c r="D233" s="379">
        <v>-2.4818142918271286</v>
      </c>
      <c r="E233" s="141">
        <v>-110</v>
      </c>
      <c r="F233" s="379">
        <v>-4.6044370029300961</v>
      </c>
      <c r="G233" s="141">
        <v>104817</v>
      </c>
      <c r="H233" s="141">
        <v>-1861</v>
      </c>
      <c r="I233" s="379">
        <v>-1.7445021466469188</v>
      </c>
      <c r="J233" s="141">
        <v>-42988</v>
      </c>
      <c r="K233" s="379">
        <v>-29.084266432123407</v>
      </c>
    </row>
    <row r="234" spans="1:11" ht="12" customHeight="1" x14ac:dyDescent="0.2">
      <c r="A234" s="378">
        <v>45139</v>
      </c>
      <c r="B234" s="141">
        <v>2239</v>
      </c>
      <c r="C234" s="141">
        <v>-40</v>
      </c>
      <c r="D234" s="379">
        <v>-1.7551557700745941</v>
      </c>
      <c r="E234" s="141">
        <v>-121</v>
      </c>
      <c r="F234" s="379">
        <v>-5.1271186440677967</v>
      </c>
      <c r="G234" s="141">
        <v>101943</v>
      </c>
      <c r="H234" s="141">
        <v>-2874</v>
      </c>
      <c r="I234" s="379">
        <v>-2.7419216348493087</v>
      </c>
      <c r="J234" s="141">
        <v>-39169</v>
      </c>
      <c r="K234" s="379">
        <v>-27.757384205453825</v>
      </c>
    </row>
    <row r="235" spans="1:11" ht="12" customHeight="1" x14ac:dyDescent="0.2">
      <c r="A235" s="378">
        <v>45170</v>
      </c>
      <c r="B235" s="141">
        <v>2277</v>
      </c>
      <c r="C235" s="141">
        <v>38</v>
      </c>
      <c r="D235" s="379">
        <v>1.6971862438588656</v>
      </c>
      <c r="E235" s="141">
        <v>-112</v>
      </c>
      <c r="F235" s="379">
        <v>-4.6881540393470074</v>
      </c>
      <c r="G235" s="141">
        <v>99843</v>
      </c>
      <c r="H235" s="141">
        <v>-4974</v>
      </c>
      <c r="I235" s="379">
        <v>-4.7454134348435844</v>
      </c>
      <c r="J235" s="141">
        <v>-34245</v>
      </c>
      <c r="K235" s="379">
        <v>-25.539198138535887</v>
      </c>
    </row>
    <row r="236" spans="1:11" ht="12" customHeight="1" x14ac:dyDescent="0.2">
      <c r="A236" s="378">
        <v>45200</v>
      </c>
      <c r="B236" s="141">
        <v>2393</v>
      </c>
      <c r="C236" s="141">
        <v>116</v>
      </c>
      <c r="D236" s="379">
        <v>5.0944224857268336</v>
      </c>
      <c r="E236" s="141">
        <v>-5</v>
      </c>
      <c r="F236" s="379">
        <v>-0.2085070892410342</v>
      </c>
      <c r="G236" s="141">
        <v>101965</v>
      </c>
      <c r="H236" s="141">
        <v>2122</v>
      </c>
      <c r="I236" s="379">
        <v>2.1253367787426258</v>
      </c>
      <c r="J236" s="141">
        <v>-20772</v>
      </c>
      <c r="K236" s="379">
        <v>-16.923991950267645</v>
      </c>
    </row>
    <row r="237" spans="1:11" ht="12" customHeight="1" x14ac:dyDescent="0.2">
      <c r="A237" s="378">
        <v>45231</v>
      </c>
      <c r="B237" s="141">
        <v>2308</v>
      </c>
      <c r="C237" s="141">
        <v>-85</v>
      </c>
      <c r="D237" s="379">
        <v>-3.5520267446719598</v>
      </c>
      <c r="E237" s="141">
        <v>-133</v>
      </c>
      <c r="F237" s="379">
        <v>-5.4485866448176976</v>
      </c>
      <c r="G237" s="141">
        <v>99790</v>
      </c>
      <c r="H237" s="141">
        <v>-2175</v>
      </c>
      <c r="I237" s="379">
        <v>-2.1330848820673762</v>
      </c>
      <c r="J237" s="141">
        <v>-18440</v>
      </c>
      <c r="K237" s="379">
        <v>-15.596718261016662</v>
      </c>
    </row>
    <row r="238" spans="1:11" ht="12" customHeight="1" x14ac:dyDescent="0.2">
      <c r="A238" s="378">
        <v>45261</v>
      </c>
      <c r="B238" s="141">
        <v>2248</v>
      </c>
      <c r="C238" s="141">
        <v>-60</v>
      </c>
      <c r="D238" s="379">
        <v>-2.5996533795493932</v>
      </c>
      <c r="E238" s="141">
        <v>-117</v>
      </c>
      <c r="F238" s="379">
        <v>-4.9471458773784356</v>
      </c>
      <c r="G238" s="141">
        <v>97825</v>
      </c>
      <c r="H238" s="141">
        <v>-1965</v>
      </c>
      <c r="I238" s="379">
        <v>-1.969135183886161</v>
      </c>
      <c r="J238" s="141">
        <v>-15483</v>
      </c>
      <c r="K238" s="379">
        <v>-13.664525011473152</v>
      </c>
    </row>
    <row r="239" spans="1:11" ht="12" customHeight="1" x14ac:dyDescent="0.2">
      <c r="A239" s="378">
        <v>45292</v>
      </c>
      <c r="B239" s="141">
        <v>2237</v>
      </c>
      <c r="C239" s="141">
        <v>-11</v>
      </c>
      <c r="D239" s="379">
        <v>-0.48932384341637009</v>
      </c>
      <c r="E239" s="141">
        <v>-175</v>
      </c>
      <c r="F239" s="379">
        <v>-7.2553897180762856</v>
      </c>
      <c r="G239" s="141">
        <v>99081</v>
      </c>
      <c r="H239" s="141">
        <v>1256</v>
      </c>
      <c r="I239" s="379">
        <v>1.2839253769486327</v>
      </c>
      <c r="J239" s="141">
        <v>-15684</v>
      </c>
      <c r="K239" s="379">
        <v>-13.666187426480199</v>
      </c>
    </row>
    <row r="240" spans="1:11" ht="12" customHeight="1" x14ac:dyDescent="0.2">
      <c r="A240" s="378">
        <v>45323</v>
      </c>
      <c r="B240" s="141">
        <v>2255</v>
      </c>
      <c r="C240" s="141">
        <v>18</v>
      </c>
      <c r="D240" s="379">
        <v>0.80464908359409926</v>
      </c>
      <c r="E240" s="141">
        <v>-196</v>
      </c>
      <c r="F240" s="379">
        <v>-7.9967360261117912</v>
      </c>
      <c r="G240" s="141">
        <v>98766</v>
      </c>
      <c r="H240" s="141">
        <v>-315</v>
      </c>
      <c r="I240" s="379">
        <v>-0.31792170042692341</v>
      </c>
      <c r="J240" s="141">
        <v>-17137</v>
      </c>
      <c r="K240" s="379">
        <v>-14.785639715969388</v>
      </c>
    </row>
    <row r="241" spans="1:11" ht="12" customHeight="1" x14ac:dyDescent="0.2">
      <c r="A241" s="378">
        <v>45352</v>
      </c>
      <c r="B241" s="141">
        <v>2223</v>
      </c>
      <c r="C241" s="141">
        <v>-32</v>
      </c>
      <c r="D241" s="379">
        <v>-1.419068736141907</v>
      </c>
      <c r="E241" s="141">
        <v>-222</v>
      </c>
      <c r="F241" s="379">
        <v>-9.0797546012269947</v>
      </c>
      <c r="G241" s="141">
        <v>97264</v>
      </c>
      <c r="H241" s="141">
        <v>-1502</v>
      </c>
      <c r="I241" s="379">
        <v>-1.5207662555940302</v>
      </c>
      <c r="J241" s="141">
        <v>-15991</v>
      </c>
      <c r="K241" s="379">
        <v>-14.119464924285904</v>
      </c>
    </row>
    <row r="242" spans="1:11" ht="12" customHeight="1" x14ac:dyDescent="0.2">
      <c r="A242" s="378">
        <v>45383</v>
      </c>
      <c r="B242" s="141">
        <v>2188</v>
      </c>
      <c r="C242" s="141">
        <v>-35</v>
      </c>
      <c r="D242" s="379">
        <v>-1.5744489428699955</v>
      </c>
      <c r="E242" s="141">
        <v>-219</v>
      </c>
      <c r="F242" s="379">
        <v>-9.0984628167843784</v>
      </c>
      <c r="G242" s="141">
        <v>93813</v>
      </c>
      <c r="H242" s="141">
        <v>-3451</v>
      </c>
      <c r="I242" s="379">
        <v>-3.548075341339036</v>
      </c>
      <c r="J242" s="141">
        <v>-15146</v>
      </c>
      <c r="K242" s="379">
        <v>-13.900641525711507</v>
      </c>
    </row>
    <row r="243" spans="1:11" ht="12" customHeight="1" x14ac:dyDescent="0.2">
      <c r="A243" s="378">
        <v>45413</v>
      </c>
      <c r="B243" s="141">
        <v>2129</v>
      </c>
      <c r="C243" s="141">
        <v>-59</v>
      </c>
      <c r="D243" s="379">
        <v>-2.6965265082266909</v>
      </c>
      <c r="E243" s="141">
        <v>-225</v>
      </c>
      <c r="F243" s="379">
        <v>-9.5581988105352593</v>
      </c>
      <c r="G243" s="141">
        <v>91564</v>
      </c>
      <c r="H243" s="141">
        <v>-2249</v>
      </c>
      <c r="I243" s="379">
        <v>-2.3973223327257416</v>
      </c>
      <c r="J243" s="141">
        <v>-14894</v>
      </c>
      <c r="K243" s="379">
        <v>-13.990493903699111</v>
      </c>
    </row>
    <row r="244" spans="1:11" ht="12" customHeight="1" x14ac:dyDescent="0.2">
      <c r="A244" s="378">
        <v>45444</v>
      </c>
      <c r="B244" s="141">
        <v>2060</v>
      </c>
      <c r="C244" s="141">
        <v>-69</v>
      </c>
      <c r="D244" s="379">
        <v>-3.2409581963363081</v>
      </c>
      <c r="E244" s="141">
        <v>-277</v>
      </c>
      <c r="F244" s="379">
        <v>-11.8528027385537</v>
      </c>
      <c r="G244" s="141">
        <v>91297</v>
      </c>
      <c r="H244" s="141">
        <v>-267</v>
      </c>
      <c r="I244" s="379">
        <v>-0.29159931850945786</v>
      </c>
      <c r="J244" s="141">
        <v>-15381</v>
      </c>
      <c r="K244" s="379">
        <v>-14.418155570970585</v>
      </c>
    </row>
    <row r="245" spans="1:11" ht="12" customHeight="1" x14ac:dyDescent="0.2">
      <c r="A245" s="378">
        <v>45474</v>
      </c>
      <c r="B245" s="141">
        <v>2072</v>
      </c>
      <c r="C245" s="141">
        <v>12</v>
      </c>
      <c r="D245" s="379">
        <v>0.58252427184466016</v>
      </c>
      <c r="E245" s="141">
        <v>-207</v>
      </c>
      <c r="F245" s="379">
        <v>-9.0829311101360251</v>
      </c>
      <c r="G245" s="141">
        <v>89763</v>
      </c>
      <c r="H245" s="141">
        <v>-1534</v>
      </c>
      <c r="I245" s="379">
        <v>-1.6802304566415107</v>
      </c>
      <c r="J245" s="141">
        <v>-15054</v>
      </c>
      <c r="K245" s="379">
        <v>-14.362174074816108</v>
      </c>
    </row>
    <row r="246" spans="1:11" ht="12" customHeight="1" x14ac:dyDescent="0.2">
      <c r="A246" s="378">
        <v>45505</v>
      </c>
      <c r="B246" s="141">
        <v>2012</v>
      </c>
      <c r="C246" s="141">
        <v>-60</v>
      </c>
      <c r="D246" s="379">
        <v>-2.8957528957528957</v>
      </c>
      <c r="E246" s="141">
        <v>-227</v>
      </c>
      <c r="F246" s="379">
        <v>-10.13845466726217</v>
      </c>
      <c r="G246" s="141">
        <v>87426</v>
      </c>
      <c r="H246" s="141">
        <v>-2337</v>
      </c>
      <c r="I246" s="379">
        <v>-2.6035226095384512</v>
      </c>
      <c r="J246" s="141">
        <v>-14517</v>
      </c>
      <c r="K246" s="379">
        <v>-14.240310761896353</v>
      </c>
    </row>
    <row r="247" spans="1:11" ht="12" customHeight="1" x14ac:dyDescent="0.2">
      <c r="A247" s="378">
        <v>45536</v>
      </c>
      <c r="B247" s="141">
        <v>2038</v>
      </c>
      <c r="C247" s="141">
        <v>26</v>
      </c>
      <c r="D247" s="379">
        <v>1.2922465208747516</v>
      </c>
      <c r="E247" s="141">
        <v>-239</v>
      </c>
      <c r="F247" s="379">
        <v>-10.496267018006149</v>
      </c>
      <c r="G247" s="141">
        <v>85911</v>
      </c>
      <c r="H247" s="141">
        <v>-1515</v>
      </c>
      <c r="I247" s="379">
        <v>-1.7328941047285704</v>
      </c>
      <c r="J247" s="141">
        <v>-13932</v>
      </c>
      <c r="K247" s="379">
        <v>-13.95390763498693</v>
      </c>
    </row>
    <row r="248" spans="1:11" ht="12" customHeight="1" x14ac:dyDescent="0.2">
      <c r="A248" s="378">
        <v>45566</v>
      </c>
      <c r="B248" s="141">
        <v>2153</v>
      </c>
      <c r="C248" s="141">
        <v>115</v>
      </c>
      <c r="D248" s="379">
        <v>5.6427870461236509</v>
      </c>
      <c r="E248" s="141">
        <v>-240</v>
      </c>
      <c r="F248" s="379">
        <v>-10.029251984956122</v>
      </c>
      <c r="G248" s="141">
        <v>87514</v>
      </c>
      <c r="H248" s="141">
        <v>1603</v>
      </c>
      <c r="I248" s="379">
        <v>1.8658844618267743</v>
      </c>
      <c r="J248" s="141">
        <v>-14451</v>
      </c>
      <c r="K248" s="379">
        <v>-14.17251017506007</v>
      </c>
    </row>
    <row r="249" spans="1:11" ht="12" customHeight="1" x14ac:dyDescent="0.2">
      <c r="A249" s="378">
        <v>45597</v>
      </c>
      <c r="B249" s="141">
        <v>2153</v>
      </c>
      <c r="C249" s="141">
        <v>0</v>
      </c>
      <c r="D249" s="379">
        <v>0</v>
      </c>
      <c r="E249" s="141">
        <v>-155</v>
      </c>
      <c r="F249" s="379">
        <v>-6.7157712305025994</v>
      </c>
      <c r="G249" s="141">
        <v>85612</v>
      </c>
      <c r="H249" s="141">
        <v>-1902</v>
      </c>
      <c r="I249" s="379">
        <v>-2.1733665470667551</v>
      </c>
      <c r="J249" s="141">
        <v>-14178</v>
      </c>
      <c r="K249" s="379">
        <v>-14.207836456558773</v>
      </c>
    </row>
    <row r="250" spans="1:11" ht="12" customHeight="1" x14ac:dyDescent="0.2">
      <c r="A250" s="378">
        <v>45627</v>
      </c>
      <c r="B250" s="141">
        <v>2091</v>
      </c>
      <c r="C250" s="141">
        <v>-62</v>
      </c>
      <c r="D250" s="379">
        <v>-2.8797027403622852</v>
      </c>
      <c r="E250" s="141">
        <v>-157</v>
      </c>
      <c r="F250" s="379">
        <v>-6.9839857651245554</v>
      </c>
      <c r="G250" s="141">
        <v>83593</v>
      </c>
      <c r="H250" s="141">
        <v>-2019</v>
      </c>
      <c r="I250" s="379">
        <v>-2.3583142550109799</v>
      </c>
      <c r="J250" s="141">
        <v>-14232</v>
      </c>
      <c r="K250" s="379">
        <v>-14.548428315870176</v>
      </c>
    </row>
    <row r="251" spans="1:11" ht="12" customHeight="1" x14ac:dyDescent="0.2">
      <c r="A251" s="378">
        <v>45658</v>
      </c>
      <c r="B251" s="141">
        <v>2023</v>
      </c>
      <c r="C251" s="141">
        <v>-68</v>
      </c>
      <c r="D251" s="379">
        <v>-3.2520325203252032</v>
      </c>
      <c r="E251" s="141">
        <v>-214</v>
      </c>
      <c r="F251" s="379">
        <v>-9.5663835493965124</v>
      </c>
      <c r="G251" s="141">
        <v>84692</v>
      </c>
      <c r="H251" s="141">
        <v>1099</v>
      </c>
      <c r="I251" s="379">
        <v>1.3147033842546625</v>
      </c>
      <c r="J251" s="141">
        <v>-14389</v>
      </c>
      <c r="K251" s="379">
        <v>-14.522461420453972</v>
      </c>
    </row>
    <row r="252" spans="1:11" ht="12" customHeight="1" x14ac:dyDescent="0.2">
      <c r="A252" s="378">
        <v>45689</v>
      </c>
      <c r="B252" s="141">
        <v>2103</v>
      </c>
      <c r="C252" s="141">
        <v>80</v>
      </c>
      <c r="D252" s="379">
        <v>3.9545229856648541</v>
      </c>
      <c r="E252" s="141">
        <v>-152</v>
      </c>
      <c r="F252" s="379">
        <v>-6.7405764966740573</v>
      </c>
      <c r="G252" s="141">
        <v>84902</v>
      </c>
      <c r="H252" s="141">
        <v>210</v>
      </c>
      <c r="I252" s="379">
        <v>0.24795730411372974</v>
      </c>
      <c r="J252" s="141">
        <v>-13864</v>
      </c>
      <c r="K252" s="379">
        <v>-14.037219285989105</v>
      </c>
    </row>
    <row r="253" spans="1:11" ht="12" customHeight="1" x14ac:dyDescent="0.2">
      <c r="A253" s="378">
        <v>45717</v>
      </c>
      <c r="B253" s="141">
        <v>2060</v>
      </c>
      <c r="C253" s="141">
        <v>-43</v>
      </c>
      <c r="D253" s="379">
        <v>-2.0446980504041843</v>
      </c>
      <c r="E253" s="141">
        <v>-163</v>
      </c>
      <c r="F253" s="379">
        <v>-7.3324336482231223</v>
      </c>
      <c r="G253" s="141">
        <v>84809</v>
      </c>
      <c r="H253" s="141">
        <v>-93</v>
      </c>
      <c r="I253" s="379">
        <v>-0.10953805564062095</v>
      </c>
      <c r="J253" s="141">
        <v>-12455</v>
      </c>
      <c r="K253" s="379">
        <v>-12.805354499095246</v>
      </c>
    </row>
    <row r="254" spans="1:11" ht="12" customHeight="1" x14ac:dyDescent="0.2">
      <c r="A254" s="378">
        <v>45748</v>
      </c>
      <c r="B254" s="141">
        <v>1994</v>
      </c>
      <c r="C254" s="141">
        <v>-66</v>
      </c>
      <c r="D254" s="379">
        <v>-3.203883495145631</v>
      </c>
      <c r="E254" s="141">
        <v>-194</v>
      </c>
      <c r="F254" s="379">
        <v>-8.8665447897623402</v>
      </c>
      <c r="G254" s="141">
        <v>81486</v>
      </c>
      <c r="H254" s="141">
        <v>-3323</v>
      </c>
      <c r="I254" s="379">
        <v>-3.9182162270513743</v>
      </c>
      <c r="J254" s="141">
        <v>-12327</v>
      </c>
      <c r="K254" s="379">
        <v>-13.139969940200185</v>
      </c>
    </row>
    <row r="255" spans="1:11" ht="12" customHeight="1" x14ac:dyDescent="0.2">
      <c r="A255" s="378">
        <v>45778</v>
      </c>
      <c r="B255" s="141">
        <v>1886</v>
      </c>
      <c r="C255" s="141">
        <v>-108</v>
      </c>
      <c r="D255" s="379">
        <v>-5.4162487462387165</v>
      </c>
      <c r="E255" s="141">
        <v>-243</v>
      </c>
      <c r="F255" s="379">
        <v>-11.413809300140912</v>
      </c>
      <c r="G255" s="141">
        <v>79227</v>
      </c>
      <c r="H255" s="141">
        <v>-2259</v>
      </c>
      <c r="I255" s="379">
        <v>-2.7722553567483983</v>
      </c>
      <c r="J255" s="141">
        <v>-12337</v>
      </c>
      <c r="K255" s="379">
        <v>-13.473635926783452</v>
      </c>
    </row>
    <row r="256" spans="1:11" ht="12" customHeight="1" x14ac:dyDescent="0.2">
      <c r="A256" s="378">
        <v>45809</v>
      </c>
      <c r="B256" s="141">
        <v>1784</v>
      </c>
      <c r="C256" s="141">
        <v>-102</v>
      </c>
      <c r="D256" s="379">
        <v>-5.408271474019088</v>
      </c>
      <c r="E256" s="141">
        <v>-276</v>
      </c>
      <c r="F256" s="379">
        <v>-13.398058252427184</v>
      </c>
      <c r="G256" s="141">
        <v>79009</v>
      </c>
      <c r="H256" s="141">
        <v>-218</v>
      </c>
      <c r="I256" s="379">
        <v>-0.27515872114304468</v>
      </c>
      <c r="J256" s="141">
        <v>-12288</v>
      </c>
      <c r="K256" s="379">
        <v>-13.459368873018828</v>
      </c>
    </row>
    <row r="257" spans="1:11" ht="12" customHeight="1" x14ac:dyDescent="0.2">
      <c r="A257" s="378">
        <v>45839</v>
      </c>
      <c r="B257" s="141">
        <v>1744</v>
      </c>
      <c r="C257" s="141">
        <v>-40</v>
      </c>
      <c r="D257" s="379">
        <v>-2.2421524663677128</v>
      </c>
      <c r="E257" s="141">
        <v>-328</v>
      </c>
      <c r="F257" s="379">
        <v>-15.83011583011583</v>
      </c>
      <c r="G257" s="141">
        <v>78395</v>
      </c>
      <c r="H257" s="141">
        <v>-614</v>
      </c>
      <c r="I257" s="379">
        <v>-0.7771266564568593</v>
      </c>
      <c r="J257" s="141">
        <v>-11368</v>
      </c>
      <c r="K257" s="379">
        <v>-12.664460858037275</v>
      </c>
    </row>
    <row r="258" spans="1:11" ht="12" customHeight="1" x14ac:dyDescent="0.2">
      <c r="A258" s="378">
        <v>45870</v>
      </c>
      <c r="B258" s="141">
        <v>1699</v>
      </c>
      <c r="C258" s="141">
        <v>-45</v>
      </c>
      <c r="D258" s="379">
        <v>-2.580275229357798</v>
      </c>
      <c r="E258" s="141">
        <v>-313</v>
      </c>
      <c r="F258" s="379">
        <v>-15.556660039761431</v>
      </c>
      <c r="G258" s="141">
        <v>76546</v>
      </c>
      <c r="H258" s="141">
        <v>-1849</v>
      </c>
      <c r="I258" s="379">
        <v>-2.3585687862746347</v>
      </c>
      <c r="J258" s="141">
        <v>-10880</v>
      </c>
      <c r="K258" s="379">
        <v>-12.444810468281746</v>
      </c>
    </row>
    <row r="259" spans="1:11" ht="12" customHeight="1" x14ac:dyDescent="0.2">
      <c r="A259" s="381">
        <v>45901</v>
      </c>
      <c r="B259" s="382">
        <v>1730</v>
      </c>
      <c r="C259" s="382">
        <f>B259-B258</f>
        <v>31</v>
      </c>
      <c r="D259" s="383">
        <f>100*C259/B258</f>
        <v>1.8246027074749853</v>
      </c>
      <c r="E259" s="382">
        <f>B259-B247</f>
        <v>-308</v>
      </c>
      <c r="F259" s="383">
        <f>100*E259/B247</f>
        <v>-15.112855740922473</v>
      </c>
      <c r="G259" s="382">
        <v>75380</v>
      </c>
      <c r="H259" s="382">
        <f>G259-G258</f>
        <v>-1166</v>
      </c>
      <c r="I259" s="383">
        <f>100*H259/G258</f>
        <v>-1.5232670551041203</v>
      </c>
      <c r="J259" s="382">
        <f>G259-G247</f>
        <v>-10531</v>
      </c>
      <c r="K259" s="383">
        <f>100*J259/G247</f>
        <v>-12.258034477540711</v>
      </c>
    </row>
    <row r="260" spans="1:11" ht="12" customHeight="1" x14ac:dyDescent="0.2">
      <c r="A260" s="384"/>
      <c r="B260" s="348"/>
      <c r="C260" s="348"/>
      <c r="D260" s="385"/>
      <c r="E260" s="348"/>
      <c r="F260" s="385"/>
      <c r="G260" s="348"/>
      <c r="H260" s="348"/>
      <c r="I260" s="385"/>
      <c r="J260" s="348"/>
      <c r="K260" s="385"/>
    </row>
    <row r="261" spans="1:11" x14ac:dyDescent="0.2">
      <c r="A261" s="66" t="s">
        <v>135</v>
      </c>
    </row>
    <row r="262" spans="1:11" ht="27" customHeight="1" x14ac:dyDescent="0.2">
      <c r="A262" s="66"/>
    </row>
    <row r="263" spans="1:11" x14ac:dyDescent="0.2">
      <c r="A263" s="395"/>
      <c r="B263" s="396" t="s">
        <v>622</v>
      </c>
      <c r="C263" s="396"/>
      <c r="D263" s="396"/>
      <c r="E263" s="396"/>
      <c r="F263" s="396"/>
      <c r="G263" s="396"/>
      <c r="H263" s="396"/>
      <c r="I263" s="396"/>
      <c r="J263" s="396"/>
      <c r="K263" s="396"/>
    </row>
    <row r="264" spans="1:11" ht="18.75" customHeight="1" x14ac:dyDescent="0.2">
      <c r="B264" s="396"/>
      <c r="C264" s="396"/>
      <c r="D264" s="396"/>
      <c r="E264" s="396"/>
      <c r="F264" s="396"/>
      <c r="G264" s="396"/>
      <c r="H264" s="396"/>
      <c r="I264" s="396"/>
      <c r="J264" s="396"/>
      <c r="K264" s="396"/>
    </row>
    <row r="266" spans="1:11" x14ac:dyDescent="0.2">
      <c r="A266" s="386" t="s">
        <v>619</v>
      </c>
    </row>
    <row r="269" spans="1:11" x14ac:dyDescent="0.2">
      <c r="F269" s="102" t="s">
        <v>60</v>
      </c>
    </row>
  </sheetData>
  <mergeCells count="12">
    <mergeCell ref="J8:K8"/>
    <mergeCell ref="B263:K264"/>
    <mergeCell ref="A5:K5"/>
    <mergeCell ref="A6:A9"/>
    <mergeCell ref="B6:K6"/>
    <mergeCell ref="B7:F7"/>
    <mergeCell ref="G7:K7"/>
    <mergeCell ref="B8:B9"/>
    <mergeCell ref="C8:D8"/>
    <mergeCell ref="E8:F8"/>
    <mergeCell ref="G8:G9"/>
    <mergeCell ref="H8:I8"/>
  </mergeCells>
  <hyperlinks>
    <hyperlink ref="I2" location="ÍNDICE!A1" display="VOLVER AL ÍNDICE" xr:uid="{9FBA34F1-D842-4862-87AC-E88EE8F85B74}"/>
    <hyperlink ref="A266" location="'ADVERTENCIA EFECTO COVID-19'!A1" display="(*) Ver nota &quot;Advertencia Efecto COVID-19&quot;" xr:uid="{093A4F40-2D70-4316-B346-287821E715F2}"/>
  </hyperlinks>
  <pageMargins left="0.70866141732283472" right="0.70866141732283472" top="0.74803149606299213" bottom="0.74803149606299213" header="0.31496062992125984" footer="0.31496062992125984"/>
  <pageSetup paperSize="9" scale="99" orientation="portrait" r:id="rId1"/>
  <rowBreaks count="1" manualBreakCount="1">
    <brk id="172" max="10"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5F629-BDB5-438D-AF0A-EF65534095D6}">
  <sheetPr codeName="Hoja46"/>
  <dimension ref="A1:F30"/>
  <sheetViews>
    <sheetView zoomScaleNormal="100" workbookViewId="0"/>
  </sheetViews>
  <sheetFormatPr baseColWidth="10" defaultColWidth="9.140625" defaultRowHeight="15" x14ac:dyDescent="0.2"/>
  <cols>
    <col min="1" max="1" width="33.7109375" style="27" customWidth="1"/>
    <col min="2" max="6" width="9.140625" style="27" customWidth="1"/>
    <col min="7" max="200" width="9.140625" style="27"/>
    <col min="201" max="201" width="0.42578125" style="27" customWidth="1"/>
    <col min="202" max="202" width="12.140625" style="27" customWidth="1"/>
    <col min="203" max="203" width="9.85546875" style="27" customWidth="1"/>
    <col min="204" max="205" width="10" style="27" customWidth="1"/>
    <col min="206" max="211" width="9.28515625" style="27" customWidth="1"/>
    <col min="212" max="456" width="9.140625" style="27"/>
    <col min="457" max="457" width="0.42578125" style="27" customWidth="1"/>
    <col min="458" max="458" width="12.140625" style="27" customWidth="1"/>
    <col min="459" max="459" width="9.85546875" style="27" customWidth="1"/>
    <col min="460" max="461" width="10" style="27" customWidth="1"/>
    <col min="462" max="467" width="9.28515625" style="27" customWidth="1"/>
    <col min="468" max="712" width="9.140625" style="27"/>
    <col min="713" max="713" width="0.42578125" style="27" customWidth="1"/>
    <col min="714" max="714" width="12.140625" style="27" customWidth="1"/>
    <col min="715" max="715" width="9.85546875" style="27" customWidth="1"/>
    <col min="716" max="717" width="10" style="27" customWidth="1"/>
    <col min="718" max="723" width="9.28515625" style="27" customWidth="1"/>
    <col min="724" max="968" width="9.140625" style="27"/>
    <col min="969" max="969" width="0.42578125" style="27" customWidth="1"/>
    <col min="970" max="970" width="12.140625" style="27" customWidth="1"/>
    <col min="971" max="971" width="9.85546875" style="27" customWidth="1"/>
    <col min="972" max="973" width="10" style="27" customWidth="1"/>
    <col min="974" max="979" width="9.28515625" style="27" customWidth="1"/>
    <col min="980" max="1224" width="9.140625" style="27"/>
    <col min="1225" max="1225" width="0.42578125" style="27" customWidth="1"/>
    <col min="1226" max="1226" width="12.140625" style="27" customWidth="1"/>
    <col min="1227" max="1227" width="9.85546875" style="27" customWidth="1"/>
    <col min="1228" max="1229" width="10" style="27" customWidth="1"/>
    <col min="1230" max="1235" width="9.28515625" style="27" customWidth="1"/>
    <col min="1236" max="1480" width="9.140625" style="27"/>
    <col min="1481" max="1481" width="0.42578125" style="27" customWidth="1"/>
    <col min="1482" max="1482" width="12.140625" style="27" customWidth="1"/>
    <col min="1483" max="1483" width="9.85546875" style="27" customWidth="1"/>
    <col min="1484" max="1485" width="10" style="27" customWidth="1"/>
    <col min="1486" max="1491" width="9.28515625" style="27" customWidth="1"/>
    <col min="1492" max="1736" width="9.140625" style="27"/>
    <col min="1737" max="1737" width="0.42578125" style="27" customWidth="1"/>
    <col min="1738" max="1738" width="12.140625" style="27" customWidth="1"/>
    <col min="1739" max="1739" width="9.85546875" style="27" customWidth="1"/>
    <col min="1740" max="1741" width="10" style="27" customWidth="1"/>
    <col min="1742" max="1747" width="9.28515625" style="27" customWidth="1"/>
    <col min="1748" max="1992" width="9.140625" style="27"/>
    <col min="1993" max="1993" width="0.42578125" style="27" customWidth="1"/>
    <col min="1994" max="1994" width="12.140625" style="27" customWidth="1"/>
    <col min="1995" max="1995" width="9.85546875" style="27" customWidth="1"/>
    <col min="1996" max="1997" width="10" style="27" customWidth="1"/>
    <col min="1998" max="2003" width="9.28515625" style="27" customWidth="1"/>
    <col min="2004" max="2248" width="9.140625" style="27"/>
    <col min="2249" max="2249" width="0.42578125" style="27" customWidth="1"/>
    <col min="2250" max="2250" width="12.140625" style="27" customWidth="1"/>
    <col min="2251" max="2251" width="9.85546875" style="27" customWidth="1"/>
    <col min="2252" max="2253" width="10" style="27" customWidth="1"/>
    <col min="2254" max="2259" width="9.28515625" style="27" customWidth="1"/>
    <col min="2260" max="2504" width="9.140625" style="27"/>
    <col min="2505" max="2505" width="0.42578125" style="27" customWidth="1"/>
    <col min="2506" max="2506" width="12.140625" style="27" customWidth="1"/>
    <col min="2507" max="2507" width="9.85546875" style="27" customWidth="1"/>
    <col min="2508" max="2509" width="10" style="27" customWidth="1"/>
    <col min="2510" max="2515" width="9.28515625" style="27" customWidth="1"/>
    <col min="2516" max="2760" width="9.140625" style="27"/>
    <col min="2761" max="2761" width="0.42578125" style="27" customWidth="1"/>
    <col min="2762" max="2762" width="12.140625" style="27" customWidth="1"/>
    <col min="2763" max="2763" width="9.85546875" style="27" customWidth="1"/>
    <col min="2764" max="2765" width="10" style="27" customWidth="1"/>
    <col min="2766" max="2771" width="9.28515625" style="27" customWidth="1"/>
    <col min="2772" max="3016" width="9.140625" style="27"/>
    <col min="3017" max="3017" width="0.42578125" style="27" customWidth="1"/>
    <col min="3018" max="3018" width="12.140625" style="27" customWidth="1"/>
    <col min="3019" max="3019" width="9.85546875" style="27" customWidth="1"/>
    <col min="3020" max="3021" width="10" style="27" customWidth="1"/>
    <col min="3022" max="3027" width="9.28515625" style="27" customWidth="1"/>
    <col min="3028" max="3272" width="9.140625" style="27"/>
    <col min="3273" max="3273" width="0.42578125" style="27" customWidth="1"/>
    <col min="3274" max="3274" width="12.140625" style="27" customWidth="1"/>
    <col min="3275" max="3275" width="9.85546875" style="27" customWidth="1"/>
    <col min="3276" max="3277" width="10" style="27" customWidth="1"/>
    <col min="3278" max="3283" width="9.28515625" style="27" customWidth="1"/>
    <col min="3284" max="3528" width="9.140625" style="27"/>
    <col min="3529" max="3529" width="0.42578125" style="27" customWidth="1"/>
    <col min="3530" max="3530" width="12.140625" style="27" customWidth="1"/>
    <col min="3531" max="3531" width="9.85546875" style="27" customWidth="1"/>
    <col min="3532" max="3533" width="10" style="27" customWidth="1"/>
    <col min="3534" max="3539" width="9.28515625" style="27" customWidth="1"/>
    <col min="3540" max="3784" width="9.140625" style="27"/>
    <col min="3785" max="3785" width="0.42578125" style="27" customWidth="1"/>
    <col min="3786" max="3786" width="12.140625" style="27" customWidth="1"/>
    <col min="3787" max="3787" width="9.85546875" style="27" customWidth="1"/>
    <col min="3788" max="3789" width="10" style="27" customWidth="1"/>
    <col min="3790" max="3795" width="9.28515625" style="27" customWidth="1"/>
    <col min="3796" max="4040" width="9.140625" style="27"/>
    <col min="4041" max="4041" width="0.42578125" style="27" customWidth="1"/>
    <col min="4042" max="4042" width="12.140625" style="27" customWidth="1"/>
    <col min="4043" max="4043" width="9.85546875" style="27" customWidth="1"/>
    <col min="4044" max="4045" width="10" style="27" customWidth="1"/>
    <col min="4046" max="4051" width="9.28515625" style="27" customWidth="1"/>
    <col min="4052" max="4296" width="9.140625" style="27"/>
    <col min="4297" max="4297" width="0.42578125" style="27" customWidth="1"/>
    <col min="4298" max="4298" width="12.140625" style="27" customWidth="1"/>
    <col min="4299" max="4299" width="9.85546875" style="27" customWidth="1"/>
    <col min="4300" max="4301" width="10" style="27" customWidth="1"/>
    <col min="4302" max="4307" width="9.28515625" style="27" customWidth="1"/>
    <col min="4308" max="4552" width="9.140625" style="27"/>
    <col min="4553" max="4553" width="0.42578125" style="27" customWidth="1"/>
    <col min="4554" max="4554" width="12.140625" style="27" customWidth="1"/>
    <col min="4555" max="4555" width="9.85546875" style="27" customWidth="1"/>
    <col min="4556" max="4557" width="10" style="27" customWidth="1"/>
    <col min="4558" max="4563" width="9.28515625" style="27" customWidth="1"/>
    <col min="4564" max="4808" width="9.140625" style="27"/>
    <col min="4809" max="4809" width="0.42578125" style="27" customWidth="1"/>
    <col min="4810" max="4810" width="12.140625" style="27" customWidth="1"/>
    <col min="4811" max="4811" width="9.85546875" style="27" customWidth="1"/>
    <col min="4812" max="4813" width="10" style="27" customWidth="1"/>
    <col min="4814" max="4819" width="9.28515625" style="27" customWidth="1"/>
    <col min="4820" max="5064" width="9.140625" style="27"/>
    <col min="5065" max="5065" width="0.42578125" style="27" customWidth="1"/>
    <col min="5066" max="5066" width="12.140625" style="27" customWidth="1"/>
    <col min="5067" max="5067" width="9.85546875" style="27" customWidth="1"/>
    <col min="5068" max="5069" width="10" style="27" customWidth="1"/>
    <col min="5070" max="5075" width="9.28515625" style="27" customWidth="1"/>
    <col min="5076" max="5320" width="9.140625" style="27"/>
    <col min="5321" max="5321" width="0.42578125" style="27" customWidth="1"/>
    <col min="5322" max="5322" width="12.140625" style="27" customWidth="1"/>
    <col min="5323" max="5323" width="9.85546875" style="27" customWidth="1"/>
    <col min="5324" max="5325" width="10" style="27" customWidth="1"/>
    <col min="5326" max="5331" width="9.28515625" style="27" customWidth="1"/>
    <col min="5332" max="5576" width="9.140625" style="27"/>
    <col min="5577" max="5577" width="0.42578125" style="27" customWidth="1"/>
    <col min="5578" max="5578" width="12.140625" style="27" customWidth="1"/>
    <col min="5579" max="5579" width="9.85546875" style="27" customWidth="1"/>
    <col min="5580" max="5581" width="10" style="27" customWidth="1"/>
    <col min="5582" max="5587" width="9.28515625" style="27" customWidth="1"/>
    <col min="5588" max="5832" width="9.140625" style="27"/>
    <col min="5833" max="5833" width="0.42578125" style="27" customWidth="1"/>
    <col min="5834" max="5834" width="12.140625" style="27" customWidth="1"/>
    <col min="5835" max="5835" width="9.85546875" style="27" customWidth="1"/>
    <col min="5836" max="5837" width="10" style="27" customWidth="1"/>
    <col min="5838" max="5843" width="9.28515625" style="27" customWidth="1"/>
    <col min="5844" max="6088" width="9.140625" style="27"/>
    <col min="6089" max="6089" width="0.42578125" style="27" customWidth="1"/>
    <col min="6090" max="6090" width="12.140625" style="27" customWidth="1"/>
    <col min="6091" max="6091" width="9.85546875" style="27" customWidth="1"/>
    <col min="6092" max="6093" width="10" style="27" customWidth="1"/>
    <col min="6094" max="6099" width="9.28515625" style="27" customWidth="1"/>
    <col min="6100" max="6344" width="9.140625" style="27"/>
    <col min="6345" max="6345" width="0.42578125" style="27" customWidth="1"/>
    <col min="6346" max="6346" width="12.140625" style="27" customWidth="1"/>
    <col min="6347" max="6347" width="9.85546875" style="27" customWidth="1"/>
    <col min="6348" max="6349" width="10" style="27" customWidth="1"/>
    <col min="6350" max="6355" width="9.28515625" style="27" customWidth="1"/>
    <col min="6356" max="6600" width="9.140625" style="27"/>
    <col min="6601" max="6601" width="0.42578125" style="27" customWidth="1"/>
    <col min="6602" max="6602" width="12.140625" style="27" customWidth="1"/>
    <col min="6603" max="6603" width="9.85546875" style="27" customWidth="1"/>
    <col min="6604" max="6605" width="10" style="27" customWidth="1"/>
    <col min="6606" max="6611" width="9.28515625" style="27" customWidth="1"/>
    <col min="6612" max="6856" width="9.140625" style="27"/>
    <col min="6857" max="6857" width="0.42578125" style="27" customWidth="1"/>
    <col min="6858" max="6858" width="12.140625" style="27" customWidth="1"/>
    <col min="6859" max="6859" width="9.85546875" style="27" customWidth="1"/>
    <col min="6860" max="6861" width="10" style="27" customWidth="1"/>
    <col min="6862" max="6867" width="9.28515625" style="27" customWidth="1"/>
    <col min="6868" max="7112" width="9.140625" style="27"/>
    <col min="7113" max="7113" width="0.42578125" style="27" customWidth="1"/>
    <col min="7114" max="7114" width="12.140625" style="27" customWidth="1"/>
    <col min="7115" max="7115" width="9.85546875" style="27" customWidth="1"/>
    <col min="7116" max="7117" width="10" style="27" customWidth="1"/>
    <col min="7118" max="7123" width="9.28515625" style="27" customWidth="1"/>
    <col min="7124" max="7368" width="9.140625" style="27"/>
    <col min="7369" max="7369" width="0.42578125" style="27" customWidth="1"/>
    <col min="7370" max="7370" width="12.140625" style="27" customWidth="1"/>
    <col min="7371" max="7371" width="9.85546875" style="27" customWidth="1"/>
    <col min="7372" max="7373" width="10" style="27" customWidth="1"/>
    <col min="7374" max="7379" width="9.28515625" style="27" customWidth="1"/>
    <col min="7380" max="7624" width="9.140625" style="27"/>
    <col min="7625" max="7625" width="0.42578125" style="27" customWidth="1"/>
    <col min="7626" max="7626" width="12.140625" style="27" customWidth="1"/>
    <col min="7627" max="7627" width="9.85546875" style="27" customWidth="1"/>
    <col min="7628" max="7629" width="10" style="27" customWidth="1"/>
    <col min="7630" max="7635" width="9.28515625" style="27" customWidth="1"/>
    <col min="7636" max="7880" width="9.140625" style="27"/>
    <col min="7881" max="7881" width="0.42578125" style="27" customWidth="1"/>
    <col min="7882" max="7882" width="12.140625" style="27" customWidth="1"/>
    <col min="7883" max="7883" width="9.85546875" style="27" customWidth="1"/>
    <col min="7884" max="7885" width="10" style="27" customWidth="1"/>
    <col min="7886" max="7891" width="9.28515625" style="27" customWidth="1"/>
    <col min="7892" max="8136" width="9.140625" style="27"/>
    <col min="8137" max="8137" width="0.42578125" style="27" customWidth="1"/>
    <col min="8138" max="8138" width="12.140625" style="27" customWidth="1"/>
    <col min="8139" max="8139" width="9.85546875" style="27" customWidth="1"/>
    <col min="8140" max="8141" width="10" style="27" customWidth="1"/>
    <col min="8142" max="8147" width="9.28515625" style="27" customWidth="1"/>
    <col min="8148" max="8392" width="9.140625" style="27"/>
    <col min="8393" max="8393" width="0.42578125" style="27" customWidth="1"/>
    <col min="8394" max="8394" width="12.140625" style="27" customWidth="1"/>
    <col min="8395" max="8395" width="9.85546875" style="27" customWidth="1"/>
    <col min="8396" max="8397" width="10" style="27" customWidth="1"/>
    <col min="8398" max="8403" width="9.28515625" style="27" customWidth="1"/>
    <col min="8404" max="8648" width="9.140625" style="27"/>
    <col min="8649" max="8649" width="0.42578125" style="27" customWidth="1"/>
    <col min="8650" max="8650" width="12.140625" style="27" customWidth="1"/>
    <col min="8651" max="8651" width="9.85546875" style="27" customWidth="1"/>
    <col min="8652" max="8653" width="10" style="27" customWidth="1"/>
    <col min="8654" max="8659" width="9.28515625" style="27" customWidth="1"/>
    <col min="8660" max="8904" width="9.140625" style="27"/>
    <col min="8905" max="8905" width="0.42578125" style="27" customWidth="1"/>
    <col min="8906" max="8906" width="12.140625" style="27" customWidth="1"/>
    <col min="8907" max="8907" width="9.85546875" style="27" customWidth="1"/>
    <col min="8908" max="8909" width="10" style="27" customWidth="1"/>
    <col min="8910" max="8915" width="9.28515625" style="27" customWidth="1"/>
    <col min="8916" max="9160" width="9.140625" style="27"/>
    <col min="9161" max="9161" width="0.42578125" style="27" customWidth="1"/>
    <col min="9162" max="9162" width="12.140625" style="27" customWidth="1"/>
    <col min="9163" max="9163" width="9.85546875" style="27" customWidth="1"/>
    <col min="9164" max="9165" width="10" style="27" customWidth="1"/>
    <col min="9166" max="9171" width="9.28515625" style="27" customWidth="1"/>
    <col min="9172" max="9416" width="9.140625" style="27"/>
    <col min="9417" max="9417" width="0.42578125" style="27" customWidth="1"/>
    <col min="9418" max="9418" width="12.140625" style="27" customWidth="1"/>
    <col min="9419" max="9419" width="9.85546875" style="27" customWidth="1"/>
    <col min="9420" max="9421" width="10" style="27" customWidth="1"/>
    <col min="9422" max="9427" width="9.28515625" style="27" customWidth="1"/>
    <col min="9428" max="9672" width="9.140625" style="27"/>
    <col min="9673" max="9673" width="0.42578125" style="27" customWidth="1"/>
    <col min="9674" max="9674" width="12.140625" style="27" customWidth="1"/>
    <col min="9675" max="9675" width="9.85546875" style="27" customWidth="1"/>
    <col min="9676" max="9677" width="10" style="27" customWidth="1"/>
    <col min="9678" max="9683" width="9.28515625" style="27" customWidth="1"/>
    <col min="9684" max="9928" width="9.140625" style="27"/>
    <col min="9929" max="9929" width="0.42578125" style="27" customWidth="1"/>
    <col min="9930" max="9930" width="12.140625" style="27" customWidth="1"/>
    <col min="9931" max="9931" width="9.85546875" style="27" customWidth="1"/>
    <col min="9932" max="9933" width="10" style="27" customWidth="1"/>
    <col min="9934" max="9939" width="9.28515625" style="27" customWidth="1"/>
    <col min="9940" max="10184" width="9.140625" style="27"/>
    <col min="10185" max="10185" width="0.42578125" style="27" customWidth="1"/>
    <col min="10186" max="10186" width="12.140625" style="27" customWidth="1"/>
    <col min="10187" max="10187" width="9.85546875" style="27" customWidth="1"/>
    <col min="10188" max="10189" width="10" style="27" customWidth="1"/>
    <col min="10190" max="10195" width="9.28515625" style="27" customWidth="1"/>
    <col min="10196" max="10440" width="9.140625" style="27"/>
    <col min="10441" max="10441" width="0.42578125" style="27" customWidth="1"/>
    <col min="10442" max="10442" width="12.140625" style="27" customWidth="1"/>
    <col min="10443" max="10443" width="9.85546875" style="27" customWidth="1"/>
    <col min="10444" max="10445" width="10" style="27" customWidth="1"/>
    <col min="10446" max="10451" width="9.28515625" style="27" customWidth="1"/>
    <col min="10452" max="10696" width="9.140625" style="27"/>
    <col min="10697" max="10697" width="0.42578125" style="27" customWidth="1"/>
    <col min="10698" max="10698" width="12.140625" style="27" customWidth="1"/>
    <col min="10699" max="10699" width="9.85546875" style="27" customWidth="1"/>
    <col min="10700" max="10701" width="10" style="27" customWidth="1"/>
    <col min="10702" max="10707" width="9.28515625" style="27" customWidth="1"/>
    <col min="10708" max="10952" width="9.140625" style="27"/>
    <col min="10953" max="10953" width="0.42578125" style="27" customWidth="1"/>
    <col min="10954" max="10954" width="12.140625" style="27" customWidth="1"/>
    <col min="10955" max="10955" width="9.85546875" style="27" customWidth="1"/>
    <col min="10956" max="10957" width="10" style="27" customWidth="1"/>
    <col min="10958" max="10963" width="9.28515625" style="27" customWidth="1"/>
    <col min="10964" max="11208" width="9.140625" style="27"/>
    <col min="11209" max="11209" width="0.42578125" style="27" customWidth="1"/>
    <col min="11210" max="11210" width="12.140625" style="27" customWidth="1"/>
    <col min="11211" max="11211" width="9.85546875" style="27" customWidth="1"/>
    <col min="11212" max="11213" width="10" style="27" customWidth="1"/>
    <col min="11214" max="11219" width="9.28515625" style="27" customWidth="1"/>
    <col min="11220" max="11464" width="9.140625" style="27"/>
    <col min="11465" max="11465" width="0.42578125" style="27" customWidth="1"/>
    <col min="11466" max="11466" width="12.140625" style="27" customWidth="1"/>
    <col min="11467" max="11467" width="9.85546875" style="27" customWidth="1"/>
    <col min="11468" max="11469" width="10" style="27" customWidth="1"/>
    <col min="11470" max="11475" width="9.28515625" style="27" customWidth="1"/>
    <col min="11476" max="11720" width="9.140625" style="27"/>
    <col min="11721" max="11721" width="0.42578125" style="27" customWidth="1"/>
    <col min="11722" max="11722" width="12.140625" style="27" customWidth="1"/>
    <col min="11723" max="11723" width="9.85546875" style="27" customWidth="1"/>
    <col min="11724" max="11725" width="10" style="27" customWidth="1"/>
    <col min="11726" max="11731" width="9.28515625" style="27" customWidth="1"/>
    <col min="11732" max="11976" width="9.140625" style="27"/>
    <col min="11977" max="11977" width="0.42578125" style="27" customWidth="1"/>
    <col min="11978" max="11978" width="12.140625" style="27" customWidth="1"/>
    <col min="11979" max="11979" width="9.85546875" style="27" customWidth="1"/>
    <col min="11980" max="11981" width="10" style="27" customWidth="1"/>
    <col min="11982" max="11987" width="9.28515625" style="27" customWidth="1"/>
    <col min="11988" max="12232" width="9.140625" style="27"/>
    <col min="12233" max="12233" width="0.42578125" style="27" customWidth="1"/>
    <col min="12234" max="12234" width="12.140625" style="27" customWidth="1"/>
    <col min="12235" max="12235" width="9.85546875" style="27" customWidth="1"/>
    <col min="12236" max="12237" width="10" style="27" customWidth="1"/>
    <col min="12238" max="12243" width="9.28515625" style="27" customWidth="1"/>
    <col min="12244" max="12488" width="9.140625" style="27"/>
    <col min="12489" max="12489" width="0.42578125" style="27" customWidth="1"/>
    <col min="12490" max="12490" width="12.140625" style="27" customWidth="1"/>
    <col min="12491" max="12491" width="9.85546875" style="27" customWidth="1"/>
    <col min="12492" max="12493" width="10" style="27" customWidth="1"/>
    <col min="12494" max="12499" width="9.28515625" style="27" customWidth="1"/>
    <col min="12500" max="12744" width="9.140625" style="27"/>
    <col min="12745" max="12745" width="0.42578125" style="27" customWidth="1"/>
    <col min="12746" max="12746" width="12.140625" style="27" customWidth="1"/>
    <col min="12747" max="12747" width="9.85546875" style="27" customWidth="1"/>
    <col min="12748" max="12749" width="10" style="27" customWidth="1"/>
    <col min="12750" max="12755" width="9.28515625" style="27" customWidth="1"/>
    <col min="12756" max="13000" width="9.140625" style="27"/>
    <col min="13001" max="13001" width="0.42578125" style="27" customWidth="1"/>
    <col min="13002" max="13002" width="12.140625" style="27" customWidth="1"/>
    <col min="13003" max="13003" width="9.85546875" style="27" customWidth="1"/>
    <col min="13004" max="13005" width="10" style="27" customWidth="1"/>
    <col min="13006" max="13011" width="9.28515625" style="27" customWidth="1"/>
    <col min="13012" max="13256" width="9.140625" style="27"/>
    <col min="13257" max="13257" width="0.42578125" style="27" customWidth="1"/>
    <col min="13258" max="13258" width="12.140625" style="27" customWidth="1"/>
    <col min="13259" max="13259" width="9.85546875" style="27" customWidth="1"/>
    <col min="13260" max="13261" width="10" style="27" customWidth="1"/>
    <col min="13262" max="13267" width="9.28515625" style="27" customWidth="1"/>
    <col min="13268" max="13512" width="9.140625" style="27"/>
    <col min="13513" max="13513" width="0.42578125" style="27" customWidth="1"/>
    <col min="13514" max="13514" width="12.140625" style="27" customWidth="1"/>
    <col min="13515" max="13515" width="9.85546875" style="27" customWidth="1"/>
    <col min="13516" max="13517" width="10" style="27" customWidth="1"/>
    <col min="13518" max="13523" width="9.28515625" style="27" customWidth="1"/>
    <col min="13524" max="13768" width="9.140625" style="27"/>
    <col min="13769" max="13769" width="0.42578125" style="27" customWidth="1"/>
    <col min="13770" max="13770" width="12.140625" style="27" customWidth="1"/>
    <col min="13771" max="13771" width="9.85546875" style="27" customWidth="1"/>
    <col min="13772" max="13773" width="10" style="27" customWidth="1"/>
    <col min="13774" max="13779" width="9.28515625" style="27" customWidth="1"/>
    <col min="13780" max="14024" width="9.140625" style="27"/>
    <col min="14025" max="14025" width="0.42578125" style="27" customWidth="1"/>
    <col min="14026" max="14026" width="12.140625" style="27" customWidth="1"/>
    <col min="14027" max="14027" width="9.85546875" style="27" customWidth="1"/>
    <col min="14028" max="14029" width="10" style="27" customWidth="1"/>
    <col min="14030" max="14035" width="9.28515625" style="27" customWidth="1"/>
    <col min="14036" max="14280" width="9.140625" style="27"/>
    <col min="14281" max="14281" width="0.42578125" style="27" customWidth="1"/>
    <col min="14282" max="14282" width="12.140625" style="27" customWidth="1"/>
    <col min="14283" max="14283" width="9.85546875" style="27" customWidth="1"/>
    <col min="14284" max="14285" width="10" style="27" customWidth="1"/>
    <col min="14286" max="14291" width="9.28515625" style="27" customWidth="1"/>
    <col min="14292" max="14536" width="9.140625" style="27"/>
    <col min="14537" max="14537" width="0.42578125" style="27" customWidth="1"/>
    <col min="14538" max="14538" width="12.140625" style="27" customWidth="1"/>
    <col min="14539" max="14539" width="9.85546875" style="27" customWidth="1"/>
    <col min="14540" max="14541" width="10" style="27" customWidth="1"/>
    <col min="14542" max="14547" width="9.28515625" style="27" customWidth="1"/>
    <col min="14548" max="14792" width="9.140625" style="27"/>
    <col min="14793" max="14793" width="0.42578125" style="27" customWidth="1"/>
    <col min="14794" max="14794" width="12.140625" style="27" customWidth="1"/>
    <col min="14795" max="14795" width="9.85546875" style="27" customWidth="1"/>
    <col min="14796" max="14797" width="10" style="27" customWidth="1"/>
    <col min="14798" max="14803" width="9.28515625" style="27" customWidth="1"/>
    <col min="14804" max="15048" width="9.140625" style="27"/>
    <col min="15049" max="15049" width="0.42578125" style="27" customWidth="1"/>
    <col min="15050" max="15050" width="12.140625" style="27" customWidth="1"/>
    <col min="15051" max="15051" width="9.85546875" style="27" customWidth="1"/>
    <col min="15052" max="15053" width="10" style="27" customWidth="1"/>
    <col min="15054" max="15059" width="9.28515625" style="27" customWidth="1"/>
    <col min="15060" max="15304" width="9.140625" style="27"/>
    <col min="15305" max="15305" width="0.42578125" style="27" customWidth="1"/>
    <col min="15306" max="15306" width="12.140625" style="27" customWidth="1"/>
    <col min="15307" max="15307" width="9.85546875" style="27" customWidth="1"/>
    <col min="15308" max="15309" width="10" style="27" customWidth="1"/>
    <col min="15310" max="15315" width="9.28515625" style="27" customWidth="1"/>
    <col min="15316" max="15560" width="9.140625" style="27"/>
    <col min="15561" max="15561" width="0.42578125" style="27" customWidth="1"/>
    <col min="15562" max="15562" width="12.140625" style="27" customWidth="1"/>
    <col min="15563" max="15563" width="9.85546875" style="27" customWidth="1"/>
    <col min="15564" max="15565" width="10" style="27" customWidth="1"/>
    <col min="15566" max="15571" width="9.28515625" style="27" customWidth="1"/>
    <col min="15572" max="15816" width="9.140625" style="27"/>
    <col min="15817" max="15817" width="0.42578125" style="27" customWidth="1"/>
    <col min="15818" max="15818" width="12.140625" style="27" customWidth="1"/>
    <col min="15819" max="15819" width="9.85546875" style="27" customWidth="1"/>
    <col min="15820" max="15821" width="10" style="27" customWidth="1"/>
    <col min="15822" max="15827" width="9.28515625" style="27" customWidth="1"/>
    <col min="15828" max="16072" width="9.140625" style="27"/>
    <col min="16073" max="16073" width="0.42578125" style="27" customWidth="1"/>
    <col min="16074" max="16074" width="12.140625" style="27" customWidth="1"/>
    <col min="16075" max="16075" width="9.85546875" style="27" customWidth="1"/>
    <col min="16076" max="16077" width="10" style="27" customWidth="1"/>
    <col min="16078" max="16083" width="9.28515625" style="27" customWidth="1"/>
    <col min="16084" max="16384" width="9.140625" style="27"/>
  </cols>
  <sheetData>
    <row r="1" spans="1:6" x14ac:dyDescent="0.2">
      <c r="C1" s="28"/>
    </row>
    <row r="2" spans="1:6" ht="18" customHeight="1" x14ac:dyDescent="0.25">
      <c r="D2" s="119"/>
      <c r="E2" s="372" t="s">
        <v>61</v>
      </c>
    </row>
    <row r="3" spans="1:6" ht="18.75" customHeight="1" x14ac:dyDescent="0.2"/>
    <row r="4" spans="1:6" ht="21.75" customHeight="1" x14ac:dyDescent="0.25">
      <c r="C4" s="30"/>
      <c r="F4" s="2" t="s">
        <v>651</v>
      </c>
    </row>
    <row r="5" spans="1:6" s="32" customFormat="1" ht="33.75" customHeight="1" x14ac:dyDescent="0.25">
      <c r="A5" s="103" t="s">
        <v>58</v>
      </c>
      <c r="B5" s="103"/>
      <c r="C5" s="103"/>
      <c r="D5" s="103"/>
      <c r="E5" s="103"/>
      <c r="F5" s="103"/>
    </row>
    <row r="6" spans="1:6" s="32" customFormat="1" ht="25.5" customHeight="1" x14ac:dyDescent="0.2">
      <c r="A6" s="104"/>
      <c r="B6" s="38" t="s">
        <v>65</v>
      </c>
      <c r="C6" s="39" t="s">
        <v>66</v>
      </c>
      <c r="D6" s="39"/>
      <c r="E6" s="39" t="s">
        <v>67</v>
      </c>
      <c r="F6" s="39"/>
    </row>
    <row r="7" spans="1:6" s="32" customFormat="1" ht="15" customHeight="1" x14ac:dyDescent="0.2">
      <c r="A7" s="105"/>
      <c r="B7" s="38"/>
      <c r="C7" s="40" t="s">
        <v>151</v>
      </c>
      <c r="D7" s="41" t="s">
        <v>69</v>
      </c>
      <c r="E7" s="40" t="s">
        <v>151</v>
      </c>
      <c r="F7" s="41" t="s">
        <v>69</v>
      </c>
    </row>
    <row r="8" spans="1:6" s="32" customFormat="1" ht="3" customHeight="1" x14ac:dyDescent="0.2">
      <c r="A8" s="42"/>
      <c r="B8" s="42"/>
      <c r="C8" s="42"/>
      <c r="D8" s="42"/>
    </row>
    <row r="9" spans="1:6" s="32" customFormat="1" ht="15.75" customHeight="1" x14ac:dyDescent="0.2">
      <c r="A9" s="130" t="s">
        <v>627</v>
      </c>
      <c r="B9" s="131">
        <v>2421665</v>
      </c>
      <c r="C9" s="131">
        <v>-4846</v>
      </c>
      <c r="D9" s="152">
        <v>-0.19971061330445236</v>
      </c>
      <c r="E9" s="131">
        <v>-153620</v>
      </c>
      <c r="F9" s="152">
        <v>-5.9651650205705389</v>
      </c>
    </row>
    <row r="10" spans="1:6" s="32" customFormat="1" ht="15.75" customHeight="1" x14ac:dyDescent="0.2">
      <c r="A10" s="171" t="s">
        <v>628</v>
      </c>
      <c r="B10" s="134">
        <v>599727</v>
      </c>
      <c r="C10" s="134">
        <v>7116</v>
      </c>
      <c r="D10" s="185">
        <v>1.2007877005320522</v>
      </c>
      <c r="E10" s="134">
        <v>-47327</v>
      </c>
      <c r="F10" s="185">
        <v>-7.3142272515122384</v>
      </c>
    </row>
    <row r="11" spans="1:6" s="32" customFormat="1" ht="15.75" customHeight="1" x14ac:dyDescent="0.2">
      <c r="A11" s="171" t="s">
        <v>629</v>
      </c>
      <c r="B11" s="134">
        <v>47824</v>
      </c>
      <c r="C11" s="134">
        <v>-657</v>
      </c>
      <c r="D11" s="185">
        <v>-1.3551700666240383</v>
      </c>
      <c r="E11" s="134">
        <v>-3099</v>
      </c>
      <c r="F11" s="185">
        <v>-6.08565873966577</v>
      </c>
    </row>
    <row r="12" spans="1:6" s="32" customFormat="1" ht="15.75" customHeight="1" x14ac:dyDescent="0.2">
      <c r="A12" s="171" t="s">
        <v>630</v>
      </c>
      <c r="B12" s="134">
        <v>49517</v>
      </c>
      <c r="C12" s="134">
        <v>1219</v>
      </c>
      <c r="D12" s="185">
        <v>2.5239140337073995</v>
      </c>
      <c r="E12" s="134">
        <v>-4284</v>
      </c>
      <c r="F12" s="185">
        <v>-7.9626772736566238</v>
      </c>
    </row>
    <row r="13" spans="1:6" s="32" customFormat="1" ht="15.75" customHeight="1" x14ac:dyDescent="0.2">
      <c r="A13" s="171" t="s">
        <v>631</v>
      </c>
      <c r="B13" s="134">
        <v>26054</v>
      </c>
      <c r="C13" s="134">
        <v>86</v>
      </c>
      <c r="D13" s="185">
        <v>0.33117683302526185</v>
      </c>
      <c r="E13" s="134">
        <v>-1908</v>
      </c>
      <c r="F13" s="185">
        <v>-6.8235462413275165</v>
      </c>
    </row>
    <row r="14" spans="1:6" s="32" customFormat="1" ht="15.75" customHeight="1" x14ac:dyDescent="0.2">
      <c r="A14" s="171" t="s">
        <v>632</v>
      </c>
      <c r="B14" s="134">
        <v>145373</v>
      </c>
      <c r="C14" s="134">
        <v>-4842</v>
      </c>
      <c r="D14" s="185">
        <v>-3.2233798222547683</v>
      </c>
      <c r="E14" s="134">
        <v>-13297</v>
      </c>
      <c r="F14" s="185">
        <v>-8.3802861284426786</v>
      </c>
    </row>
    <row r="15" spans="1:6" s="32" customFormat="1" ht="15.75" customHeight="1" x14ac:dyDescent="0.2">
      <c r="A15" s="171" t="s">
        <v>633</v>
      </c>
      <c r="B15" s="134">
        <v>27277</v>
      </c>
      <c r="C15" s="134">
        <v>121</v>
      </c>
      <c r="D15" s="185">
        <v>0.44557372219767272</v>
      </c>
      <c r="E15" s="134">
        <v>-1653</v>
      </c>
      <c r="F15" s="185">
        <v>-5.7137919115105431</v>
      </c>
    </row>
    <row r="16" spans="1:6" s="32" customFormat="1" ht="15.75" customHeight="1" x14ac:dyDescent="0.2">
      <c r="A16" s="171" t="s">
        <v>634</v>
      </c>
      <c r="B16" s="134">
        <v>116714</v>
      </c>
      <c r="C16" s="134">
        <v>615</v>
      </c>
      <c r="D16" s="185">
        <v>0.52972032489513265</v>
      </c>
      <c r="E16" s="134">
        <v>-8470</v>
      </c>
      <c r="F16" s="185">
        <v>-6.7660403885480571</v>
      </c>
    </row>
    <row r="17" spans="1:6" s="32" customFormat="1" ht="15.75" customHeight="1" x14ac:dyDescent="0.2">
      <c r="A17" s="171" t="s">
        <v>635</v>
      </c>
      <c r="B17" s="134">
        <v>98023</v>
      </c>
      <c r="C17" s="134">
        <v>-156</v>
      </c>
      <c r="D17" s="185">
        <v>-0.1588934497193901</v>
      </c>
      <c r="E17" s="134">
        <v>-5273</v>
      </c>
      <c r="F17" s="185">
        <v>-5.1047475216852538</v>
      </c>
    </row>
    <row r="18" spans="1:6" s="32" customFormat="1" ht="15.75" customHeight="1" x14ac:dyDescent="0.2">
      <c r="A18" s="171" t="s">
        <v>636</v>
      </c>
      <c r="B18" s="134">
        <v>322072</v>
      </c>
      <c r="C18" s="134">
        <v>-5293</v>
      </c>
      <c r="D18" s="185">
        <v>-1.6168496937668964</v>
      </c>
      <c r="E18" s="134">
        <v>-9858</v>
      </c>
      <c r="F18" s="185">
        <v>-2.969903292862953</v>
      </c>
    </row>
    <row r="19" spans="1:6" s="32" customFormat="1" ht="15.75" customHeight="1" x14ac:dyDescent="0.2">
      <c r="A19" s="171" t="s">
        <v>637</v>
      </c>
      <c r="B19" s="134">
        <v>294015</v>
      </c>
      <c r="C19" s="134">
        <v>-2739</v>
      </c>
      <c r="D19" s="185">
        <v>-0.92298671627004181</v>
      </c>
      <c r="E19" s="134">
        <v>-20515</v>
      </c>
      <c r="F19" s="185">
        <v>-6.5224302928178544</v>
      </c>
    </row>
    <row r="20" spans="1:6" s="32" customFormat="1" ht="15.75" customHeight="1" x14ac:dyDescent="0.2">
      <c r="A20" s="171" t="s">
        <v>638</v>
      </c>
      <c r="B20" s="134">
        <v>65177</v>
      </c>
      <c r="C20" s="134">
        <v>218</v>
      </c>
      <c r="D20" s="185">
        <v>0.33559629920411338</v>
      </c>
      <c r="E20" s="134">
        <v>-7326</v>
      </c>
      <c r="F20" s="185">
        <v>-10.104409472711474</v>
      </c>
    </row>
    <row r="21" spans="1:6" s="32" customFormat="1" ht="15.75" customHeight="1" x14ac:dyDescent="0.2">
      <c r="A21" s="171" t="s">
        <v>639</v>
      </c>
      <c r="B21" s="134">
        <v>113085</v>
      </c>
      <c r="C21" s="134">
        <v>3394</v>
      </c>
      <c r="D21" s="185">
        <v>3.094146283651348</v>
      </c>
      <c r="E21" s="134">
        <v>-7907</v>
      </c>
      <c r="F21" s="185">
        <v>-6.5351428193599572</v>
      </c>
    </row>
    <row r="22" spans="1:6" s="32" customFormat="1" ht="15.75" customHeight="1" x14ac:dyDescent="0.2">
      <c r="A22" s="401" t="s">
        <v>640</v>
      </c>
      <c r="B22" s="154">
        <v>278056</v>
      </c>
      <c r="C22" s="154">
        <v>-2034</v>
      </c>
      <c r="D22" s="160">
        <v>-0.72619515155842762</v>
      </c>
      <c r="E22" s="154">
        <v>-13614</v>
      </c>
      <c r="F22" s="160">
        <v>-4.6676037988137278</v>
      </c>
    </row>
    <row r="23" spans="1:6" s="32" customFormat="1" ht="15.75" customHeight="1" x14ac:dyDescent="0.2">
      <c r="A23" s="171" t="s">
        <v>641</v>
      </c>
      <c r="B23" s="134">
        <v>74832</v>
      </c>
      <c r="C23" s="134">
        <v>629</v>
      </c>
      <c r="D23" s="185">
        <v>0.84767462231985224</v>
      </c>
      <c r="E23" s="134">
        <v>-4153</v>
      </c>
      <c r="F23" s="185">
        <v>-5.2579603722225743</v>
      </c>
    </row>
    <row r="24" spans="1:6" s="32" customFormat="1" ht="15.75" customHeight="1" x14ac:dyDescent="0.2">
      <c r="A24" s="171" t="s">
        <v>642</v>
      </c>
      <c r="B24" s="134">
        <v>28380</v>
      </c>
      <c r="C24" s="134">
        <v>-10</v>
      </c>
      <c r="D24" s="185">
        <v>-3.522367030644593E-2</v>
      </c>
      <c r="E24" s="134">
        <v>-1232</v>
      </c>
      <c r="F24" s="185">
        <v>-4.1604754829123323</v>
      </c>
    </row>
    <row r="25" spans="1:6" s="32" customFormat="1" ht="15.75" customHeight="1" x14ac:dyDescent="0.2">
      <c r="A25" s="171" t="s">
        <v>643</v>
      </c>
      <c r="B25" s="134">
        <v>106969</v>
      </c>
      <c r="C25" s="134">
        <v>-2200</v>
      </c>
      <c r="D25" s="185">
        <v>-2.0152241020802606</v>
      </c>
      <c r="E25" s="134">
        <v>-1027</v>
      </c>
      <c r="F25" s="185">
        <v>-0.95096114670913734</v>
      </c>
    </row>
    <row r="26" spans="1:6" s="32" customFormat="1" ht="15.75" customHeight="1" x14ac:dyDescent="0.2">
      <c r="A26" s="179" t="s">
        <v>644</v>
      </c>
      <c r="B26" s="145">
        <v>11788</v>
      </c>
      <c r="C26" s="145">
        <v>-383</v>
      </c>
      <c r="D26" s="402">
        <v>-3.1468244187001893</v>
      </c>
      <c r="E26" s="403">
        <v>-548</v>
      </c>
      <c r="F26" s="402">
        <v>-4.442282749675746</v>
      </c>
    </row>
    <row r="27" spans="1:6" s="32" customFormat="1" ht="15.75" customHeight="1" x14ac:dyDescent="0.2"/>
    <row r="28" spans="1:6" x14ac:dyDescent="0.2">
      <c r="A28" s="66" t="s">
        <v>135</v>
      </c>
    </row>
    <row r="29" spans="1:6" s="85" customFormat="1" ht="12.75" x14ac:dyDescent="0.2">
      <c r="B29" s="66"/>
      <c r="C29" s="66"/>
      <c r="D29" s="66"/>
    </row>
    <row r="30" spans="1:6" x14ac:dyDescent="0.2">
      <c r="B30" s="102" t="s">
        <v>60</v>
      </c>
    </row>
  </sheetData>
  <mergeCells count="5">
    <mergeCell ref="A5:F5"/>
    <mergeCell ref="A6:A7"/>
    <mergeCell ref="B6:B7"/>
    <mergeCell ref="C6:D6"/>
    <mergeCell ref="E6:F6"/>
  </mergeCells>
  <hyperlinks>
    <hyperlink ref="E2" location="ÍNDICE!A1" display="VOLVER AL ÍNDICE" xr:uid="{C785317F-D103-42AB-9A16-A2108D917C50}"/>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67A44-C6E6-4E0A-AB24-F73CEE637197}">
  <sheetPr codeName="Hoja47"/>
  <dimension ref="A1:G48"/>
  <sheetViews>
    <sheetView zoomScale="115" zoomScaleNormal="115" zoomScaleSheetLayoutView="100" workbookViewId="0"/>
  </sheetViews>
  <sheetFormatPr baseColWidth="10" defaultColWidth="11.42578125" defaultRowHeight="15" x14ac:dyDescent="0.25"/>
  <cols>
    <col min="1" max="1" width="11.42578125" style="215"/>
    <col min="2" max="2" width="12.7109375" style="215" customWidth="1"/>
    <col min="3" max="16384" width="11.42578125" style="215"/>
  </cols>
  <sheetData>
    <row r="1" spans="7:7" s="28" customFormat="1" ht="12" x14ac:dyDescent="0.2"/>
    <row r="2" spans="7:7" s="28" customFormat="1" ht="15" customHeight="1" x14ac:dyDescent="0.2">
      <c r="G2" s="29" t="s">
        <v>61</v>
      </c>
    </row>
    <row r="3" spans="7:7" s="28" customFormat="1" ht="18" customHeight="1" x14ac:dyDescent="0.2">
      <c r="G3" s="27"/>
    </row>
    <row r="4" spans="7:7" s="28" customFormat="1" ht="12" x14ac:dyDescent="0.2"/>
    <row r="42" spans="1:6" x14ac:dyDescent="0.25">
      <c r="F42" s="215" t="s">
        <v>645</v>
      </c>
    </row>
    <row r="43" spans="1:6" x14ac:dyDescent="0.25">
      <c r="C43" s="215" t="s">
        <v>646</v>
      </c>
    </row>
    <row r="44" spans="1:6" x14ac:dyDescent="0.25">
      <c r="F44" s="215" t="s">
        <v>647</v>
      </c>
    </row>
    <row r="45" spans="1:6" x14ac:dyDescent="0.25">
      <c r="A45" s="404" t="s">
        <v>648</v>
      </c>
    </row>
    <row r="47" spans="1:6" x14ac:dyDescent="0.25">
      <c r="C47" s="215" t="s">
        <v>649</v>
      </c>
    </row>
    <row r="48" spans="1:6" x14ac:dyDescent="0.25">
      <c r="C48" s="215" t="s">
        <v>650</v>
      </c>
    </row>
  </sheetData>
  <hyperlinks>
    <hyperlink ref="G2" location="ÍNDICE!A1" display="VOLVER AL ÍNDICE" xr:uid="{17F3EA67-CA5F-48A8-AAA6-71F5B98CEC81}"/>
  </hyperlinks>
  <pageMargins left="0.70866141732283472" right="0.31496062992125984" top="0.74803149606299213" bottom="0.74803149606299213"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B2D77-6B2B-4E73-A154-B92A48459DA6}">
  <sheetPr codeName="Hoja7"/>
  <dimension ref="A1:K69"/>
  <sheetViews>
    <sheetView zoomScaleNormal="100" zoomScaleSheetLayoutView="100" workbookViewId="0"/>
  </sheetViews>
  <sheetFormatPr baseColWidth="10" defaultColWidth="9.140625" defaultRowHeight="15" x14ac:dyDescent="0.2"/>
  <cols>
    <col min="1" max="1" width="27.140625" style="27" customWidth="1"/>
    <col min="2" max="2" width="7.5703125" style="27" customWidth="1"/>
    <col min="3" max="3" width="7.140625" style="27" customWidth="1"/>
    <col min="4" max="4" width="5.7109375" style="27" customWidth="1"/>
    <col min="5" max="5" width="7.85546875" style="27" customWidth="1"/>
    <col min="6" max="6" width="5.42578125" style="27" customWidth="1"/>
    <col min="7" max="7" width="7.5703125" style="27" customWidth="1"/>
    <col min="8" max="8" width="6.5703125" style="27" customWidth="1"/>
    <col min="9" max="9" width="5.7109375" style="27" customWidth="1"/>
    <col min="10" max="10" width="6.42578125" style="27" customWidth="1"/>
    <col min="11" max="11" width="4.855468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I1" s="28"/>
    </row>
    <row r="2" spans="1:11" ht="18" customHeight="1" x14ac:dyDescent="0.2">
      <c r="I2" s="29" t="s">
        <v>61</v>
      </c>
    </row>
    <row r="3" spans="1:11" ht="18.75" customHeight="1" x14ac:dyDescent="0.2"/>
    <row r="4" spans="1:11" ht="18.75" customHeight="1" x14ac:dyDescent="0.25">
      <c r="I4" s="30"/>
      <c r="K4" s="2" t="s">
        <v>651</v>
      </c>
    </row>
    <row r="5" spans="1:11" s="32" customFormat="1" ht="51" customHeight="1" x14ac:dyDescent="0.25">
      <c r="A5" s="103" t="s">
        <v>166</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70</v>
      </c>
      <c r="B10" s="107">
        <v>408959</v>
      </c>
      <c r="C10" s="107">
        <v>-24435</v>
      </c>
      <c r="D10" s="108">
        <v>-5.638056825890529</v>
      </c>
      <c r="E10" s="107">
        <v>1600</v>
      </c>
      <c r="F10" s="108">
        <v>0.39277394141285699</v>
      </c>
      <c r="G10" s="107">
        <v>278056</v>
      </c>
      <c r="H10" s="107">
        <v>-2034</v>
      </c>
      <c r="I10" s="108">
        <v>-0.72619515155842762</v>
      </c>
      <c r="J10" s="107">
        <v>-13614</v>
      </c>
      <c r="K10" s="108">
        <v>-4.6676037988137278</v>
      </c>
    </row>
    <row r="11" spans="1:11" s="32" customFormat="1" ht="15.75" customHeight="1" x14ac:dyDescent="0.2">
      <c r="A11" s="106" t="s">
        <v>167</v>
      </c>
      <c r="B11" s="107">
        <v>153922</v>
      </c>
      <c r="C11" s="107">
        <v>-7474</v>
      </c>
      <c r="D11" s="108">
        <v>-4.6308458697861159</v>
      </c>
      <c r="E11" s="107">
        <v>96</v>
      </c>
      <c r="F11" s="108">
        <v>6.2408175470986697E-2</v>
      </c>
      <c r="G11" s="107">
        <v>104884</v>
      </c>
      <c r="H11" s="107">
        <v>-787</v>
      </c>
      <c r="I11" s="108">
        <v>-0.74476441029232243</v>
      </c>
      <c r="J11" s="107">
        <v>-7258</v>
      </c>
      <c r="K11" s="108">
        <v>-6.47215137950099</v>
      </c>
    </row>
    <row r="12" spans="1:11" s="32" customFormat="1" ht="15.75" customHeight="1" x14ac:dyDescent="0.2">
      <c r="A12" s="46" t="s">
        <v>153</v>
      </c>
      <c r="B12" s="47">
        <v>2953</v>
      </c>
      <c r="C12" s="47">
        <v>38</v>
      </c>
      <c r="D12" s="48">
        <v>1.3036020583190395</v>
      </c>
      <c r="E12" s="47">
        <v>-80</v>
      </c>
      <c r="F12" s="48">
        <v>-2.6376524892845365</v>
      </c>
      <c r="G12" s="47">
        <v>2074</v>
      </c>
      <c r="H12" s="47">
        <v>61</v>
      </c>
      <c r="I12" s="48">
        <v>3.0303030303030303</v>
      </c>
      <c r="J12" s="47">
        <v>-422</v>
      </c>
      <c r="K12" s="48">
        <v>-16.907051282051281</v>
      </c>
    </row>
    <row r="13" spans="1:11" s="32" customFormat="1" ht="15.75" customHeight="1" x14ac:dyDescent="0.2">
      <c r="A13" s="49" t="s">
        <v>154</v>
      </c>
      <c r="B13" s="50">
        <v>8055</v>
      </c>
      <c r="C13" s="50">
        <v>-231</v>
      </c>
      <c r="D13" s="51">
        <v>-2.7878349022447502</v>
      </c>
      <c r="E13" s="50">
        <v>-28</v>
      </c>
      <c r="F13" s="51">
        <v>-0.34640603736236547</v>
      </c>
      <c r="G13" s="50">
        <v>5124</v>
      </c>
      <c r="H13" s="50">
        <v>25</v>
      </c>
      <c r="I13" s="51">
        <v>0.49029221415963914</v>
      </c>
      <c r="J13" s="50">
        <v>-852</v>
      </c>
      <c r="K13" s="51">
        <v>-14.257028112449799</v>
      </c>
    </row>
    <row r="14" spans="1:11" s="32" customFormat="1" ht="15.75" customHeight="1" x14ac:dyDescent="0.2">
      <c r="A14" s="46" t="s">
        <v>155</v>
      </c>
      <c r="B14" s="47">
        <v>11271</v>
      </c>
      <c r="C14" s="47">
        <v>-574</v>
      </c>
      <c r="D14" s="48">
        <v>-4.8459265512874632</v>
      </c>
      <c r="E14" s="47">
        <v>-52</v>
      </c>
      <c r="F14" s="48">
        <v>-0.45924225028702642</v>
      </c>
      <c r="G14" s="47">
        <v>7851</v>
      </c>
      <c r="H14" s="47">
        <v>-178</v>
      </c>
      <c r="I14" s="48">
        <v>-2.216963507286088</v>
      </c>
      <c r="J14" s="47">
        <v>-610</v>
      </c>
      <c r="K14" s="48">
        <v>-7.2095496986171845</v>
      </c>
    </row>
    <row r="15" spans="1:11" s="32" customFormat="1" ht="15.75" customHeight="1" x14ac:dyDescent="0.2">
      <c r="A15" s="49" t="s">
        <v>156</v>
      </c>
      <c r="B15" s="50">
        <v>13622</v>
      </c>
      <c r="C15" s="50">
        <v>-602</v>
      </c>
      <c r="D15" s="51">
        <v>-4.2322834645669287</v>
      </c>
      <c r="E15" s="50">
        <v>353</v>
      </c>
      <c r="F15" s="51">
        <v>2.6603361217876254</v>
      </c>
      <c r="G15" s="50">
        <v>9531</v>
      </c>
      <c r="H15" s="50">
        <v>-156</v>
      </c>
      <c r="I15" s="51">
        <v>-1.610405698358625</v>
      </c>
      <c r="J15" s="50">
        <v>-500</v>
      </c>
      <c r="K15" s="51">
        <v>-4.9845479015053336</v>
      </c>
    </row>
    <row r="16" spans="1:11" s="32" customFormat="1" ht="15.75" customHeight="1" x14ac:dyDescent="0.2">
      <c r="A16" s="46" t="s">
        <v>157</v>
      </c>
      <c r="B16" s="47">
        <v>14843</v>
      </c>
      <c r="C16" s="47">
        <v>-698</v>
      </c>
      <c r="D16" s="48">
        <v>-4.4913454732642686</v>
      </c>
      <c r="E16" s="47">
        <v>92</v>
      </c>
      <c r="F16" s="48">
        <v>0.62368652972679817</v>
      </c>
      <c r="G16" s="47">
        <v>10474</v>
      </c>
      <c r="H16" s="47">
        <v>-191</v>
      </c>
      <c r="I16" s="48">
        <v>-1.7909048288795124</v>
      </c>
      <c r="J16" s="47">
        <v>-745</v>
      </c>
      <c r="K16" s="48">
        <v>-6.640520545503164</v>
      </c>
    </row>
    <row r="17" spans="1:11" s="32" customFormat="1" ht="15.75" customHeight="1" x14ac:dyDescent="0.2">
      <c r="A17" s="49" t="s">
        <v>158</v>
      </c>
      <c r="B17" s="50">
        <v>15655</v>
      </c>
      <c r="C17" s="50">
        <v>-667</v>
      </c>
      <c r="D17" s="51">
        <v>-4.0865090062492344</v>
      </c>
      <c r="E17" s="50">
        <v>80</v>
      </c>
      <c r="F17" s="51">
        <v>0.5136436597110754</v>
      </c>
      <c r="G17" s="50">
        <v>11020</v>
      </c>
      <c r="H17" s="50">
        <v>-90</v>
      </c>
      <c r="I17" s="51">
        <v>-0.81008100810081007</v>
      </c>
      <c r="J17" s="50">
        <v>-855</v>
      </c>
      <c r="K17" s="51">
        <v>-7.2</v>
      </c>
    </row>
    <row r="18" spans="1:11" s="32" customFormat="1" ht="15.75" customHeight="1" x14ac:dyDescent="0.2">
      <c r="A18" s="46" t="s">
        <v>159</v>
      </c>
      <c r="B18" s="47">
        <v>16394</v>
      </c>
      <c r="C18" s="47">
        <v>-909</v>
      </c>
      <c r="D18" s="48">
        <v>-5.2534242616887248</v>
      </c>
      <c r="E18" s="47">
        <v>-337</v>
      </c>
      <c r="F18" s="48">
        <v>-2.0142250911481683</v>
      </c>
      <c r="G18" s="47">
        <v>11710</v>
      </c>
      <c r="H18" s="47">
        <v>-144</v>
      </c>
      <c r="I18" s="48">
        <v>-1.2147798211574152</v>
      </c>
      <c r="J18" s="47">
        <v>-989</v>
      </c>
      <c r="K18" s="48">
        <v>-7.7880148043153001</v>
      </c>
    </row>
    <row r="19" spans="1:11" s="32" customFormat="1" ht="15.75" customHeight="1" x14ac:dyDescent="0.2">
      <c r="A19" s="49" t="s">
        <v>160</v>
      </c>
      <c r="B19" s="50">
        <v>16857</v>
      </c>
      <c r="C19" s="50">
        <v>-1187</v>
      </c>
      <c r="D19" s="51">
        <v>-6.5783639991132787</v>
      </c>
      <c r="E19" s="50">
        <v>-537</v>
      </c>
      <c r="F19" s="51">
        <v>-3.0872714729216972</v>
      </c>
      <c r="G19" s="50">
        <v>12242</v>
      </c>
      <c r="H19" s="50">
        <v>-140</v>
      </c>
      <c r="I19" s="51">
        <v>-1.1306735583912131</v>
      </c>
      <c r="J19" s="50">
        <v>-1194</v>
      </c>
      <c r="K19" s="51">
        <v>-8.8865733849359927</v>
      </c>
    </row>
    <row r="20" spans="1:11" s="32" customFormat="1" ht="15.75" customHeight="1" x14ac:dyDescent="0.2">
      <c r="A20" s="46" t="s">
        <v>161</v>
      </c>
      <c r="B20" s="47">
        <v>20695</v>
      </c>
      <c r="C20" s="47">
        <v>-1344</v>
      </c>
      <c r="D20" s="48">
        <v>-6.0982803212486951</v>
      </c>
      <c r="E20" s="47">
        <v>-446</v>
      </c>
      <c r="F20" s="48">
        <v>-2.1096447660943189</v>
      </c>
      <c r="G20" s="47">
        <v>15630</v>
      </c>
      <c r="H20" s="47">
        <v>-56</v>
      </c>
      <c r="I20" s="48">
        <v>-0.35700624760933314</v>
      </c>
      <c r="J20" s="47">
        <v>-805</v>
      </c>
      <c r="K20" s="48">
        <v>-4.8980833586857315</v>
      </c>
    </row>
    <row r="21" spans="1:11" s="32" customFormat="1" ht="15.75" customHeight="1" x14ac:dyDescent="0.2">
      <c r="A21" s="49" t="s">
        <v>162</v>
      </c>
      <c r="B21" s="50">
        <v>24728</v>
      </c>
      <c r="C21" s="50">
        <v>-1161</v>
      </c>
      <c r="D21" s="51">
        <v>-4.4845301093128356</v>
      </c>
      <c r="E21" s="50">
        <v>182</v>
      </c>
      <c r="F21" s="51">
        <v>0.74146500448138186</v>
      </c>
      <c r="G21" s="50">
        <v>19228</v>
      </c>
      <c r="H21" s="50">
        <v>82</v>
      </c>
      <c r="I21" s="51">
        <v>0.42828789303248721</v>
      </c>
      <c r="J21" s="50">
        <v>-286</v>
      </c>
      <c r="K21" s="51">
        <v>-1.4656144306651635</v>
      </c>
    </row>
    <row r="22" spans="1:11" s="32" customFormat="1" ht="15.75" customHeight="1" x14ac:dyDescent="0.2">
      <c r="A22" s="46" t="s">
        <v>163</v>
      </c>
      <c r="B22" s="47">
        <v>8849</v>
      </c>
      <c r="C22" s="47">
        <v>-139</v>
      </c>
      <c r="D22" s="48">
        <v>-1.5465064530485091</v>
      </c>
      <c r="E22" s="47">
        <v>869</v>
      </c>
      <c r="F22" s="48">
        <v>10.889724310776943</v>
      </c>
      <c r="G22" s="47">
        <v>0</v>
      </c>
      <c r="H22" s="47">
        <v>0</v>
      </c>
      <c r="I22" s="48" t="s">
        <v>652</v>
      </c>
      <c r="J22" s="47">
        <v>0</v>
      </c>
      <c r="K22" s="48" t="s">
        <v>652</v>
      </c>
    </row>
    <row r="23" spans="1:11" s="32" customFormat="1" ht="15.75" customHeight="1" x14ac:dyDescent="0.2">
      <c r="A23" s="109" t="s">
        <v>71</v>
      </c>
      <c r="B23" s="110">
        <v>11008</v>
      </c>
      <c r="C23" s="110">
        <v>-193</v>
      </c>
      <c r="D23" s="111">
        <v>-1.7230604410320507</v>
      </c>
      <c r="E23" s="110">
        <v>-108</v>
      </c>
      <c r="F23" s="111">
        <v>-0.97157250809643758</v>
      </c>
      <c r="G23" s="110">
        <v>7198</v>
      </c>
      <c r="H23" s="110">
        <v>86</v>
      </c>
      <c r="I23" s="111">
        <v>1.2092238470191226</v>
      </c>
      <c r="J23" s="110">
        <v>-1274</v>
      </c>
      <c r="K23" s="111">
        <v>-15.037771482530689</v>
      </c>
    </row>
    <row r="24" spans="1:11" s="32" customFormat="1" ht="15.75" customHeight="1" x14ac:dyDescent="0.2">
      <c r="A24" s="49" t="s">
        <v>72</v>
      </c>
      <c r="B24" s="50">
        <v>22279</v>
      </c>
      <c r="C24" s="50">
        <v>-767</v>
      </c>
      <c r="D24" s="51">
        <v>-3.3281263559836849</v>
      </c>
      <c r="E24" s="50">
        <v>-160</v>
      </c>
      <c r="F24" s="51">
        <v>-0.71304425330897103</v>
      </c>
      <c r="G24" s="50">
        <v>15049</v>
      </c>
      <c r="H24" s="50">
        <v>-92</v>
      </c>
      <c r="I24" s="51">
        <v>-0.60762168945248007</v>
      </c>
      <c r="J24" s="50">
        <v>-1884</v>
      </c>
      <c r="K24" s="51">
        <v>-11.126203271717948</v>
      </c>
    </row>
    <row r="25" spans="1:11" s="32" customFormat="1" ht="15.75" customHeight="1" x14ac:dyDescent="0.2">
      <c r="A25" s="46" t="s">
        <v>73</v>
      </c>
      <c r="B25" s="47">
        <v>77371</v>
      </c>
      <c r="C25" s="47">
        <v>-4063</v>
      </c>
      <c r="D25" s="48">
        <v>-4.9893165017069041</v>
      </c>
      <c r="E25" s="47">
        <v>-349</v>
      </c>
      <c r="F25" s="48">
        <v>-0.4490478641276377</v>
      </c>
      <c r="G25" s="47">
        <v>54977</v>
      </c>
      <c r="H25" s="47">
        <v>-721</v>
      </c>
      <c r="I25" s="48">
        <v>-1.294480950842041</v>
      </c>
      <c r="J25" s="47">
        <v>-4283</v>
      </c>
      <c r="K25" s="48">
        <v>-7.2274721565980427</v>
      </c>
    </row>
    <row r="26" spans="1:11" s="32" customFormat="1" ht="15.75" customHeight="1" x14ac:dyDescent="0.2">
      <c r="A26" s="49" t="s">
        <v>74</v>
      </c>
      <c r="B26" s="50">
        <v>45423</v>
      </c>
      <c r="C26" s="50">
        <v>-2505</v>
      </c>
      <c r="D26" s="51">
        <v>-5.2265898848272405</v>
      </c>
      <c r="E26" s="50">
        <v>-264</v>
      </c>
      <c r="F26" s="51">
        <v>-0.57784490117538911</v>
      </c>
      <c r="G26" s="50">
        <v>34858</v>
      </c>
      <c r="H26" s="50">
        <v>26</v>
      </c>
      <c r="I26" s="51">
        <v>7.464400551217272E-2</v>
      </c>
      <c r="J26" s="50">
        <v>-1091</v>
      </c>
      <c r="K26" s="51">
        <v>-3.034854933377841</v>
      </c>
    </row>
    <row r="27" spans="1:11" s="32" customFormat="1" ht="15.75" customHeight="1" x14ac:dyDescent="0.2">
      <c r="A27" s="46" t="s">
        <v>75</v>
      </c>
      <c r="B27" s="47">
        <v>145073</v>
      </c>
      <c r="C27" s="47">
        <v>-7335</v>
      </c>
      <c r="D27" s="48">
        <v>-4.8127394887407489</v>
      </c>
      <c r="E27" s="47">
        <v>-773</v>
      </c>
      <c r="F27" s="48">
        <v>-0.5300111076066536</v>
      </c>
      <c r="G27" s="47">
        <v>104884</v>
      </c>
      <c r="H27" s="47">
        <v>-787</v>
      </c>
      <c r="I27" s="48">
        <v>-0.74476441029232243</v>
      </c>
      <c r="J27" s="47">
        <v>-7258</v>
      </c>
      <c r="K27" s="48">
        <v>-6.47215137950099</v>
      </c>
    </row>
    <row r="28" spans="1:11" s="32" customFormat="1" ht="12.75" customHeight="1" x14ac:dyDescent="0.2">
      <c r="A28" s="112" t="s">
        <v>76</v>
      </c>
      <c r="B28" s="113">
        <v>153922</v>
      </c>
      <c r="C28" s="113">
        <v>-7474</v>
      </c>
      <c r="D28" s="114">
        <v>-4.6308458697861159</v>
      </c>
      <c r="E28" s="50">
        <v>96</v>
      </c>
      <c r="F28" s="51">
        <v>6.2408175470986697E-2</v>
      </c>
      <c r="G28" s="50">
        <v>104884</v>
      </c>
      <c r="H28" s="50">
        <v>-787</v>
      </c>
      <c r="I28" s="51">
        <v>-0.74476441029232243</v>
      </c>
      <c r="J28" s="50">
        <v>-7258</v>
      </c>
      <c r="K28" s="51">
        <v>-6.47215137950099</v>
      </c>
    </row>
    <row r="29" spans="1:11" s="32" customFormat="1" ht="23.25" customHeight="1" x14ac:dyDescent="0.2">
      <c r="A29" s="106" t="s">
        <v>168</v>
      </c>
      <c r="B29" s="107">
        <v>162816</v>
      </c>
      <c r="C29" s="107">
        <v>-10328</v>
      </c>
      <c r="D29" s="108">
        <v>-5.9649771288638362</v>
      </c>
      <c r="E29" s="107">
        <v>-1534</v>
      </c>
      <c r="F29" s="108">
        <v>-0.93337389717067232</v>
      </c>
      <c r="G29" s="107">
        <v>112088</v>
      </c>
      <c r="H29" s="107">
        <v>-314</v>
      </c>
      <c r="I29" s="108">
        <v>-0.27935445988505542</v>
      </c>
      <c r="J29" s="107">
        <v>-7137</v>
      </c>
      <c r="K29" s="108">
        <v>-5.9861606206751938</v>
      </c>
    </row>
    <row r="30" spans="1:11" s="32" customFormat="1" ht="15.75" customHeight="1" x14ac:dyDescent="0.2">
      <c r="A30" s="46" t="s">
        <v>153</v>
      </c>
      <c r="B30" s="47">
        <v>3430</v>
      </c>
      <c r="C30" s="47">
        <v>281</v>
      </c>
      <c r="D30" s="48">
        <v>8.9234677675452527</v>
      </c>
      <c r="E30" s="47">
        <v>-119</v>
      </c>
      <c r="F30" s="48">
        <v>-3.3530571992110452</v>
      </c>
      <c r="G30" s="47">
        <v>2623</v>
      </c>
      <c r="H30" s="47">
        <v>300</v>
      </c>
      <c r="I30" s="48">
        <v>12.914334911752045</v>
      </c>
      <c r="J30" s="47">
        <v>-252</v>
      </c>
      <c r="K30" s="48">
        <v>-8.765217391304347</v>
      </c>
    </row>
    <row r="31" spans="1:11" s="32" customFormat="1" ht="15.75" customHeight="1" x14ac:dyDescent="0.2">
      <c r="A31" s="49" t="s">
        <v>154</v>
      </c>
      <c r="B31" s="50">
        <v>10180</v>
      </c>
      <c r="C31" s="50">
        <v>284</v>
      </c>
      <c r="D31" s="51">
        <v>2.8698464025869037</v>
      </c>
      <c r="E31" s="50">
        <v>148</v>
      </c>
      <c r="F31" s="51">
        <v>1.4752791068580542</v>
      </c>
      <c r="G31" s="50">
        <v>6419</v>
      </c>
      <c r="H31" s="50">
        <v>626</v>
      </c>
      <c r="I31" s="51">
        <v>10.806145347833592</v>
      </c>
      <c r="J31" s="50">
        <v>-571</v>
      </c>
      <c r="K31" s="51">
        <v>-8.1688125894134469</v>
      </c>
    </row>
    <row r="32" spans="1:11" s="32" customFormat="1" ht="15.75" customHeight="1" x14ac:dyDescent="0.2">
      <c r="A32" s="46" t="s">
        <v>155</v>
      </c>
      <c r="B32" s="47">
        <v>10617</v>
      </c>
      <c r="C32" s="47">
        <v>-310</v>
      </c>
      <c r="D32" s="48">
        <v>-2.8370092431591472</v>
      </c>
      <c r="E32" s="47">
        <v>322</v>
      </c>
      <c r="F32" s="48">
        <v>3.1277319086935407</v>
      </c>
      <c r="G32" s="47">
        <v>7203</v>
      </c>
      <c r="H32" s="47">
        <v>-3</v>
      </c>
      <c r="I32" s="48">
        <v>-4.1631973355537054E-2</v>
      </c>
      <c r="J32" s="47">
        <v>-353</v>
      </c>
      <c r="K32" s="48">
        <v>-4.6717840127051353</v>
      </c>
    </row>
    <row r="33" spans="1:11" s="32" customFormat="1" ht="15.75" customHeight="1" x14ac:dyDescent="0.2">
      <c r="A33" s="49" t="s">
        <v>156</v>
      </c>
      <c r="B33" s="50">
        <v>11460</v>
      </c>
      <c r="C33" s="50">
        <v>-578</v>
      </c>
      <c r="D33" s="51">
        <v>-4.8014620368832031</v>
      </c>
      <c r="E33" s="50">
        <v>-100</v>
      </c>
      <c r="F33" s="51">
        <v>-0.86505190311418689</v>
      </c>
      <c r="G33" s="50">
        <v>8135</v>
      </c>
      <c r="H33" s="50">
        <v>-106</v>
      </c>
      <c r="I33" s="51">
        <v>-1.2862516684868341</v>
      </c>
      <c r="J33" s="50">
        <v>-669</v>
      </c>
      <c r="K33" s="51">
        <v>-7.598818718764198</v>
      </c>
    </row>
    <row r="34" spans="1:11" s="32" customFormat="1" ht="15.75" customHeight="1" x14ac:dyDescent="0.2">
      <c r="A34" s="46" t="s">
        <v>157</v>
      </c>
      <c r="B34" s="47">
        <v>12612</v>
      </c>
      <c r="C34" s="47">
        <v>-795</v>
      </c>
      <c r="D34" s="48">
        <v>-5.929738196464533</v>
      </c>
      <c r="E34" s="47">
        <v>114</v>
      </c>
      <c r="F34" s="48">
        <v>0.91214594335093613</v>
      </c>
      <c r="G34" s="47">
        <v>8875</v>
      </c>
      <c r="H34" s="47">
        <v>-193</v>
      </c>
      <c r="I34" s="48">
        <v>-2.1283634759594179</v>
      </c>
      <c r="J34" s="47">
        <v>-546</v>
      </c>
      <c r="K34" s="48">
        <v>-5.7955631037044899</v>
      </c>
    </row>
    <row r="35" spans="1:11" s="32" customFormat="1" ht="15.75" customHeight="1" x14ac:dyDescent="0.2">
      <c r="A35" s="49" t="s">
        <v>158</v>
      </c>
      <c r="B35" s="50">
        <v>14432</v>
      </c>
      <c r="C35" s="50">
        <v>-1145</v>
      </c>
      <c r="D35" s="51">
        <v>-7.3505809847852603</v>
      </c>
      <c r="E35" s="50">
        <v>-469</v>
      </c>
      <c r="F35" s="51">
        <v>-3.1474397691430105</v>
      </c>
      <c r="G35" s="50">
        <v>10006</v>
      </c>
      <c r="H35" s="50">
        <v>-248</v>
      </c>
      <c r="I35" s="51">
        <v>-2.4185683635654378</v>
      </c>
      <c r="J35" s="50">
        <v>-963</v>
      </c>
      <c r="K35" s="51">
        <v>-8.7792870817759141</v>
      </c>
    </row>
    <row r="36" spans="1:11" s="32" customFormat="1" ht="15.75" customHeight="1" x14ac:dyDescent="0.2">
      <c r="A36" s="46" t="s">
        <v>159</v>
      </c>
      <c r="B36" s="47">
        <v>17203</v>
      </c>
      <c r="C36" s="47">
        <v>-1397</v>
      </c>
      <c r="D36" s="48">
        <v>-7.510752688172043</v>
      </c>
      <c r="E36" s="47">
        <v>-685</v>
      </c>
      <c r="F36" s="48">
        <v>-3.8293828264758498</v>
      </c>
      <c r="G36" s="47">
        <v>11921</v>
      </c>
      <c r="H36" s="47">
        <v>-245</v>
      </c>
      <c r="I36" s="48">
        <v>-2.0138089758342921</v>
      </c>
      <c r="J36" s="47">
        <v>-1211</v>
      </c>
      <c r="K36" s="48">
        <v>-9.2217484008528778</v>
      </c>
    </row>
    <row r="37" spans="1:11" s="32" customFormat="1" ht="15.75" customHeight="1" x14ac:dyDescent="0.2">
      <c r="A37" s="49" t="s">
        <v>160</v>
      </c>
      <c r="B37" s="50">
        <v>20352</v>
      </c>
      <c r="C37" s="50">
        <v>-2230</v>
      </c>
      <c r="D37" s="51">
        <v>-9.875121778407582</v>
      </c>
      <c r="E37" s="50">
        <v>-1077</v>
      </c>
      <c r="F37" s="51">
        <v>-5.0258994820103595</v>
      </c>
      <c r="G37" s="50">
        <v>14653</v>
      </c>
      <c r="H37" s="50">
        <v>-254</v>
      </c>
      <c r="I37" s="51">
        <v>-1.7038974978198163</v>
      </c>
      <c r="J37" s="50">
        <v>-1410</v>
      </c>
      <c r="K37" s="51">
        <v>-8.7779368735603569</v>
      </c>
    </row>
    <row r="38" spans="1:11" s="32" customFormat="1" ht="15.75" customHeight="1" x14ac:dyDescent="0.2">
      <c r="A38" s="46" t="s">
        <v>161</v>
      </c>
      <c r="B38" s="47">
        <v>25865</v>
      </c>
      <c r="C38" s="47">
        <v>-2373</v>
      </c>
      <c r="D38" s="48">
        <v>-8.4035696579077843</v>
      </c>
      <c r="E38" s="47">
        <v>-832</v>
      </c>
      <c r="F38" s="48">
        <v>-3.1164550324006441</v>
      </c>
      <c r="G38" s="47">
        <v>19566</v>
      </c>
      <c r="H38" s="47">
        <v>-216</v>
      </c>
      <c r="I38" s="48">
        <v>-1.091901728844404</v>
      </c>
      <c r="J38" s="47">
        <v>-1133</v>
      </c>
      <c r="K38" s="48">
        <v>-5.4736943813710806</v>
      </c>
    </row>
    <row r="39" spans="1:11" s="32" customFormat="1" ht="15.75" customHeight="1" x14ac:dyDescent="0.2">
      <c r="A39" s="49" t="s">
        <v>162</v>
      </c>
      <c r="B39" s="50">
        <v>28977</v>
      </c>
      <c r="C39" s="50">
        <v>-1843</v>
      </c>
      <c r="D39" s="51">
        <v>-5.9798831927319922</v>
      </c>
      <c r="E39" s="50">
        <v>294</v>
      </c>
      <c r="F39" s="51">
        <v>1.0249973852107521</v>
      </c>
      <c r="G39" s="50">
        <v>22687</v>
      </c>
      <c r="H39" s="50">
        <v>25</v>
      </c>
      <c r="I39" s="51">
        <v>0.11031682993557497</v>
      </c>
      <c r="J39" s="50">
        <v>-29</v>
      </c>
      <c r="K39" s="51">
        <v>-0.12766332100721958</v>
      </c>
    </row>
    <row r="40" spans="1:11" s="32" customFormat="1" ht="15.75" customHeight="1" x14ac:dyDescent="0.2">
      <c r="A40" s="46" t="s">
        <v>163</v>
      </c>
      <c r="B40" s="47">
        <v>7688</v>
      </c>
      <c r="C40" s="47">
        <v>-222</v>
      </c>
      <c r="D40" s="48">
        <v>-2.8065739570164348</v>
      </c>
      <c r="E40" s="47">
        <v>870</v>
      </c>
      <c r="F40" s="48">
        <v>12.760340275740687</v>
      </c>
      <c r="G40" s="47">
        <v>0</v>
      </c>
      <c r="H40" s="47">
        <v>0</v>
      </c>
      <c r="I40" s="48" t="s">
        <v>652</v>
      </c>
      <c r="J40" s="47">
        <v>0</v>
      </c>
      <c r="K40" s="48" t="s">
        <v>652</v>
      </c>
    </row>
    <row r="41" spans="1:11" s="32" customFormat="1" ht="15.75" customHeight="1" x14ac:dyDescent="0.2">
      <c r="A41" s="109" t="s">
        <v>71</v>
      </c>
      <c r="B41" s="110">
        <v>13610</v>
      </c>
      <c r="C41" s="110">
        <v>565</v>
      </c>
      <c r="D41" s="111">
        <v>4.3311613645074738</v>
      </c>
      <c r="E41" s="110">
        <v>29</v>
      </c>
      <c r="F41" s="111">
        <v>0.21353361313599883</v>
      </c>
      <c r="G41" s="110">
        <v>9042</v>
      </c>
      <c r="H41" s="110">
        <v>926</v>
      </c>
      <c r="I41" s="111">
        <v>11.409561360275998</v>
      </c>
      <c r="J41" s="110">
        <v>-823</v>
      </c>
      <c r="K41" s="111">
        <v>-8.3426254434870764</v>
      </c>
    </row>
    <row r="42" spans="1:11" s="32" customFormat="1" ht="15.75" customHeight="1" x14ac:dyDescent="0.2">
      <c r="A42" s="49" t="s">
        <v>72</v>
      </c>
      <c r="B42" s="50">
        <v>24227</v>
      </c>
      <c r="C42" s="50">
        <v>255</v>
      </c>
      <c r="D42" s="51">
        <v>1.0637410312030702</v>
      </c>
      <c r="E42" s="50">
        <v>351</v>
      </c>
      <c r="F42" s="51">
        <v>1.4700954933824761</v>
      </c>
      <c r="G42" s="50">
        <v>16245</v>
      </c>
      <c r="H42" s="50">
        <v>923</v>
      </c>
      <c r="I42" s="51">
        <v>6.0240177522516642</v>
      </c>
      <c r="J42" s="50">
        <v>-1176</v>
      </c>
      <c r="K42" s="51">
        <v>-6.7504735663853968</v>
      </c>
    </row>
    <row r="43" spans="1:11" s="32" customFormat="1" ht="15.75" customHeight="1" x14ac:dyDescent="0.2">
      <c r="A43" s="46" t="s">
        <v>73</v>
      </c>
      <c r="B43" s="47">
        <v>76059</v>
      </c>
      <c r="C43" s="47">
        <v>-6145</v>
      </c>
      <c r="D43" s="48">
        <v>-7.4753053379397594</v>
      </c>
      <c r="E43" s="47">
        <v>-2217</v>
      </c>
      <c r="F43" s="48">
        <v>-2.83228575808677</v>
      </c>
      <c r="G43" s="47">
        <v>53590</v>
      </c>
      <c r="H43" s="47">
        <v>-1046</v>
      </c>
      <c r="I43" s="48">
        <v>-1.9144886155648291</v>
      </c>
      <c r="J43" s="47">
        <v>-4799</v>
      </c>
      <c r="K43" s="48">
        <v>-8.2190138553494663</v>
      </c>
    </row>
    <row r="44" spans="1:11" s="32" customFormat="1" ht="15.75" customHeight="1" x14ac:dyDescent="0.2">
      <c r="A44" s="49" t="s">
        <v>74</v>
      </c>
      <c r="B44" s="50">
        <v>54842</v>
      </c>
      <c r="C44" s="50">
        <v>-4216</v>
      </c>
      <c r="D44" s="51">
        <v>-7.1387449625791595</v>
      </c>
      <c r="E44" s="50">
        <v>-538</v>
      </c>
      <c r="F44" s="51">
        <v>-0.97146984470928133</v>
      </c>
      <c r="G44" s="50">
        <v>42253</v>
      </c>
      <c r="H44" s="50">
        <v>-191</v>
      </c>
      <c r="I44" s="51">
        <v>-0.45000471209122611</v>
      </c>
      <c r="J44" s="50">
        <v>-1162</v>
      </c>
      <c r="K44" s="51">
        <v>-2.676494299205344</v>
      </c>
    </row>
    <row r="45" spans="1:11" s="32" customFormat="1" ht="15.75" customHeight="1" x14ac:dyDescent="0.2">
      <c r="A45" s="46" t="s">
        <v>75</v>
      </c>
      <c r="B45" s="47">
        <v>155128</v>
      </c>
      <c r="C45" s="47">
        <v>-10106</v>
      </c>
      <c r="D45" s="48">
        <v>-6.11617463718121</v>
      </c>
      <c r="E45" s="47">
        <v>-2404</v>
      </c>
      <c r="F45" s="48">
        <v>-1.5260391539496738</v>
      </c>
      <c r="G45" s="47">
        <v>112088</v>
      </c>
      <c r="H45" s="47">
        <v>-314</v>
      </c>
      <c r="I45" s="48">
        <v>-0.27935445988505542</v>
      </c>
      <c r="J45" s="47">
        <v>-7137</v>
      </c>
      <c r="K45" s="48">
        <v>-5.9861606206751938</v>
      </c>
    </row>
    <row r="46" spans="1:11" s="32" customFormat="1" ht="12.75" customHeight="1" x14ac:dyDescent="0.2">
      <c r="A46" s="112" t="s">
        <v>76</v>
      </c>
      <c r="B46" s="113">
        <v>162816</v>
      </c>
      <c r="C46" s="113">
        <v>-10328</v>
      </c>
      <c r="D46" s="114">
        <v>-5.9649771288638362</v>
      </c>
      <c r="E46" s="50">
        <v>-1534</v>
      </c>
      <c r="F46" s="51">
        <v>-0.93337389717067232</v>
      </c>
      <c r="G46" s="50">
        <v>112088</v>
      </c>
      <c r="H46" s="50">
        <v>-314</v>
      </c>
      <c r="I46" s="51">
        <v>-0.27935445988505542</v>
      </c>
      <c r="J46" s="50">
        <v>-7137</v>
      </c>
      <c r="K46" s="51">
        <v>-5.9861606206751938</v>
      </c>
    </row>
    <row r="47" spans="1:11" s="32" customFormat="1" ht="23.25" customHeight="1" x14ac:dyDescent="0.2">
      <c r="A47" s="106" t="s">
        <v>169</v>
      </c>
      <c r="B47" s="107">
        <v>92221</v>
      </c>
      <c r="C47" s="107">
        <v>-6633</v>
      </c>
      <c r="D47" s="108">
        <v>-6.7098954012988852</v>
      </c>
      <c r="E47" s="107">
        <v>3038</v>
      </c>
      <c r="F47" s="108">
        <v>3.4064788132267361</v>
      </c>
      <c r="G47" s="107">
        <v>61084</v>
      </c>
      <c r="H47" s="107">
        <v>-933</v>
      </c>
      <c r="I47" s="108">
        <v>-1.5044262057177871</v>
      </c>
      <c r="J47" s="107">
        <v>781</v>
      </c>
      <c r="K47" s="108">
        <v>1.2951262789579292</v>
      </c>
    </row>
    <row r="48" spans="1:11" s="32" customFormat="1" ht="15.75" customHeight="1" x14ac:dyDescent="0.2">
      <c r="A48" s="46" t="s">
        <v>153</v>
      </c>
      <c r="B48" s="47">
        <v>63</v>
      </c>
      <c r="C48" s="47">
        <v>5</v>
      </c>
      <c r="D48" s="48">
        <v>8.6206896551724146</v>
      </c>
      <c r="E48" s="47">
        <v>-18</v>
      </c>
      <c r="F48" s="48">
        <v>-22.222222222222221</v>
      </c>
      <c r="G48" s="47">
        <v>52</v>
      </c>
      <c r="H48" s="47">
        <v>4</v>
      </c>
      <c r="I48" s="48">
        <v>8.3333333333333339</v>
      </c>
      <c r="J48" s="47">
        <v>-20</v>
      </c>
      <c r="K48" s="48">
        <v>-27.777777777777779</v>
      </c>
    </row>
    <row r="49" spans="1:11" s="32" customFormat="1" ht="15.75" customHeight="1" x14ac:dyDescent="0.2">
      <c r="A49" s="49" t="s">
        <v>154</v>
      </c>
      <c r="B49" s="50">
        <v>4766</v>
      </c>
      <c r="C49" s="50">
        <v>237</v>
      </c>
      <c r="D49" s="51">
        <v>5.2329432545815857</v>
      </c>
      <c r="E49" s="50">
        <v>312</v>
      </c>
      <c r="F49" s="51">
        <v>7.0049393803322859</v>
      </c>
      <c r="G49" s="50">
        <v>3218</v>
      </c>
      <c r="H49" s="50">
        <v>555</v>
      </c>
      <c r="I49" s="51">
        <v>20.84115659031168</v>
      </c>
      <c r="J49" s="50">
        <v>3</v>
      </c>
      <c r="K49" s="51">
        <v>9.3312597200622086E-2</v>
      </c>
    </row>
    <row r="50" spans="1:11" s="32" customFormat="1" ht="15.75" customHeight="1" x14ac:dyDescent="0.2">
      <c r="A50" s="46" t="s">
        <v>155</v>
      </c>
      <c r="B50" s="47">
        <v>9035</v>
      </c>
      <c r="C50" s="47">
        <v>-937</v>
      </c>
      <c r="D50" s="48">
        <v>-9.3963096670677899</v>
      </c>
      <c r="E50" s="47">
        <v>623</v>
      </c>
      <c r="F50" s="48">
        <v>7.4060865430337612</v>
      </c>
      <c r="G50" s="47">
        <v>6169</v>
      </c>
      <c r="H50" s="47">
        <v>-52</v>
      </c>
      <c r="I50" s="48">
        <v>-0.83587847612923971</v>
      </c>
      <c r="J50" s="47">
        <v>383</v>
      </c>
      <c r="K50" s="48">
        <v>6.6194262011752505</v>
      </c>
    </row>
    <row r="51" spans="1:11" s="32" customFormat="1" ht="15.75" customHeight="1" x14ac:dyDescent="0.2">
      <c r="A51" s="49" t="s">
        <v>156</v>
      </c>
      <c r="B51" s="50">
        <v>8948</v>
      </c>
      <c r="C51" s="50">
        <v>-970</v>
      </c>
      <c r="D51" s="51">
        <v>-9.7801976204880017</v>
      </c>
      <c r="E51" s="50">
        <v>299</v>
      </c>
      <c r="F51" s="51">
        <v>3.4570470574632908</v>
      </c>
      <c r="G51" s="50">
        <v>6080</v>
      </c>
      <c r="H51" s="50">
        <v>-217</v>
      </c>
      <c r="I51" s="51">
        <v>-3.4460854375099252</v>
      </c>
      <c r="J51" s="50">
        <v>17</v>
      </c>
      <c r="K51" s="51">
        <v>0.28038924624773215</v>
      </c>
    </row>
    <row r="52" spans="1:11" s="32" customFormat="1" ht="15.75" customHeight="1" x14ac:dyDescent="0.2">
      <c r="A52" s="46" t="s">
        <v>157</v>
      </c>
      <c r="B52" s="47">
        <v>8480</v>
      </c>
      <c r="C52" s="47">
        <v>-1118</v>
      </c>
      <c r="D52" s="48">
        <v>-11.648260054177953</v>
      </c>
      <c r="E52" s="47">
        <v>143</v>
      </c>
      <c r="F52" s="48">
        <v>1.7152452920714885</v>
      </c>
      <c r="G52" s="47">
        <v>5750</v>
      </c>
      <c r="H52" s="47">
        <v>-343</v>
      </c>
      <c r="I52" s="48">
        <v>-5.6294107992778599</v>
      </c>
      <c r="J52" s="47">
        <v>-131</v>
      </c>
      <c r="K52" s="48">
        <v>-2.2275123278354023</v>
      </c>
    </row>
    <row r="53" spans="1:11" s="32" customFormat="1" ht="15.75" customHeight="1" x14ac:dyDescent="0.2">
      <c r="A53" s="49" t="s">
        <v>158</v>
      </c>
      <c r="B53" s="50">
        <v>9178</v>
      </c>
      <c r="C53" s="50">
        <v>-947</v>
      </c>
      <c r="D53" s="51">
        <v>-9.3530864197530867</v>
      </c>
      <c r="E53" s="50">
        <v>-170</v>
      </c>
      <c r="F53" s="51">
        <v>-1.8185708172871202</v>
      </c>
      <c r="G53" s="50">
        <v>6227</v>
      </c>
      <c r="H53" s="50">
        <v>-244</v>
      </c>
      <c r="I53" s="51">
        <v>-3.7706691392365941</v>
      </c>
      <c r="J53" s="50">
        <v>-304</v>
      </c>
      <c r="K53" s="51">
        <v>-4.6547236257847189</v>
      </c>
    </row>
    <row r="54" spans="1:11" s="32" customFormat="1" ht="15.75" customHeight="1" x14ac:dyDescent="0.2">
      <c r="A54" s="46" t="s">
        <v>159</v>
      </c>
      <c r="B54" s="47">
        <v>11417</v>
      </c>
      <c r="C54" s="47">
        <v>-1217</v>
      </c>
      <c r="D54" s="48">
        <v>-9.6327370587304095</v>
      </c>
      <c r="E54" s="47">
        <v>-550</v>
      </c>
      <c r="F54" s="48">
        <v>-4.5959722570401942</v>
      </c>
      <c r="G54" s="47">
        <v>7702</v>
      </c>
      <c r="H54" s="47">
        <v>-372</v>
      </c>
      <c r="I54" s="48">
        <v>-4.6073817190983402</v>
      </c>
      <c r="J54" s="47">
        <v>-538</v>
      </c>
      <c r="K54" s="48">
        <v>-6.5291262135922334</v>
      </c>
    </row>
    <row r="55" spans="1:11" s="32" customFormat="1" ht="15.75" customHeight="1" x14ac:dyDescent="0.2">
      <c r="A55" s="49" t="s">
        <v>160</v>
      </c>
      <c r="B55" s="50">
        <v>12653</v>
      </c>
      <c r="C55" s="50">
        <v>-884</v>
      </c>
      <c r="D55" s="51">
        <v>-6.5302504247617641</v>
      </c>
      <c r="E55" s="50">
        <v>426</v>
      </c>
      <c r="F55" s="51">
        <v>3.4840925819906765</v>
      </c>
      <c r="G55" s="50">
        <v>8609</v>
      </c>
      <c r="H55" s="50">
        <v>-281</v>
      </c>
      <c r="I55" s="51">
        <v>-3.1608548931383575</v>
      </c>
      <c r="J55" s="50">
        <v>25</v>
      </c>
      <c r="K55" s="51">
        <v>0.29123951537744641</v>
      </c>
    </row>
    <row r="56" spans="1:11" s="32" customFormat="1" ht="15.75" customHeight="1" x14ac:dyDescent="0.2">
      <c r="A56" s="46" t="s">
        <v>161</v>
      </c>
      <c r="B56" s="47">
        <v>12810</v>
      </c>
      <c r="C56" s="47">
        <v>-668</v>
      </c>
      <c r="D56" s="48">
        <v>-4.9562249591927587</v>
      </c>
      <c r="E56" s="47">
        <v>314</v>
      </c>
      <c r="F56" s="48">
        <v>2.5128040973111396</v>
      </c>
      <c r="G56" s="47">
        <v>8941</v>
      </c>
      <c r="H56" s="47">
        <v>-150</v>
      </c>
      <c r="I56" s="48">
        <v>-1.6499835001649983</v>
      </c>
      <c r="J56" s="47">
        <v>333</v>
      </c>
      <c r="K56" s="48">
        <v>3.8684944237918217</v>
      </c>
    </row>
    <row r="57" spans="1:11" s="32" customFormat="1" ht="15.75" customHeight="1" x14ac:dyDescent="0.2">
      <c r="A57" s="49" t="s">
        <v>162</v>
      </c>
      <c r="B57" s="50">
        <v>12359</v>
      </c>
      <c r="C57" s="50">
        <v>-115</v>
      </c>
      <c r="D57" s="51">
        <v>-0.92191758858425521</v>
      </c>
      <c r="E57" s="50">
        <v>1331</v>
      </c>
      <c r="F57" s="51">
        <v>12.069278200943055</v>
      </c>
      <c r="G57" s="50">
        <v>8336</v>
      </c>
      <c r="H57" s="50">
        <v>167</v>
      </c>
      <c r="I57" s="51">
        <v>2.0443138695066714</v>
      </c>
      <c r="J57" s="50">
        <v>1013</v>
      </c>
      <c r="K57" s="51">
        <v>13.833128499248941</v>
      </c>
    </row>
    <row r="58" spans="1:11" s="32" customFormat="1" ht="15.75" customHeight="1" x14ac:dyDescent="0.2">
      <c r="A58" s="46" t="s">
        <v>163</v>
      </c>
      <c r="B58" s="47">
        <v>2512</v>
      </c>
      <c r="C58" s="47">
        <v>-19</v>
      </c>
      <c r="D58" s="48">
        <v>-0.75069142631371</v>
      </c>
      <c r="E58" s="47">
        <v>328</v>
      </c>
      <c r="F58" s="48">
        <v>15.018315018315018</v>
      </c>
      <c r="G58" s="47">
        <v>0</v>
      </c>
      <c r="H58" s="47">
        <v>0</v>
      </c>
      <c r="I58" s="48" t="s">
        <v>652</v>
      </c>
      <c r="J58" s="47">
        <v>0</v>
      </c>
      <c r="K58" s="48" t="s">
        <v>652</v>
      </c>
    </row>
    <row r="59" spans="1:11" s="32" customFormat="1" ht="15.75" customHeight="1" x14ac:dyDescent="0.2">
      <c r="A59" s="109" t="s">
        <v>71</v>
      </c>
      <c r="B59" s="110">
        <v>4829</v>
      </c>
      <c r="C59" s="110">
        <v>242</v>
      </c>
      <c r="D59" s="111">
        <v>5.275779376498801</v>
      </c>
      <c r="E59" s="110">
        <v>294</v>
      </c>
      <c r="F59" s="111">
        <v>6.4829106945975745</v>
      </c>
      <c r="G59" s="110">
        <v>3270</v>
      </c>
      <c r="H59" s="110">
        <v>559</v>
      </c>
      <c r="I59" s="111">
        <v>20.619697528587238</v>
      </c>
      <c r="J59" s="110">
        <v>-17</v>
      </c>
      <c r="K59" s="111">
        <v>-0.51718892607240641</v>
      </c>
    </row>
    <row r="60" spans="1:11" s="32" customFormat="1" ht="15.75" customHeight="1" x14ac:dyDescent="0.2">
      <c r="A60" s="49" t="s">
        <v>72</v>
      </c>
      <c r="B60" s="50">
        <v>13864</v>
      </c>
      <c r="C60" s="50">
        <v>-695</v>
      </c>
      <c r="D60" s="51">
        <v>-4.7736795109554224</v>
      </c>
      <c r="E60" s="50">
        <v>917</v>
      </c>
      <c r="F60" s="51">
        <v>7.0827218660693596</v>
      </c>
      <c r="G60" s="50">
        <v>9439</v>
      </c>
      <c r="H60" s="50">
        <v>507</v>
      </c>
      <c r="I60" s="51">
        <v>5.6762203313927451</v>
      </c>
      <c r="J60" s="50">
        <v>366</v>
      </c>
      <c r="K60" s="51">
        <v>4.0339468753444283</v>
      </c>
    </row>
    <row r="61" spans="1:11" s="32" customFormat="1" ht="15.75" customHeight="1" x14ac:dyDescent="0.2">
      <c r="A61" s="46" t="s">
        <v>73</v>
      </c>
      <c r="B61" s="47">
        <v>50676</v>
      </c>
      <c r="C61" s="47">
        <v>-5136</v>
      </c>
      <c r="D61" s="48">
        <v>-9.202322081272845</v>
      </c>
      <c r="E61" s="47">
        <v>148</v>
      </c>
      <c r="F61" s="48">
        <v>0.29290690310322987</v>
      </c>
      <c r="G61" s="47">
        <v>34368</v>
      </c>
      <c r="H61" s="47">
        <v>-1457</v>
      </c>
      <c r="I61" s="48">
        <v>-4.0669923237962315</v>
      </c>
      <c r="J61" s="47">
        <v>-931</v>
      </c>
      <c r="K61" s="48">
        <v>-2.6374684835264457</v>
      </c>
    </row>
    <row r="62" spans="1:11" s="32" customFormat="1" ht="15.75" customHeight="1" x14ac:dyDescent="0.2">
      <c r="A62" s="49" t="s">
        <v>74</v>
      </c>
      <c r="B62" s="50">
        <v>25169</v>
      </c>
      <c r="C62" s="50">
        <v>-783</v>
      </c>
      <c r="D62" s="51">
        <v>-3.0171085080147964</v>
      </c>
      <c r="E62" s="50">
        <v>1645</v>
      </c>
      <c r="F62" s="51">
        <v>6.9928583574222074</v>
      </c>
      <c r="G62" s="50">
        <v>17277</v>
      </c>
      <c r="H62" s="50">
        <v>17</v>
      </c>
      <c r="I62" s="51">
        <v>9.8493626882966395E-2</v>
      </c>
      <c r="J62" s="50">
        <v>1346</v>
      </c>
      <c r="K62" s="51">
        <v>8.4489360366580879</v>
      </c>
    </row>
    <row r="63" spans="1:11" s="32" customFormat="1" ht="15.75" customHeight="1" x14ac:dyDescent="0.2">
      <c r="A63" s="46" t="s">
        <v>75</v>
      </c>
      <c r="B63" s="47">
        <v>89709</v>
      </c>
      <c r="C63" s="47">
        <v>-6614</v>
      </c>
      <c r="D63" s="48">
        <v>-6.8664804875263439</v>
      </c>
      <c r="E63" s="47">
        <v>2710</v>
      </c>
      <c r="F63" s="48">
        <v>3.1149783330842884</v>
      </c>
      <c r="G63" s="47">
        <v>61084</v>
      </c>
      <c r="H63" s="47">
        <v>-933</v>
      </c>
      <c r="I63" s="48">
        <v>-1.5044262057177871</v>
      </c>
      <c r="J63" s="47">
        <v>781</v>
      </c>
      <c r="K63" s="48">
        <v>1.2951262789579292</v>
      </c>
    </row>
    <row r="64" spans="1:11" s="32" customFormat="1" ht="12.75" customHeight="1" x14ac:dyDescent="0.2">
      <c r="A64" s="49" t="s">
        <v>76</v>
      </c>
      <c r="B64" s="50">
        <v>92221</v>
      </c>
      <c r="C64" s="50">
        <v>-6633</v>
      </c>
      <c r="D64" s="51">
        <v>-6.7098954012988852</v>
      </c>
      <c r="E64" s="50">
        <v>3038</v>
      </c>
      <c r="F64" s="51">
        <v>3.4064788132267361</v>
      </c>
      <c r="G64" s="50">
        <v>61084</v>
      </c>
      <c r="H64" s="50">
        <v>-933</v>
      </c>
      <c r="I64" s="51">
        <v>-1.5044262057177871</v>
      </c>
      <c r="J64" s="50">
        <v>781</v>
      </c>
      <c r="K64" s="51">
        <v>1.2951262789579292</v>
      </c>
    </row>
    <row r="65" spans="1:11" s="32" customFormat="1" ht="15.75" customHeight="1" x14ac:dyDescent="0.2">
      <c r="A65" s="115" t="s">
        <v>170</v>
      </c>
      <c r="B65" s="116">
        <v>0</v>
      </c>
      <c r="C65" s="116">
        <v>0</v>
      </c>
      <c r="D65" s="117" t="s">
        <v>652</v>
      </c>
      <c r="E65" s="116">
        <v>0</v>
      </c>
      <c r="F65" s="117" t="s">
        <v>652</v>
      </c>
      <c r="G65" s="116">
        <v>0</v>
      </c>
      <c r="H65" s="116">
        <v>0</v>
      </c>
      <c r="I65" s="117" t="s">
        <v>652</v>
      </c>
      <c r="J65" s="116">
        <v>0</v>
      </c>
      <c r="K65" s="117" t="s">
        <v>652</v>
      </c>
    </row>
    <row r="66" spans="1:11" ht="9.9499999999999993" customHeight="1" x14ac:dyDescent="0.2"/>
    <row r="67" spans="1:11" s="85" customFormat="1" ht="12.75" x14ac:dyDescent="0.2">
      <c r="A67" s="66" t="s">
        <v>135</v>
      </c>
      <c r="B67" s="66"/>
      <c r="C67" s="66"/>
      <c r="D67" s="66"/>
    </row>
    <row r="68" spans="1:11" s="85" customFormat="1" ht="12.75" x14ac:dyDescent="0.2">
      <c r="A68" s="66"/>
      <c r="B68" s="66"/>
      <c r="D68" s="118"/>
    </row>
    <row r="69" spans="1:11" x14ac:dyDescent="0.2">
      <c r="C69" s="86" t="s">
        <v>60</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6B6698CF-1398-449C-8448-2CB1DC18EDBD}"/>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7D0A7-A111-4DD8-B15D-622D362DCA25}">
  <sheetPr codeName="Hoja8"/>
  <dimension ref="A1:K63"/>
  <sheetViews>
    <sheetView zoomScaleNormal="100" zoomScaleSheetLayoutView="100" workbookViewId="0"/>
  </sheetViews>
  <sheetFormatPr baseColWidth="10" defaultColWidth="9.140625" defaultRowHeight="15" x14ac:dyDescent="0.2"/>
  <cols>
    <col min="1" max="1" width="20.28515625" style="27" customWidth="1"/>
    <col min="2" max="3" width="8" style="27" customWidth="1"/>
    <col min="4" max="4" width="5.7109375" style="27" customWidth="1"/>
    <col min="5" max="5" width="8" style="27" customWidth="1"/>
    <col min="6" max="6" width="5.85546875" style="27" customWidth="1"/>
    <col min="7" max="8" width="8" style="27" customWidth="1"/>
    <col min="9" max="9" width="5.7109375" style="27" customWidth="1"/>
    <col min="10" max="10" width="8" style="27" customWidth="1"/>
    <col min="11" max="11" width="4.85546875" style="27" customWidth="1"/>
    <col min="12" max="13" width="15.85546875" style="27" bestFit="1" customWidth="1"/>
    <col min="14"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I1" s="28"/>
    </row>
    <row r="2" spans="1:11" ht="18" customHeight="1" x14ac:dyDescent="0.2">
      <c r="I2" s="29" t="s">
        <v>61</v>
      </c>
    </row>
    <row r="3" spans="1:11" ht="18.75" customHeight="1" x14ac:dyDescent="0.2"/>
    <row r="4" spans="1:11" ht="19.5" customHeight="1" x14ac:dyDescent="0.25">
      <c r="I4" s="30"/>
      <c r="K4" s="2" t="s">
        <v>651</v>
      </c>
    </row>
    <row r="5" spans="1:11" s="32" customFormat="1" ht="46.5" customHeight="1" x14ac:dyDescent="0.25">
      <c r="A5" s="103" t="s">
        <v>12</v>
      </c>
      <c r="B5" s="103"/>
      <c r="C5" s="103"/>
      <c r="D5" s="103"/>
      <c r="E5" s="103"/>
      <c r="F5" s="103"/>
      <c r="G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45" customHeight="1" x14ac:dyDescent="0.2">
      <c r="A10" s="106" t="s">
        <v>171</v>
      </c>
      <c r="B10" s="107">
        <v>408959</v>
      </c>
      <c r="C10" s="107">
        <v>-24435</v>
      </c>
      <c r="D10" s="108">
        <v>-5.638056825890529</v>
      </c>
      <c r="E10" s="107">
        <v>1600</v>
      </c>
      <c r="F10" s="108">
        <v>0.39277394141285699</v>
      </c>
      <c r="G10" s="107">
        <v>278056</v>
      </c>
      <c r="H10" s="107">
        <v>-2034</v>
      </c>
      <c r="I10" s="108">
        <v>-0.72619515155842762</v>
      </c>
      <c r="J10" s="107">
        <v>-13614</v>
      </c>
      <c r="K10" s="108">
        <v>-4.6676037988137278</v>
      </c>
    </row>
    <row r="11" spans="1:11" s="32" customFormat="1" ht="14.45" customHeight="1" x14ac:dyDescent="0.2">
      <c r="A11" s="106" t="s">
        <v>172</v>
      </c>
      <c r="B11" s="107">
        <v>69631</v>
      </c>
      <c r="C11" s="107">
        <v>-1800</v>
      </c>
      <c r="D11" s="108">
        <v>-2.5199143229130208</v>
      </c>
      <c r="E11" s="107">
        <v>-963</v>
      </c>
      <c r="F11" s="108">
        <v>-1.3641385953480465</v>
      </c>
      <c r="G11" s="107">
        <v>46186</v>
      </c>
      <c r="H11" s="107">
        <v>-294</v>
      </c>
      <c r="I11" s="108">
        <v>-0.63253012048192769</v>
      </c>
      <c r="J11" s="107">
        <v>-4054</v>
      </c>
      <c r="K11" s="108">
        <v>-8.0692675159235669</v>
      </c>
    </row>
    <row r="12" spans="1:11" s="32" customFormat="1" ht="14.45" customHeight="1" x14ac:dyDescent="0.2">
      <c r="A12" s="46" t="s">
        <v>153</v>
      </c>
      <c r="B12" s="47">
        <v>1107</v>
      </c>
      <c r="C12" s="47">
        <v>10</v>
      </c>
      <c r="D12" s="48">
        <v>0.91157702825888787</v>
      </c>
      <c r="E12" s="47">
        <v>119</v>
      </c>
      <c r="F12" s="48">
        <v>12.044534412955466</v>
      </c>
      <c r="G12" s="47">
        <v>641</v>
      </c>
      <c r="H12" s="47">
        <v>20</v>
      </c>
      <c r="I12" s="48">
        <v>3.2206119162640903</v>
      </c>
      <c r="J12" s="47">
        <v>-24</v>
      </c>
      <c r="K12" s="48">
        <v>-3.6090225563909772</v>
      </c>
    </row>
    <row r="13" spans="1:11" s="32" customFormat="1" ht="14.45" customHeight="1" x14ac:dyDescent="0.2">
      <c r="A13" s="49" t="s">
        <v>154</v>
      </c>
      <c r="B13" s="50">
        <v>3139</v>
      </c>
      <c r="C13" s="50">
        <v>19</v>
      </c>
      <c r="D13" s="51">
        <v>0.60897435897435892</v>
      </c>
      <c r="E13" s="50">
        <v>-36</v>
      </c>
      <c r="F13" s="51">
        <v>-1.1338582677165354</v>
      </c>
      <c r="G13" s="50">
        <v>1856</v>
      </c>
      <c r="H13" s="50">
        <v>36</v>
      </c>
      <c r="I13" s="51">
        <v>1.9780219780219781</v>
      </c>
      <c r="J13" s="50">
        <v>-222</v>
      </c>
      <c r="K13" s="51">
        <v>-10.68334937439846</v>
      </c>
    </row>
    <row r="14" spans="1:11" s="32" customFormat="1" ht="14.45" customHeight="1" x14ac:dyDescent="0.2">
      <c r="A14" s="46" t="s">
        <v>155</v>
      </c>
      <c r="B14" s="47">
        <v>6018</v>
      </c>
      <c r="C14" s="47">
        <v>-88</v>
      </c>
      <c r="D14" s="48">
        <v>-1.4412053717654765</v>
      </c>
      <c r="E14" s="47">
        <v>-61</v>
      </c>
      <c r="F14" s="48">
        <v>-1.0034545155453201</v>
      </c>
      <c r="G14" s="47">
        <v>3831</v>
      </c>
      <c r="H14" s="47">
        <v>-47</v>
      </c>
      <c r="I14" s="48">
        <v>-1.2119649303764828</v>
      </c>
      <c r="J14" s="47">
        <v>-315</v>
      </c>
      <c r="K14" s="48">
        <v>-7.5976845151953691</v>
      </c>
    </row>
    <row r="15" spans="1:11" s="32" customFormat="1" ht="14.45" customHeight="1" x14ac:dyDescent="0.2">
      <c r="A15" s="49" t="s">
        <v>156</v>
      </c>
      <c r="B15" s="50">
        <v>8233</v>
      </c>
      <c r="C15" s="50">
        <v>-221</v>
      </c>
      <c r="D15" s="51">
        <v>-2.6141471492784483</v>
      </c>
      <c r="E15" s="50">
        <v>-91</v>
      </c>
      <c r="F15" s="51">
        <v>-1.0932244113407017</v>
      </c>
      <c r="G15" s="50">
        <v>5394</v>
      </c>
      <c r="H15" s="50">
        <v>-61</v>
      </c>
      <c r="I15" s="51">
        <v>-1.1182401466544454</v>
      </c>
      <c r="J15" s="50">
        <v>-505</v>
      </c>
      <c r="K15" s="51">
        <v>-8.5607730123749786</v>
      </c>
    </row>
    <row r="16" spans="1:11" s="32" customFormat="1" ht="14.45" customHeight="1" x14ac:dyDescent="0.2">
      <c r="A16" s="46" t="s">
        <v>157</v>
      </c>
      <c r="B16" s="47">
        <v>9548</v>
      </c>
      <c r="C16" s="47">
        <v>-427</v>
      </c>
      <c r="D16" s="48">
        <v>-4.2807017543859649</v>
      </c>
      <c r="E16" s="47">
        <v>-186</v>
      </c>
      <c r="F16" s="48">
        <v>-1.910828025477707</v>
      </c>
      <c r="G16" s="47">
        <v>6448</v>
      </c>
      <c r="H16" s="47">
        <v>-158</v>
      </c>
      <c r="I16" s="48">
        <v>-2.3917650620647897</v>
      </c>
      <c r="J16" s="47">
        <v>-593</v>
      </c>
      <c r="K16" s="48">
        <v>-8.4220991336457889</v>
      </c>
    </row>
    <row r="17" spans="1:11" s="32" customFormat="1" ht="14.45" customHeight="1" x14ac:dyDescent="0.2">
      <c r="A17" s="49" t="s">
        <v>158</v>
      </c>
      <c r="B17" s="50">
        <v>9594</v>
      </c>
      <c r="C17" s="50">
        <v>-349</v>
      </c>
      <c r="D17" s="51">
        <v>-3.510007040128734</v>
      </c>
      <c r="E17" s="50">
        <v>-328</v>
      </c>
      <c r="F17" s="51">
        <v>-3.3057851239669422</v>
      </c>
      <c r="G17" s="50">
        <v>6562</v>
      </c>
      <c r="H17" s="50">
        <v>-42</v>
      </c>
      <c r="I17" s="51">
        <v>-0.6359781950333131</v>
      </c>
      <c r="J17" s="50">
        <v>-759</v>
      </c>
      <c r="K17" s="51">
        <v>-10.36743614260347</v>
      </c>
    </row>
    <row r="18" spans="1:11" s="32" customFormat="1" ht="14.45" customHeight="1" x14ac:dyDescent="0.2">
      <c r="A18" s="46" t="s">
        <v>159</v>
      </c>
      <c r="B18" s="47">
        <v>8939</v>
      </c>
      <c r="C18" s="47">
        <v>-405</v>
      </c>
      <c r="D18" s="48">
        <v>-4.3343321917808222</v>
      </c>
      <c r="E18" s="47">
        <v>-374</v>
      </c>
      <c r="F18" s="48">
        <v>-4.01589176420058</v>
      </c>
      <c r="G18" s="47">
        <v>6205</v>
      </c>
      <c r="H18" s="47">
        <v>-88</v>
      </c>
      <c r="I18" s="48">
        <v>-1.3983791514381059</v>
      </c>
      <c r="J18" s="47">
        <v>-713</v>
      </c>
      <c r="K18" s="48">
        <v>-10.306446949985546</v>
      </c>
    </row>
    <row r="19" spans="1:11" s="32" customFormat="1" ht="14.45" customHeight="1" x14ac:dyDescent="0.2">
      <c r="A19" s="49" t="s">
        <v>160</v>
      </c>
      <c r="B19" s="50">
        <v>7600</v>
      </c>
      <c r="C19" s="50">
        <v>-136</v>
      </c>
      <c r="D19" s="51">
        <v>-1.7580144777662874</v>
      </c>
      <c r="E19" s="50">
        <v>-155</v>
      </c>
      <c r="F19" s="51">
        <v>-1.9987105093488071</v>
      </c>
      <c r="G19" s="50">
        <v>5407</v>
      </c>
      <c r="H19" s="50">
        <v>39</v>
      </c>
      <c r="I19" s="51">
        <v>0.72652757078986585</v>
      </c>
      <c r="J19" s="50">
        <v>-443</v>
      </c>
      <c r="K19" s="51">
        <v>-7.5726495726495724</v>
      </c>
    </row>
    <row r="20" spans="1:11" s="32" customFormat="1" ht="14.45" customHeight="1" x14ac:dyDescent="0.2">
      <c r="A20" s="46" t="s">
        <v>161</v>
      </c>
      <c r="B20" s="47">
        <v>6889</v>
      </c>
      <c r="C20" s="47">
        <v>-97</v>
      </c>
      <c r="D20" s="48">
        <v>-1.3884912682507873</v>
      </c>
      <c r="E20" s="47">
        <v>135</v>
      </c>
      <c r="F20" s="48">
        <v>1.9988155167308261</v>
      </c>
      <c r="G20" s="47">
        <v>5194</v>
      </c>
      <c r="H20" s="47">
        <v>10</v>
      </c>
      <c r="I20" s="48">
        <v>0.19290123456790123</v>
      </c>
      <c r="J20" s="47">
        <v>-140</v>
      </c>
      <c r="K20" s="48">
        <v>-2.6246719160104988</v>
      </c>
    </row>
    <row r="21" spans="1:11" s="32" customFormat="1" ht="14.45" customHeight="1" x14ac:dyDescent="0.2">
      <c r="A21" s="49" t="s">
        <v>162</v>
      </c>
      <c r="B21" s="50">
        <v>5704</v>
      </c>
      <c r="C21" s="50">
        <v>-124</v>
      </c>
      <c r="D21" s="51">
        <v>-2.1276595744680851</v>
      </c>
      <c r="E21" s="50">
        <v>-174</v>
      </c>
      <c r="F21" s="51">
        <v>-2.9601905410003404</v>
      </c>
      <c r="G21" s="50">
        <v>4648</v>
      </c>
      <c r="H21" s="50">
        <v>-3</v>
      </c>
      <c r="I21" s="51">
        <v>-6.450225757901526E-2</v>
      </c>
      <c r="J21" s="50">
        <v>-340</v>
      </c>
      <c r="K21" s="51">
        <v>-6.8163592622293505</v>
      </c>
    </row>
    <row r="22" spans="1:11" s="32" customFormat="1" ht="14.45" customHeight="1" x14ac:dyDescent="0.2">
      <c r="A22" s="46" t="s">
        <v>163</v>
      </c>
      <c r="B22" s="47">
        <v>2860</v>
      </c>
      <c r="C22" s="47">
        <v>18</v>
      </c>
      <c r="D22" s="48">
        <v>0.63335679099225894</v>
      </c>
      <c r="E22" s="47">
        <v>188</v>
      </c>
      <c r="F22" s="48">
        <v>7.0359281437125745</v>
      </c>
      <c r="G22" s="47">
        <v>0</v>
      </c>
      <c r="H22" s="47">
        <v>0</v>
      </c>
      <c r="I22" s="48" t="s">
        <v>652</v>
      </c>
      <c r="J22" s="47">
        <v>0</v>
      </c>
      <c r="K22" s="48" t="s">
        <v>652</v>
      </c>
    </row>
    <row r="23" spans="1:11" s="32" customFormat="1" ht="14.45" customHeight="1" x14ac:dyDescent="0.2">
      <c r="A23" s="109" t="s">
        <v>71</v>
      </c>
      <c r="B23" s="110">
        <v>4246</v>
      </c>
      <c r="C23" s="110">
        <v>29</v>
      </c>
      <c r="D23" s="111">
        <v>0.68769267251600663</v>
      </c>
      <c r="E23" s="110">
        <v>83</v>
      </c>
      <c r="F23" s="111">
        <v>1.9937545039634879</v>
      </c>
      <c r="G23" s="110">
        <v>2497</v>
      </c>
      <c r="H23" s="110">
        <v>56</v>
      </c>
      <c r="I23" s="111">
        <v>2.294141745186399</v>
      </c>
      <c r="J23" s="110">
        <v>-246</v>
      </c>
      <c r="K23" s="111">
        <v>-8.9682829019321915</v>
      </c>
    </row>
    <row r="24" spans="1:11" s="32" customFormat="1" ht="14.45" customHeight="1" x14ac:dyDescent="0.2">
      <c r="A24" s="49" t="s">
        <v>72</v>
      </c>
      <c r="B24" s="50">
        <v>10264</v>
      </c>
      <c r="C24" s="50">
        <v>-59</v>
      </c>
      <c r="D24" s="51">
        <v>-0.57153928121670061</v>
      </c>
      <c r="E24" s="50">
        <v>22</v>
      </c>
      <c r="F24" s="51">
        <v>0.21480179652411638</v>
      </c>
      <c r="G24" s="50">
        <v>6328</v>
      </c>
      <c r="H24" s="50">
        <v>9</v>
      </c>
      <c r="I24" s="51">
        <v>0.14242759930368729</v>
      </c>
      <c r="J24" s="50">
        <v>-561</v>
      </c>
      <c r="K24" s="51">
        <v>-8.1434170416606175</v>
      </c>
    </row>
    <row r="25" spans="1:11" s="32" customFormat="1" ht="14.45" customHeight="1" x14ac:dyDescent="0.2">
      <c r="A25" s="46" t="s">
        <v>73</v>
      </c>
      <c r="B25" s="47">
        <v>43914</v>
      </c>
      <c r="C25" s="47">
        <v>-1538</v>
      </c>
      <c r="D25" s="48">
        <v>-3.3837894922115637</v>
      </c>
      <c r="E25" s="47">
        <v>-1134</v>
      </c>
      <c r="F25" s="48">
        <v>-2.5173148641449119</v>
      </c>
      <c r="G25" s="47">
        <v>30016</v>
      </c>
      <c r="H25" s="47">
        <v>-310</v>
      </c>
      <c r="I25" s="48">
        <v>-1.022225153333773</v>
      </c>
      <c r="J25" s="47">
        <v>-3013</v>
      </c>
      <c r="K25" s="48">
        <v>-9.122286475521511</v>
      </c>
    </row>
    <row r="26" spans="1:11" s="32" customFormat="1" ht="14.45" customHeight="1" x14ac:dyDescent="0.2">
      <c r="A26" s="49" t="s">
        <v>74</v>
      </c>
      <c r="B26" s="50">
        <v>12593</v>
      </c>
      <c r="C26" s="50">
        <v>-221</v>
      </c>
      <c r="D26" s="51">
        <v>-1.7246761354768223</v>
      </c>
      <c r="E26" s="50">
        <v>-39</v>
      </c>
      <c r="F26" s="51">
        <v>-0.30873970867637746</v>
      </c>
      <c r="G26" s="50">
        <v>9842</v>
      </c>
      <c r="H26" s="50">
        <v>7</v>
      </c>
      <c r="I26" s="51">
        <v>7.1174377224199295E-2</v>
      </c>
      <c r="J26" s="50">
        <v>-480</v>
      </c>
      <c r="K26" s="51">
        <v>-4.6502615772137181</v>
      </c>
    </row>
    <row r="27" spans="1:11" s="32" customFormat="1" ht="14.45" customHeight="1" x14ac:dyDescent="0.2">
      <c r="A27" s="46" t="s">
        <v>75</v>
      </c>
      <c r="B27" s="47">
        <v>66771</v>
      </c>
      <c r="C27" s="47">
        <v>-1818</v>
      </c>
      <c r="D27" s="48">
        <v>-2.6505707912347463</v>
      </c>
      <c r="E27" s="47">
        <v>-1151</v>
      </c>
      <c r="F27" s="48">
        <v>-1.6945908542151291</v>
      </c>
      <c r="G27" s="47">
        <v>46186</v>
      </c>
      <c r="H27" s="47">
        <v>-294</v>
      </c>
      <c r="I27" s="48">
        <v>-0.63253012048192769</v>
      </c>
      <c r="J27" s="47">
        <v>-4054</v>
      </c>
      <c r="K27" s="48">
        <v>-8.0692675159235669</v>
      </c>
    </row>
    <row r="28" spans="1:11" s="32" customFormat="1" ht="14.45" customHeight="1" x14ac:dyDescent="0.2">
      <c r="A28" s="112" t="s">
        <v>76</v>
      </c>
      <c r="B28" s="113">
        <v>69631</v>
      </c>
      <c r="C28" s="113">
        <v>-1800</v>
      </c>
      <c r="D28" s="114">
        <v>-2.5199143229130208</v>
      </c>
      <c r="E28" s="113">
        <v>-963</v>
      </c>
      <c r="F28" s="114">
        <v>-1.3641385953480465</v>
      </c>
      <c r="G28" s="113">
        <v>46186</v>
      </c>
      <c r="H28" s="113">
        <v>-294</v>
      </c>
      <c r="I28" s="114">
        <v>-0.63253012048192769</v>
      </c>
      <c r="J28" s="113">
        <v>-4054</v>
      </c>
      <c r="K28" s="114">
        <v>-8.0692675159235669</v>
      </c>
    </row>
    <row r="29" spans="1:11" s="32" customFormat="1" ht="14.45" customHeight="1" x14ac:dyDescent="0.2">
      <c r="A29" s="106" t="s">
        <v>173</v>
      </c>
      <c r="B29" s="107">
        <v>339328</v>
      </c>
      <c r="C29" s="107">
        <v>-22635</v>
      </c>
      <c r="D29" s="108">
        <v>-6.2534015907703271</v>
      </c>
      <c r="E29" s="107">
        <v>2563</v>
      </c>
      <c r="F29" s="108">
        <v>0.7610648374979585</v>
      </c>
      <c r="G29" s="107">
        <v>231870</v>
      </c>
      <c r="H29" s="107">
        <v>-1740</v>
      </c>
      <c r="I29" s="108">
        <v>-0.7448311288044176</v>
      </c>
      <c r="J29" s="107">
        <v>-9560</v>
      </c>
      <c r="K29" s="108">
        <v>-3.9597398831959576</v>
      </c>
    </row>
    <row r="30" spans="1:11" s="32" customFormat="1" ht="14.45" customHeight="1" x14ac:dyDescent="0.2">
      <c r="A30" s="46" t="s">
        <v>153</v>
      </c>
      <c r="B30" s="47">
        <v>5339</v>
      </c>
      <c r="C30" s="47">
        <v>314</v>
      </c>
      <c r="D30" s="48">
        <v>6.2487562189054726</v>
      </c>
      <c r="E30" s="47">
        <v>-336</v>
      </c>
      <c r="F30" s="48">
        <v>-5.9207048458149778</v>
      </c>
      <c r="G30" s="47">
        <v>4108</v>
      </c>
      <c r="H30" s="47">
        <v>345</v>
      </c>
      <c r="I30" s="48">
        <v>9.1682168482593678</v>
      </c>
      <c r="J30" s="47">
        <v>-670</v>
      </c>
      <c r="K30" s="48">
        <v>-14.022603599832566</v>
      </c>
    </row>
    <row r="31" spans="1:11" s="32" customFormat="1" ht="14.45" customHeight="1" x14ac:dyDescent="0.2">
      <c r="A31" s="49" t="s">
        <v>154</v>
      </c>
      <c r="B31" s="50">
        <v>19862</v>
      </c>
      <c r="C31" s="50">
        <v>271</v>
      </c>
      <c r="D31" s="51">
        <v>1.3832882446021133</v>
      </c>
      <c r="E31" s="50">
        <v>468</v>
      </c>
      <c r="F31" s="51">
        <v>2.4131174590079407</v>
      </c>
      <c r="G31" s="50">
        <v>12905</v>
      </c>
      <c r="H31" s="50">
        <v>1170</v>
      </c>
      <c r="I31" s="51">
        <v>9.9701746910950142</v>
      </c>
      <c r="J31" s="50">
        <v>-1198</v>
      </c>
      <c r="K31" s="51">
        <v>-8.4946465291072819</v>
      </c>
    </row>
    <row r="32" spans="1:11" s="32" customFormat="1" ht="14.45" customHeight="1" x14ac:dyDescent="0.2">
      <c r="A32" s="46" t="s">
        <v>155</v>
      </c>
      <c r="B32" s="47">
        <v>24905</v>
      </c>
      <c r="C32" s="47">
        <v>-1733</v>
      </c>
      <c r="D32" s="48">
        <v>-6.5057436744500334</v>
      </c>
      <c r="E32" s="47">
        <v>954</v>
      </c>
      <c r="F32" s="48">
        <v>3.9831322282994446</v>
      </c>
      <c r="G32" s="47">
        <v>17392</v>
      </c>
      <c r="H32" s="47">
        <v>-186</v>
      </c>
      <c r="I32" s="48">
        <v>-1.0581408578905449</v>
      </c>
      <c r="J32" s="47">
        <v>-265</v>
      </c>
      <c r="K32" s="48">
        <v>-1.500821204055049</v>
      </c>
    </row>
    <row r="33" spans="1:11" s="32" customFormat="1" ht="14.45" customHeight="1" x14ac:dyDescent="0.2">
      <c r="A33" s="49" t="s">
        <v>156</v>
      </c>
      <c r="B33" s="50">
        <v>25797</v>
      </c>
      <c r="C33" s="50">
        <v>-1929</v>
      </c>
      <c r="D33" s="51">
        <v>-6.9573685349491452</v>
      </c>
      <c r="E33" s="50">
        <v>643</v>
      </c>
      <c r="F33" s="51">
        <v>2.5562534785719966</v>
      </c>
      <c r="G33" s="50">
        <v>18352</v>
      </c>
      <c r="H33" s="50">
        <v>-418</v>
      </c>
      <c r="I33" s="51">
        <v>-2.2269579115610014</v>
      </c>
      <c r="J33" s="50">
        <v>-647</v>
      </c>
      <c r="K33" s="51">
        <v>-3.4054423917048267</v>
      </c>
    </row>
    <row r="34" spans="1:11" s="32" customFormat="1" ht="14.45" customHeight="1" x14ac:dyDescent="0.2">
      <c r="A34" s="46" t="s">
        <v>157</v>
      </c>
      <c r="B34" s="47">
        <v>26387</v>
      </c>
      <c r="C34" s="47">
        <v>-2184</v>
      </c>
      <c r="D34" s="48">
        <v>-7.644114661719926</v>
      </c>
      <c r="E34" s="47">
        <v>535</v>
      </c>
      <c r="F34" s="48">
        <v>2.069472381247099</v>
      </c>
      <c r="G34" s="47">
        <v>18651</v>
      </c>
      <c r="H34" s="47">
        <v>-569</v>
      </c>
      <c r="I34" s="48">
        <v>-2.9604578563995836</v>
      </c>
      <c r="J34" s="47">
        <v>-829</v>
      </c>
      <c r="K34" s="48">
        <v>-4.2556468172484596</v>
      </c>
    </row>
    <row r="35" spans="1:11" s="32" customFormat="1" ht="14.45" customHeight="1" x14ac:dyDescent="0.2">
      <c r="A35" s="49" t="s">
        <v>158</v>
      </c>
      <c r="B35" s="50">
        <v>29671</v>
      </c>
      <c r="C35" s="50">
        <v>-2410</v>
      </c>
      <c r="D35" s="51">
        <v>-7.5122346560269317</v>
      </c>
      <c r="E35" s="50">
        <v>-231</v>
      </c>
      <c r="F35" s="51">
        <v>-0.77252357701825969</v>
      </c>
      <c r="G35" s="50">
        <v>20691</v>
      </c>
      <c r="H35" s="50">
        <v>-540</v>
      </c>
      <c r="I35" s="51">
        <v>-2.5434506146672318</v>
      </c>
      <c r="J35" s="50">
        <v>-1363</v>
      </c>
      <c r="K35" s="51">
        <v>-6.1802847555998914</v>
      </c>
    </row>
    <row r="36" spans="1:11" s="32" customFormat="1" ht="14.45" customHeight="1" x14ac:dyDescent="0.2">
      <c r="A36" s="46" t="s">
        <v>159</v>
      </c>
      <c r="B36" s="47">
        <v>36075</v>
      </c>
      <c r="C36" s="47">
        <v>-3118</v>
      </c>
      <c r="D36" s="48">
        <v>-7.9555022580562857</v>
      </c>
      <c r="E36" s="47">
        <v>-1198</v>
      </c>
      <c r="F36" s="48">
        <v>-3.2141228234915356</v>
      </c>
      <c r="G36" s="47">
        <v>25128</v>
      </c>
      <c r="H36" s="47">
        <v>-673</v>
      </c>
      <c r="I36" s="48">
        <v>-2.6084260299988373</v>
      </c>
      <c r="J36" s="47">
        <v>-2025</v>
      </c>
      <c r="K36" s="48">
        <v>-7.4577394763009615</v>
      </c>
    </row>
    <row r="37" spans="1:11" s="32" customFormat="1" ht="14.45" customHeight="1" x14ac:dyDescent="0.2">
      <c r="A37" s="49" t="s">
        <v>160</v>
      </c>
      <c r="B37" s="50">
        <v>42262</v>
      </c>
      <c r="C37" s="50">
        <v>-4165</v>
      </c>
      <c r="D37" s="51">
        <v>-8.9710728670816557</v>
      </c>
      <c r="E37" s="50">
        <v>-1033</v>
      </c>
      <c r="F37" s="51">
        <v>-2.3859568079454903</v>
      </c>
      <c r="G37" s="50">
        <v>30097</v>
      </c>
      <c r="H37" s="50">
        <v>-714</v>
      </c>
      <c r="I37" s="51">
        <v>-2.317354191684788</v>
      </c>
      <c r="J37" s="50">
        <v>-2136</v>
      </c>
      <c r="K37" s="51">
        <v>-6.6267489839605371</v>
      </c>
    </row>
    <row r="38" spans="1:11" s="32" customFormat="1" ht="14.45" customHeight="1" x14ac:dyDescent="0.2">
      <c r="A38" s="46" t="s">
        <v>161</v>
      </c>
      <c r="B38" s="47">
        <v>52481</v>
      </c>
      <c r="C38" s="47">
        <v>-4288</v>
      </c>
      <c r="D38" s="48">
        <v>-7.5534182388275291</v>
      </c>
      <c r="E38" s="47">
        <v>-1099</v>
      </c>
      <c r="F38" s="48">
        <v>-2.0511384845091452</v>
      </c>
      <c r="G38" s="47">
        <v>38943</v>
      </c>
      <c r="H38" s="47">
        <v>-432</v>
      </c>
      <c r="I38" s="48">
        <v>-1.0971428571428572</v>
      </c>
      <c r="J38" s="47">
        <v>-1465</v>
      </c>
      <c r="K38" s="48">
        <v>-3.6255196990694913</v>
      </c>
    </row>
    <row r="39" spans="1:11" s="32" customFormat="1" ht="14.45" customHeight="1" x14ac:dyDescent="0.2">
      <c r="A39" s="49" t="s">
        <v>162</v>
      </c>
      <c r="B39" s="50">
        <v>60360</v>
      </c>
      <c r="C39" s="50">
        <v>-2995</v>
      </c>
      <c r="D39" s="51">
        <v>-4.7273301239049799</v>
      </c>
      <c r="E39" s="50">
        <v>1981</v>
      </c>
      <c r="F39" s="51">
        <v>3.393343496805358</v>
      </c>
      <c r="G39" s="50">
        <v>45603</v>
      </c>
      <c r="H39" s="50">
        <v>277</v>
      </c>
      <c r="I39" s="51">
        <v>0.61112827074968012</v>
      </c>
      <c r="J39" s="50">
        <v>1038</v>
      </c>
      <c r="K39" s="51">
        <v>2.329182093571188</v>
      </c>
    </row>
    <row r="40" spans="1:11" s="32" customFormat="1" ht="14.45" customHeight="1" x14ac:dyDescent="0.2">
      <c r="A40" s="46" t="s">
        <v>163</v>
      </c>
      <c r="B40" s="47">
        <v>16189</v>
      </c>
      <c r="C40" s="47">
        <v>-398</v>
      </c>
      <c r="D40" s="48">
        <v>-2.399469464038102</v>
      </c>
      <c r="E40" s="47">
        <v>1879</v>
      </c>
      <c r="F40" s="48">
        <v>13.13067784765898</v>
      </c>
      <c r="G40" s="47">
        <v>0</v>
      </c>
      <c r="H40" s="47">
        <v>0</v>
      </c>
      <c r="I40" s="48" t="s">
        <v>652</v>
      </c>
      <c r="J40" s="47">
        <v>0</v>
      </c>
      <c r="K40" s="48" t="s">
        <v>652</v>
      </c>
    </row>
    <row r="41" spans="1:11" s="32" customFormat="1" ht="14.45" customHeight="1" x14ac:dyDescent="0.2">
      <c r="A41" s="109" t="s">
        <v>71</v>
      </c>
      <c r="B41" s="110">
        <v>25201</v>
      </c>
      <c r="C41" s="110">
        <v>585</v>
      </c>
      <c r="D41" s="111">
        <v>2.3765030874228144</v>
      </c>
      <c r="E41" s="110">
        <v>132</v>
      </c>
      <c r="F41" s="111">
        <v>0.52654673102237826</v>
      </c>
      <c r="G41" s="110">
        <v>17013</v>
      </c>
      <c r="H41" s="110">
        <v>1515</v>
      </c>
      <c r="I41" s="111">
        <v>9.7754548974061173</v>
      </c>
      <c r="J41" s="110">
        <v>-1868</v>
      </c>
      <c r="K41" s="111">
        <v>-9.8935437741645043</v>
      </c>
    </row>
    <row r="42" spans="1:11" s="32" customFormat="1" ht="14.45" customHeight="1" x14ac:dyDescent="0.2">
      <c r="A42" s="49" t="s">
        <v>72</v>
      </c>
      <c r="B42" s="50">
        <v>50106</v>
      </c>
      <c r="C42" s="50">
        <v>-1148</v>
      </c>
      <c r="D42" s="51">
        <v>-2.2398251843758534</v>
      </c>
      <c r="E42" s="50">
        <v>1086</v>
      </c>
      <c r="F42" s="51">
        <v>2.215422276621787</v>
      </c>
      <c r="G42" s="50">
        <v>34405</v>
      </c>
      <c r="H42" s="50">
        <v>1329</v>
      </c>
      <c r="I42" s="51">
        <v>4.0180191075099767</v>
      </c>
      <c r="J42" s="50">
        <v>-2133</v>
      </c>
      <c r="K42" s="51">
        <v>-5.8377579506267452</v>
      </c>
    </row>
    <row r="43" spans="1:11" s="32" customFormat="1" ht="14.45" customHeight="1" x14ac:dyDescent="0.2">
      <c r="A43" s="46" t="s">
        <v>73</v>
      </c>
      <c r="B43" s="47">
        <v>160192</v>
      </c>
      <c r="C43" s="47">
        <v>-13806</v>
      </c>
      <c r="D43" s="48">
        <v>-7.934573960620237</v>
      </c>
      <c r="E43" s="47">
        <v>-1284</v>
      </c>
      <c r="F43" s="48">
        <v>-0.79516460650499143</v>
      </c>
      <c r="G43" s="47">
        <v>112919</v>
      </c>
      <c r="H43" s="47">
        <v>-2914</v>
      </c>
      <c r="I43" s="48">
        <v>-2.5156906926350868</v>
      </c>
      <c r="J43" s="47">
        <v>-7000</v>
      </c>
      <c r="K43" s="48">
        <v>-5.8372734929410681</v>
      </c>
    </row>
    <row r="44" spans="1:11" s="32" customFormat="1" ht="14.45" customHeight="1" x14ac:dyDescent="0.2">
      <c r="A44" s="49" t="s">
        <v>74</v>
      </c>
      <c r="B44" s="50">
        <v>112841</v>
      </c>
      <c r="C44" s="50">
        <v>-7283</v>
      </c>
      <c r="D44" s="51">
        <v>-6.0629016682761145</v>
      </c>
      <c r="E44" s="50">
        <v>882</v>
      </c>
      <c r="F44" s="51">
        <v>0.78778838682017527</v>
      </c>
      <c r="G44" s="50">
        <v>84546</v>
      </c>
      <c r="H44" s="50">
        <v>-155</v>
      </c>
      <c r="I44" s="51">
        <v>-0.18299665883519675</v>
      </c>
      <c r="J44" s="50">
        <v>-427</v>
      </c>
      <c r="K44" s="51">
        <v>-0.50251256281407031</v>
      </c>
    </row>
    <row r="45" spans="1:11" s="32" customFormat="1" ht="14.45" customHeight="1" x14ac:dyDescent="0.2">
      <c r="A45" s="46" t="s">
        <v>75</v>
      </c>
      <c r="B45" s="47">
        <v>323139</v>
      </c>
      <c r="C45" s="47">
        <v>-22237</v>
      </c>
      <c r="D45" s="48">
        <v>-6.4384902251459275</v>
      </c>
      <c r="E45" s="47">
        <v>684</v>
      </c>
      <c r="F45" s="48">
        <v>0.21212262176117597</v>
      </c>
      <c r="G45" s="47">
        <v>231870</v>
      </c>
      <c r="H45" s="47">
        <v>-1740</v>
      </c>
      <c r="I45" s="48">
        <v>-0.7448311288044176</v>
      </c>
      <c r="J45" s="47">
        <v>-9560</v>
      </c>
      <c r="K45" s="48">
        <v>-3.9597398831959576</v>
      </c>
    </row>
    <row r="46" spans="1:11" s="32" customFormat="1" ht="14.45" customHeight="1" x14ac:dyDescent="0.2">
      <c r="A46" s="92" t="s">
        <v>76</v>
      </c>
      <c r="B46" s="58">
        <v>339328</v>
      </c>
      <c r="C46" s="58">
        <v>-22635</v>
      </c>
      <c r="D46" s="59">
        <v>-6.2534015907703271</v>
      </c>
      <c r="E46" s="58">
        <v>2563</v>
      </c>
      <c r="F46" s="59">
        <v>0.7610648374979585</v>
      </c>
      <c r="G46" s="58">
        <v>231870</v>
      </c>
      <c r="H46" s="58">
        <v>-1740</v>
      </c>
      <c r="I46" s="59">
        <v>-0.7448311288044176</v>
      </c>
      <c r="J46" s="58">
        <v>-9560</v>
      </c>
      <c r="K46" s="59">
        <v>-3.9597398831959576</v>
      </c>
    </row>
    <row r="47" spans="1:11" s="32" customFormat="1" ht="12.75" customHeight="1" x14ac:dyDescent="0.2">
      <c r="B47" s="65"/>
      <c r="C47" s="65"/>
      <c r="D47" s="65"/>
      <c r="E47" s="65"/>
      <c r="F47" s="65"/>
    </row>
    <row r="48" spans="1:11" ht="14.25" customHeight="1" x14ac:dyDescent="0.2">
      <c r="A48" s="66" t="s">
        <v>135</v>
      </c>
    </row>
    <row r="49" spans="1:4" s="85" customFormat="1" ht="15.75" customHeight="1" x14ac:dyDescent="0.2">
      <c r="B49" s="66"/>
      <c r="C49" s="66"/>
      <c r="D49" s="66"/>
    </row>
    <row r="50" spans="1:4" s="85" customFormat="1" ht="15.75" customHeight="1" x14ac:dyDescent="0.2">
      <c r="A50" s="66"/>
      <c r="B50" s="66"/>
      <c r="C50" s="86" t="s">
        <v>60</v>
      </c>
      <c r="D50" s="118"/>
    </row>
    <row r="51" spans="1:4" s="85" customFormat="1" ht="15.75" customHeight="1" x14ac:dyDescent="0.2">
      <c r="A51" s="66"/>
      <c r="B51" s="66"/>
      <c r="D51" s="118"/>
    </row>
    <row r="52" spans="1:4" ht="15.75" customHeight="1" x14ac:dyDescent="0.2"/>
    <row r="53" spans="1:4" ht="15.75" customHeight="1" x14ac:dyDescent="0.2"/>
    <row r="54" spans="1:4" ht="15.75" customHeight="1" x14ac:dyDescent="0.2"/>
    <row r="55" spans="1:4" ht="15.75" customHeight="1" x14ac:dyDescent="0.2"/>
    <row r="56" spans="1:4" ht="15.75" customHeight="1" x14ac:dyDescent="0.2"/>
    <row r="57" spans="1:4" ht="15.75" customHeight="1" x14ac:dyDescent="0.2"/>
    <row r="58" spans="1:4" ht="15.75" customHeight="1" x14ac:dyDescent="0.2"/>
    <row r="59" spans="1:4" ht="15.75" customHeight="1" x14ac:dyDescent="0.2"/>
    <row r="60" spans="1:4" ht="15.75" customHeight="1" x14ac:dyDescent="0.2"/>
    <row r="61" spans="1:4" ht="15.75" customHeight="1" x14ac:dyDescent="0.2"/>
    <row r="62" spans="1:4" ht="15.75" customHeight="1" x14ac:dyDescent="0.2"/>
    <row r="63" spans="1:4" ht="15.75" customHeight="1" x14ac:dyDescent="0.2"/>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CBD7AC26-A5D5-4412-8DF8-C337AB57C1D8}"/>
  </hyperlinks>
  <pageMargins left="0.51181102362204722" right="0.5118110236220472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B85E-B50D-4EBD-B123-DAA898E141C6}">
  <sheetPr codeName="Hoja9"/>
  <dimension ref="A1:K87"/>
  <sheetViews>
    <sheetView zoomScaleNormal="100" zoomScaleSheetLayoutView="100" workbookViewId="0"/>
  </sheetViews>
  <sheetFormatPr baseColWidth="10" defaultColWidth="9.140625" defaultRowHeight="15" x14ac:dyDescent="0.2"/>
  <cols>
    <col min="1" max="1" width="20.5703125" style="27" customWidth="1"/>
    <col min="2" max="2" width="7" style="27" customWidth="1"/>
    <col min="3" max="3" width="8.140625" style="27" customWidth="1"/>
    <col min="4" max="4" width="5.7109375" style="27" customWidth="1"/>
    <col min="5" max="5" width="7.7109375" style="27" customWidth="1"/>
    <col min="6" max="6" width="5.7109375" style="27" customWidth="1"/>
    <col min="7" max="7" width="7.5703125" style="27" customWidth="1"/>
    <col min="8" max="8" width="7.7109375" style="27" customWidth="1"/>
    <col min="9" max="9" width="5.7109375" style="27" customWidth="1"/>
    <col min="10" max="10" width="7.28515625" style="27" customWidth="1"/>
    <col min="11" max="11" width="5.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22.5" customHeight="1" x14ac:dyDescent="0.25">
      <c r="H4" s="30"/>
      <c r="K4" s="2" t="s">
        <v>651</v>
      </c>
    </row>
    <row r="5" spans="1:11" s="32" customFormat="1" ht="63.75" customHeight="1" x14ac:dyDescent="0.25">
      <c r="A5" s="103" t="s">
        <v>174</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70</v>
      </c>
      <c r="B10" s="107">
        <v>408959</v>
      </c>
      <c r="C10" s="107">
        <v>-24435</v>
      </c>
      <c r="D10" s="108">
        <v>-5.638056825890529</v>
      </c>
      <c r="E10" s="107">
        <v>1600</v>
      </c>
      <c r="F10" s="108">
        <v>0.39277394141285699</v>
      </c>
      <c r="G10" s="107">
        <v>278056</v>
      </c>
      <c r="H10" s="107">
        <v>-2034</v>
      </c>
      <c r="I10" s="108">
        <v>-0.72619515155842762</v>
      </c>
      <c r="J10" s="107">
        <v>-13614</v>
      </c>
      <c r="K10" s="108">
        <v>-4.6676037988137278</v>
      </c>
    </row>
    <row r="11" spans="1:11" s="32" customFormat="1" ht="15.75" customHeight="1" x14ac:dyDescent="0.2">
      <c r="A11" s="106" t="s">
        <v>85</v>
      </c>
      <c r="B11" s="107">
        <v>2721</v>
      </c>
      <c r="C11" s="107">
        <v>18</v>
      </c>
      <c r="D11" s="108">
        <v>0.66592674805771368</v>
      </c>
      <c r="E11" s="107">
        <v>-139</v>
      </c>
      <c r="F11" s="108">
        <v>-4.86013986013986</v>
      </c>
      <c r="G11" s="107">
        <v>1730</v>
      </c>
      <c r="H11" s="107">
        <v>31</v>
      </c>
      <c r="I11" s="108">
        <v>1.8246027074749853</v>
      </c>
      <c r="J11" s="107">
        <v>-308</v>
      </c>
      <c r="K11" s="108">
        <v>-15.112855740922473</v>
      </c>
    </row>
    <row r="12" spans="1:11" s="32" customFormat="1" ht="15.75" customHeight="1" x14ac:dyDescent="0.2">
      <c r="A12" s="106" t="s">
        <v>86</v>
      </c>
      <c r="B12" s="107">
        <v>21868</v>
      </c>
      <c r="C12" s="107">
        <v>-110</v>
      </c>
      <c r="D12" s="108">
        <v>-0.50050050050050054</v>
      </c>
      <c r="E12" s="107">
        <v>-279</v>
      </c>
      <c r="F12" s="108">
        <v>-1.2597643021628211</v>
      </c>
      <c r="G12" s="107">
        <v>14710</v>
      </c>
      <c r="H12" s="107">
        <v>-41</v>
      </c>
      <c r="I12" s="108">
        <v>-0.27794725781302965</v>
      </c>
      <c r="J12" s="107">
        <v>-845</v>
      </c>
      <c r="K12" s="108">
        <v>-5.4323368691738994</v>
      </c>
    </row>
    <row r="13" spans="1:11" s="32" customFormat="1" ht="15.75" customHeight="1" x14ac:dyDescent="0.2">
      <c r="A13" s="46" t="s">
        <v>153</v>
      </c>
      <c r="B13" s="47">
        <v>156</v>
      </c>
      <c r="C13" s="47">
        <v>22</v>
      </c>
      <c r="D13" s="48">
        <v>16.417910447761194</v>
      </c>
      <c r="E13" s="47">
        <v>26</v>
      </c>
      <c r="F13" s="48">
        <v>20</v>
      </c>
      <c r="G13" s="47">
        <v>115</v>
      </c>
      <c r="H13" s="47">
        <v>19</v>
      </c>
      <c r="I13" s="48">
        <v>19.791666666666668</v>
      </c>
      <c r="J13" s="47">
        <v>8</v>
      </c>
      <c r="K13" s="48">
        <v>7.4766355140186915</v>
      </c>
    </row>
    <row r="14" spans="1:11" s="32" customFormat="1" ht="15.75" customHeight="1" x14ac:dyDescent="0.2">
      <c r="A14" s="49" t="s">
        <v>154</v>
      </c>
      <c r="B14" s="50">
        <v>805</v>
      </c>
      <c r="C14" s="50">
        <v>1</v>
      </c>
      <c r="D14" s="51">
        <v>0.12437810945273632</v>
      </c>
      <c r="E14" s="50">
        <v>73</v>
      </c>
      <c r="F14" s="51">
        <v>9.972677595628415</v>
      </c>
      <c r="G14" s="50">
        <v>532</v>
      </c>
      <c r="H14" s="50">
        <v>26</v>
      </c>
      <c r="I14" s="51">
        <v>5.1383399209486162</v>
      </c>
      <c r="J14" s="50">
        <v>-9</v>
      </c>
      <c r="K14" s="51">
        <v>-1.6635859519408502</v>
      </c>
    </row>
    <row r="15" spans="1:11" s="32" customFormat="1" ht="15.75" customHeight="1" x14ac:dyDescent="0.2">
      <c r="A15" s="46" t="s">
        <v>155</v>
      </c>
      <c r="B15" s="47">
        <v>1085</v>
      </c>
      <c r="C15" s="47">
        <v>3</v>
      </c>
      <c r="D15" s="48">
        <v>0.27726432532347506</v>
      </c>
      <c r="E15" s="47">
        <v>76</v>
      </c>
      <c r="F15" s="48">
        <v>7.5322101090188305</v>
      </c>
      <c r="G15" s="47">
        <v>768</v>
      </c>
      <c r="H15" s="47">
        <v>16</v>
      </c>
      <c r="I15" s="48">
        <v>2.1276595744680851</v>
      </c>
      <c r="J15" s="47">
        <v>8</v>
      </c>
      <c r="K15" s="48">
        <v>1.0526315789473684</v>
      </c>
    </row>
    <row r="16" spans="1:11" s="32" customFormat="1" ht="15.75" customHeight="1" x14ac:dyDescent="0.2">
      <c r="A16" s="49" t="s">
        <v>156</v>
      </c>
      <c r="B16" s="50">
        <v>1387</v>
      </c>
      <c r="C16" s="50">
        <v>-13</v>
      </c>
      <c r="D16" s="51">
        <v>-0.9285714285714286</v>
      </c>
      <c r="E16" s="50">
        <v>0</v>
      </c>
      <c r="F16" s="51">
        <v>0</v>
      </c>
      <c r="G16" s="50">
        <v>935</v>
      </c>
      <c r="H16" s="50">
        <v>-19</v>
      </c>
      <c r="I16" s="51">
        <v>-1.9916142557651992</v>
      </c>
      <c r="J16" s="50">
        <v>-113</v>
      </c>
      <c r="K16" s="51">
        <v>-10.782442748091603</v>
      </c>
    </row>
    <row r="17" spans="1:11" s="32" customFormat="1" ht="15.75" customHeight="1" x14ac:dyDescent="0.2">
      <c r="A17" s="46" t="s">
        <v>157</v>
      </c>
      <c r="B17" s="47">
        <v>1712</v>
      </c>
      <c r="C17" s="47">
        <v>-70</v>
      </c>
      <c r="D17" s="48">
        <v>-3.9281705948372614</v>
      </c>
      <c r="E17" s="47">
        <v>-16</v>
      </c>
      <c r="F17" s="48">
        <v>-0.92592592592592593</v>
      </c>
      <c r="G17" s="47">
        <v>1197</v>
      </c>
      <c r="H17" s="47">
        <v>-21</v>
      </c>
      <c r="I17" s="48">
        <v>-1.7241379310344827</v>
      </c>
      <c r="J17" s="47">
        <v>-60</v>
      </c>
      <c r="K17" s="48">
        <v>-4.7732696897374698</v>
      </c>
    </row>
    <row r="18" spans="1:11" s="32" customFormat="1" ht="15.75" customHeight="1" x14ac:dyDescent="0.2">
      <c r="A18" s="49" t="s">
        <v>158</v>
      </c>
      <c r="B18" s="50">
        <v>2217</v>
      </c>
      <c r="C18" s="50">
        <v>-26</v>
      </c>
      <c r="D18" s="51">
        <v>-1.15916183682568</v>
      </c>
      <c r="E18" s="50">
        <v>-133</v>
      </c>
      <c r="F18" s="51">
        <v>-5.6595744680851068</v>
      </c>
      <c r="G18" s="50">
        <v>1458</v>
      </c>
      <c r="H18" s="50">
        <v>-27</v>
      </c>
      <c r="I18" s="51">
        <v>-1.8181818181818181</v>
      </c>
      <c r="J18" s="50">
        <v>-137</v>
      </c>
      <c r="K18" s="51">
        <v>-8.5893416927899686</v>
      </c>
    </row>
    <row r="19" spans="1:11" s="32" customFormat="1" ht="15.75" customHeight="1" x14ac:dyDescent="0.2">
      <c r="A19" s="46" t="s">
        <v>159</v>
      </c>
      <c r="B19" s="47">
        <v>2734</v>
      </c>
      <c r="C19" s="47">
        <v>-39</v>
      </c>
      <c r="D19" s="48">
        <v>-1.4064190407500901</v>
      </c>
      <c r="E19" s="47">
        <v>-201</v>
      </c>
      <c r="F19" s="48">
        <v>-6.8483816013628624</v>
      </c>
      <c r="G19" s="47">
        <v>1753</v>
      </c>
      <c r="H19" s="47">
        <v>-17</v>
      </c>
      <c r="I19" s="48">
        <v>-0.96045197740112997</v>
      </c>
      <c r="J19" s="47">
        <v>-211</v>
      </c>
      <c r="K19" s="48">
        <v>-10.743380855397149</v>
      </c>
    </row>
    <row r="20" spans="1:11" s="32" customFormat="1" ht="15.75" customHeight="1" x14ac:dyDescent="0.2">
      <c r="A20" s="49" t="s">
        <v>160</v>
      </c>
      <c r="B20" s="50">
        <v>3081</v>
      </c>
      <c r="C20" s="50">
        <v>-49</v>
      </c>
      <c r="D20" s="51">
        <v>-1.5654952076677315</v>
      </c>
      <c r="E20" s="50">
        <v>-18</v>
      </c>
      <c r="F20" s="51">
        <v>-0.58083252662149076</v>
      </c>
      <c r="G20" s="50">
        <v>2104</v>
      </c>
      <c r="H20" s="50">
        <v>-58</v>
      </c>
      <c r="I20" s="51">
        <v>-2.6827012025901942</v>
      </c>
      <c r="J20" s="50">
        <v>-105</v>
      </c>
      <c r="K20" s="51">
        <v>-4.753282028066999</v>
      </c>
    </row>
    <row r="21" spans="1:11" s="32" customFormat="1" ht="15.75" customHeight="1" x14ac:dyDescent="0.2">
      <c r="A21" s="46" t="s">
        <v>161</v>
      </c>
      <c r="B21" s="47">
        <v>3606</v>
      </c>
      <c r="C21" s="47">
        <v>12</v>
      </c>
      <c r="D21" s="48">
        <v>0.333889816360601</v>
      </c>
      <c r="E21" s="47">
        <v>-139</v>
      </c>
      <c r="F21" s="48">
        <v>-3.711615487316422</v>
      </c>
      <c r="G21" s="47">
        <v>2706</v>
      </c>
      <c r="H21" s="47">
        <v>7</v>
      </c>
      <c r="I21" s="48">
        <v>0.25935531678399409</v>
      </c>
      <c r="J21" s="47">
        <v>-150</v>
      </c>
      <c r="K21" s="48">
        <v>-5.2521008403361344</v>
      </c>
    </row>
    <row r="22" spans="1:11" s="32" customFormat="1" ht="15.75" customHeight="1" x14ac:dyDescent="0.2">
      <c r="A22" s="49" t="s">
        <v>162</v>
      </c>
      <c r="B22" s="50">
        <v>4086</v>
      </c>
      <c r="C22" s="50">
        <v>26</v>
      </c>
      <c r="D22" s="51">
        <v>0.64039408866995073</v>
      </c>
      <c r="E22" s="50">
        <v>-43</v>
      </c>
      <c r="F22" s="51">
        <v>-1.041414386049891</v>
      </c>
      <c r="G22" s="50">
        <v>3142</v>
      </c>
      <c r="H22" s="50">
        <v>33</v>
      </c>
      <c r="I22" s="51">
        <v>1.0614345448697331</v>
      </c>
      <c r="J22" s="50">
        <v>-76</v>
      </c>
      <c r="K22" s="51">
        <v>-2.3617153511497824</v>
      </c>
    </row>
    <row r="23" spans="1:11" s="32" customFormat="1" ht="15.75" customHeight="1" x14ac:dyDescent="0.2">
      <c r="A23" s="46" t="s">
        <v>163</v>
      </c>
      <c r="B23" s="47">
        <v>999</v>
      </c>
      <c r="C23" s="47">
        <v>23</v>
      </c>
      <c r="D23" s="48">
        <v>2.3565573770491803</v>
      </c>
      <c r="E23" s="47">
        <v>96</v>
      </c>
      <c r="F23" s="48">
        <v>10.631229235880399</v>
      </c>
      <c r="G23" s="47">
        <v>0</v>
      </c>
      <c r="H23" s="47">
        <v>0</v>
      </c>
      <c r="I23" s="48" t="s">
        <v>652</v>
      </c>
      <c r="J23" s="47">
        <v>0</v>
      </c>
      <c r="K23" s="48" t="s">
        <v>652</v>
      </c>
    </row>
    <row r="24" spans="1:11" s="32" customFormat="1" ht="15.75" customHeight="1" x14ac:dyDescent="0.2">
      <c r="A24" s="109" t="s">
        <v>71</v>
      </c>
      <c r="B24" s="110">
        <v>961</v>
      </c>
      <c r="C24" s="110">
        <v>23</v>
      </c>
      <c r="D24" s="111">
        <v>2.4520255863539444</v>
      </c>
      <c r="E24" s="110">
        <v>99</v>
      </c>
      <c r="F24" s="111">
        <v>11.48491879350348</v>
      </c>
      <c r="G24" s="110">
        <v>647</v>
      </c>
      <c r="H24" s="110">
        <v>45</v>
      </c>
      <c r="I24" s="111">
        <v>7.4750830564784057</v>
      </c>
      <c r="J24" s="110">
        <v>-1</v>
      </c>
      <c r="K24" s="111">
        <v>-0.15432098765432098</v>
      </c>
    </row>
    <row r="25" spans="1:11" s="32" customFormat="1" ht="15.75" customHeight="1" x14ac:dyDescent="0.2">
      <c r="A25" s="49" t="s">
        <v>72</v>
      </c>
      <c r="B25" s="50">
        <v>2046</v>
      </c>
      <c r="C25" s="50">
        <v>26</v>
      </c>
      <c r="D25" s="51">
        <v>1.2871287128712872</v>
      </c>
      <c r="E25" s="50">
        <v>175</v>
      </c>
      <c r="F25" s="51">
        <v>9.3532870122928919</v>
      </c>
      <c r="G25" s="50">
        <v>1415</v>
      </c>
      <c r="H25" s="50">
        <v>61</v>
      </c>
      <c r="I25" s="51">
        <v>4.5051698670605616</v>
      </c>
      <c r="J25" s="50">
        <v>7</v>
      </c>
      <c r="K25" s="51">
        <v>0.49715909090909088</v>
      </c>
    </row>
    <row r="26" spans="1:11" s="32" customFormat="1" ht="15.75" customHeight="1" x14ac:dyDescent="0.2">
      <c r="A26" s="46" t="s">
        <v>73</v>
      </c>
      <c r="B26" s="47">
        <v>11131</v>
      </c>
      <c r="C26" s="47">
        <v>-197</v>
      </c>
      <c r="D26" s="48">
        <v>-1.7390536723163841</v>
      </c>
      <c r="E26" s="47">
        <v>-368</v>
      </c>
      <c r="F26" s="48">
        <v>-3.2002782850682667</v>
      </c>
      <c r="G26" s="47">
        <v>7447</v>
      </c>
      <c r="H26" s="47">
        <v>-142</v>
      </c>
      <c r="I26" s="48">
        <v>-1.8711292660429568</v>
      </c>
      <c r="J26" s="47">
        <v>-626</v>
      </c>
      <c r="K26" s="48">
        <v>-7.7542425368512324</v>
      </c>
    </row>
    <row r="27" spans="1:11" s="32" customFormat="1" ht="15.75" customHeight="1" x14ac:dyDescent="0.2">
      <c r="A27" s="49" t="s">
        <v>74</v>
      </c>
      <c r="B27" s="50">
        <v>7692</v>
      </c>
      <c r="C27" s="50">
        <v>38</v>
      </c>
      <c r="D27" s="51">
        <v>0.49647243271492031</v>
      </c>
      <c r="E27" s="50">
        <v>-182</v>
      </c>
      <c r="F27" s="51">
        <v>-2.3114046228092455</v>
      </c>
      <c r="G27" s="50">
        <v>5848</v>
      </c>
      <c r="H27" s="50">
        <v>40</v>
      </c>
      <c r="I27" s="51">
        <v>0.68870523415977958</v>
      </c>
      <c r="J27" s="50">
        <v>-226</v>
      </c>
      <c r="K27" s="51">
        <v>-3.7207770826473494</v>
      </c>
    </row>
    <row r="28" spans="1:11" s="32" customFormat="1" ht="12.75" customHeight="1" x14ac:dyDescent="0.2">
      <c r="A28" s="46" t="s">
        <v>75</v>
      </c>
      <c r="B28" s="47">
        <v>20869</v>
      </c>
      <c r="C28" s="47">
        <v>-133</v>
      </c>
      <c r="D28" s="48">
        <v>-0.63327302161698884</v>
      </c>
      <c r="E28" s="47">
        <v>-375</v>
      </c>
      <c r="F28" s="48">
        <v>-1.7652042929768406</v>
      </c>
      <c r="G28" s="47">
        <v>14710</v>
      </c>
      <c r="H28" s="47">
        <v>-41</v>
      </c>
      <c r="I28" s="48">
        <v>-0.27794725781302965</v>
      </c>
      <c r="J28" s="47">
        <v>-845</v>
      </c>
      <c r="K28" s="48">
        <v>-5.4323368691738994</v>
      </c>
    </row>
    <row r="29" spans="1:11" s="32" customFormat="1" ht="15.75" customHeight="1" x14ac:dyDescent="0.2">
      <c r="A29" s="112" t="s">
        <v>76</v>
      </c>
      <c r="B29" s="113">
        <v>21868</v>
      </c>
      <c r="C29" s="113">
        <v>-110</v>
      </c>
      <c r="D29" s="114">
        <v>-0.50050050050050054</v>
      </c>
      <c r="E29" s="50">
        <v>-279</v>
      </c>
      <c r="F29" s="51">
        <v>-1.2597643021628211</v>
      </c>
      <c r="G29" s="50">
        <v>14710</v>
      </c>
      <c r="H29" s="50">
        <v>-41</v>
      </c>
      <c r="I29" s="51">
        <v>-0.27794725781302965</v>
      </c>
      <c r="J29" s="50">
        <v>-845</v>
      </c>
      <c r="K29" s="51">
        <v>-5.4323368691738994</v>
      </c>
    </row>
    <row r="30" spans="1:11" s="32" customFormat="1" ht="15.75" customHeight="1" x14ac:dyDescent="0.2">
      <c r="A30" s="106" t="s">
        <v>87</v>
      </c>
      <c r="B30" s="107">
        <v>24563</v>
      </c>
      <c r="C30" s="107">
        <v>-535</v>
      </c>
      <c r="D30" s="108">
        <v>-2.1316439556936806</v>
      </c>
      <c r="E30" s="107">
        <v>-1353</v>
      </c>
      <c r="F30" s="108">
        <v>-5.2207130730050935</v>
      </c>
      <c r="G30" s="107">
        <v>18374</v>
      </c>
      <c r="H30" s="107">
        <v>-366</v>
      </c>
      <c r="I30" s="108">
        <v>-1.9530416221985059</v>
      </c>
      <c r="J30" s="107">
        <v>-2162</v>
      </c>
      <c r="K30" s="108">
        <v>-10.527853525516166</v>
      </c>
    </row>
    <row r="31" spans="1:11" s="32" customFormat="1" ht="15.75" customHeight="1" x14ac:dyDescent="0.2">
      <c r="A31" s="46" t="s">
        <v>153</v>
      </c>
      <c r="B31" s="47">
        <v>91</v>
      </c>
      <c r="C31" s="47">
        <v>19</v>
      </c>
      <c r="D31" s="48">
        <v>26.388888888888889</v>
      </c>
      <c r="E31" s="47">
        <v>2</v>
      </c>
      <c r="F31" s="48">
        <v>2.2471910112359552</v>
      </c>
      <c r="G31" s="47">
        <v>63</v>
      </c>
      <c r="H31" s="47">
        <v>17</v>
      </c>
      <c r="I31" s="48">
        <v>36.956521739130437</v>
      </c>
      <c r="J31" s="47">
        <v>-6</v>
      </c>
      <c r="K31" s="48">
        <v>-8.695652173913043</v>
      </c>
    </row>
    <row r="32" spans="1:11" s="32" customFormat="1" ht="15.75" customHeight="1" x14ac:dyDescent="0.2">
      <c r="A32" s="49" t="s">
        <v>154</v>
      </c>
      <c r="B32" s="50">
        <v>614</v>
      </c>
      <c r="C32" s="50">
        <v>12</v>
      </c>
      <c r="D32" s="51">
        <v>1.9933554817275747</v>
      </c>
      <c r="E32" s="50">
        <v>-42</v>
      </c>
      <c r="F32" s="51">
        <v>-6.4024390243902438</v>
      </c>
      <c r="G32" s="50">
        <v>411</v>
      </c>
      <c r="H32" s="50">
        <v>4</v>
      </c>
      <c r="I32" s="51">
        <v>0.98280098280098283</v>
      </c>
      <c r="J32" s="50">
        <v>-86</v>
      </c>
      <c r="K32" s="51">
        <v>-17.303822937625753</v>
      </c>
    </row>
    <row r="33" spans="1:11" s="32" customFormat="1" ht="15.75" customHeight="1" x14ac:dyDescent="0.2">
      <c r="A33" s="46" t="s">
        <v>155</v>
      </c>
      <c r="B33" s="47">
        <v>1042</v>
      </c>
      <c r="C33" s="47">
        <v>8</v>
      </c>
      <c r="D33" s="48">
        <v>0.77369439071566726</v>
      </c>
      <c r="E33" s="47">
        <v>-33</v>
      </c>
      <c r="F33" s="48">
        <v>-3.0697674418604652</v>
      </c>
      <c r="G33" s="47">
        <v>776</v>
      </c>
      <c r="H33" s="47">
        <v>15</v>
      </c>
      <c r="I33" s="48">
        <v>1.971090670170828</v>
      </c>
      <c r="J33" s="47">
        <v>-65</v>
      </c>
      <c r="K33" s="48">
        <v>-7.7288941736028534</v>
      </c>
    </row>
    <row r="34" spans="1:11" s="32" customFormat="1" ht="15.75" customHeight="1" x14ac:dyDescent="0.2">
      <c r="A34" s="49" t="s">
        <v>156</v>
      </c>
      <c r="B34" s="50">
        <v>1419</v>
      </c>
      <c r="C34" s="50">
        <v>-45</v>
      </c>
      <c r="D34" s="51">
        <v>-3.0737704918032787</v>
      </c>
      <c r="E34" s="50">
        <v>-27</v>
      </c>
      <c r="F34" s="51">
        <v>-1.8672199170124482</v>
      </c>
      <c r="G34" s="50">
        <v>1096</v>
      </c>
      <c r="H34" s="50">
        <v>-13</v>
      </c>
      <c r="I34" s="51">
        <v>-1.1722272317403066</v>
      </c>
      <c r="J34" s="50">
        <v>-73</v>
      </c>
      <c r="K34" s="51">
        <v>-6.2446535500427718</v>
      </c>
    </row>
    <row r="35" spans="1:11" s="32" customFormat="1" ht="15.75" customHeight="1" x14ac:dyDescent="0.2">
      <c r="A35" s="46" t="s">
        <v>157</v>
      </c>
      <c r="B35" s="47">
        <v>2006</v>
      </c>
      <c r="C35" s="47">
        <v>-94</v>
      </c>
      <c r="D35" s="48">
        <v>-4.4761904761904763</v>
      </c>
      <c r="E35" s="47">
        <v>-124</v>
      </c>
      <c r="F35" s="48">
        <v>-5.821596244131455</v>
      </c>
      <c r="G35" s="47">
        <v>1556</v>
      </c>
      <c r="H35" s="47">
        <v>-79</v>
      </c>
      <c r="I35" s="48">
        <v>-4.8318042813455655</v>
      </c>
      <c r="J35" s="47">
        <v>-210</v>
      </c>
      <c r="K35" s="48">
        <v>-11.89127972819932</v>
      </c>
    </row>
    <row r="36" spans="1:11" s="32" customFormat="1" ht="15.75" customHeight="1" x14ac:dyDescent="0.2">
      <c r="A36" s="49" t="s">
        <v>158</v>
      </c>
      <c r="B36" s="50">
        <v>2623</v>
      </c>
      <c r="C36" s="50">
        <v>-117</v>
      </c>
      <c r="D36" s="51">
        <v>-4.2700729927007295</v>
      </c>
      <c r="E36" s="50">
        <v>-257</v>
      </c>
      <c r="F36" s="51">
        <v>-8.9236111111111107</v>
      </c>
      <c r="G36" s="50">
        <v>2028</v>
      </c>
      <c r="H36" s="50">
        <v>-88</v>
      </c>
      <c r="I36" s="51">
        <v>-4.1587901701323249</v>
      </c>
      <c r="J36" s="50">
        <v>-343</v>
      </c>
      <c r="K36" s="51">
        <v>-14.466469843947701</v>
      </c>
    </row>
    <row r="37" spans="1:11" s="32" customFormat="1" ht="15.75" customHeight="1" x14ac:dyDescent="0.2">
      <c r="A37" s="46" t="s">
        <v>159</v>
      </c>
      <c r="B37" s="47">
        <v>3382</v>
      </c>
      <c r="C37" s="47">
        <v>-122</v>
      </c>
      <c r="D37" s="48">
        <v>-3.4817351598173514</v>
      </c>
      <c r="E37" s="47">
        <v>-296</v>
      </c>
      <c r="F37" s="48">
        <v>-8.0478520935290927</v>
      </c>
      <c r="G37" s="47">
        <v>2537</v>
      </c>
      <c r="H37" s="47">
        <v>-113</v>
      </c>
      <c r="I37" s="48">
        <v>-4.2641509433962268</v>
      </c>
      <c r="J37" s="47">
        <v>-497</v>
      </c>
      <c r="K37" s="48">
        <v>-16.381015161502965</v>
      </c>
    </row>
    <row r="38" spans="1:11" s="32" customFormat="1" ht="15.75" customHeight="1" x14ac:dyDescent="0.2">
      <c r="A38" s="49" t="s">
        <v>160</v>
      </c>
      <c r="B38" s="50">
        <v>3747</v>
      </c>
      <c r="C38" s="50">
        <v>-92</v>
      </c>
      <c r="D38" s="51">
        <v>-2.3964574107840582</v>
      </c>
      <c r="E38" s="50">
        <v>-253</v>
      </c>
      <c r="F38" s="51">
        <v>-6.3250000000000002</v>
      </c>
      <c r="G38" s="50">
        <v>2946</v>
      </c>
      <c r="H38" s="50">
        <v>-39</v>
      </c>
      <c r="I38" s="51">
        <v>-1.306532663316583</v>
      </c>
      <c r="J38" s="50">
        <v>-404</v>
      </c>
      <c r="K38" s="51">
        <v>-12.059701492537313</v>
      </c>
    </row>
    <row r="39" spans="1:11" s="32" customFormat="1" ht="15.75" customHeight="1" x14ac:dyDescent="0.2">
      <c r="A39" s="46" t="s">
        <v>161</v>
      </c>
      <c r="B39" s="47">
        <v>4044</v>
      </c>
      <c r="C39" s="47">
        <v>-34</v>
      </c>
      <c r="D39" s="48">
        <v>-0.8337420304070623</v>
      </c>
      <c r="E39" s="47">
        <v>-157</v>
      </c>
      <c r="F39" s="48">
        <v>-3.7372054272792194</v>
      </c>
      <c r="G39" s="47">
        <v>3328</v>
      </c>
      <c r="H39" s="47">
        <v>-11</v>
      </c>
      <c r="I39" s="48">
        <v>-0.32943995208146154</v>
      </c>
      <c r="J39" s="47">
        <v>-251</v>
      </c>
      <c r="K39" s="48">
        <v>-7.0131321598211791</v>
      </c>
    </row>
    <row r="40" spans="1:11" s="32" customFormat="1" ht="15.75" customHeight="1" x14ac:dyDescent="0.2">
      <c r="A40" s="49" t="s">
        <v>162</v>
      </c>
      <c r="B40" s="50">
        <v>4242</v>
      </c>
      <c r="C40" s="50">
        <v>-80</v>
      </c>
      <c r="D40" s="51">
        <v>-1.8509949097639982</v>
      </c>
      <c r="E40" s="50">
        <v>-186</v>
      </c>
      <c r="F40" s="51">
        <v>-4.2005420054200542</v>
      </c>
      <c r="G40" s="50">
        <v>3633</v>
      </c>
      <c r="H40" s="50">
        <v>-59</v>
      </c>
      <c r="I40" s="51">
        <v>-1.5980498374864571</v>
      </c>
      <c r="J40" s="50">
        <v>-227</v>
      </c>
      <c r="K40" s="51">
        <v>-5.880829015544041</v>
      </c>
    </row>
    <row r="41" spans="1:11" s="32" customFormat="1" ht="15.75" customHeight="1" x14ac:dyDescent="0.2">
      <c r="A41" s="46" t="s">
        <v>163</v>
      </c>
      <c r="B41" s="47">
        <v>1353</v>
      </c>
      <c r="C41" s="47">
        <v>10</v>
      </c>
      <c r="D41" s="48">
        <v>0.74460163812360391</v>
      </c>
      <c r="E41" s="47">
        <v>20</v>
      </c>
      <c r="F41" s="48">
        <v>1.5003750937734435</v>
      </c>
      <c r="G41" s="47">
        <v>0</v>
      </c>
      <c r="H41" s="47">
        <v>0</v>
      </c>
      <c r="I41" s="48" t="s">
        <v>652</v>
      </c>
      <c r="J41" s="47">
        <v>0</v>
      </c>
      <c r="K41" s="48" t="s">
        <v>652</v>
      </c>
    </row>
    <row r="42" spans="1:11" s="32" customFormat="1" ht="15.75" customHeight="1" x14ac:dyDescent="0.2">
      <c r="A42" s="109" t="s">
        <v>71</v>
      </c>
      <c r="B42" s="110">
        <v>705</v>
      </c>
      <c r="C42" s="110">
        <v>31</v>
      </c>
      <c r="D42" s="111">
        <v>4.5994065281899106</v>
      </c>
      <c r="E42" s="110">
        <v>-40</v>
      </c>
      <c r="F42" s="111">
        <v>-5.3691275167785237</v>
      </c>
      <c r="G42" s="110">
        <v>474</v>
      </c>
      <c r="H42" s="110">
        <v>21</v>
      </c>
      <c r="I42" s="111">
        <v>4.6357615894039732</v>
      </c>
      <c r="J42" s="110">
        <v>-92</v>
      </c>
      <c r="K42" s="111">
        <v>-16.25441696113074</v>
      </c>
    </row>
    <row r="43" spans="1:11" s="32" customFormat="1" ht="15.75" customHeight="1" x14ac:dyDescent="0.2">
      <c r="A43" s="49" t="s">
        <v>72</v>
      </c>
      <c r="B43" s="50">
        <v>1747</v>
      </c>
      <c r="C43" s="50">
        <v>39</v>
      </c>
      <c r="D43" s="51">
        <v>2.2833723653395785</v>
      </c>
      <c r="E43" s="50">
        <v>-73</v>
      </c>
      <c r="F43" s="51">
        <v>-4.0109890109890109</v>
      </c>
      <c r="G43" s="50">
        <v>1250</v>
      </c>
      <c r="H43" s="50">
        <v>36</v>
      </c>
      <c r="I43" s="51">
        <v>2.9654036243822075</v>
      </c>
      <c r="J43" s="50">
        <v>-157</v>
      </c>
      <c r="K43" s="51">
        <v>-11.158493248045486</v>
      </c>
    </row>
    <row r="44" spans="1:11" s="32" customFormat="1" ht="15.75" customHeight="1" x14ac:dyDescent="0.2">
      <c r="A44" s="46" t="s">
        <v>73</v>
      </c>
      <c r="B44" s="47">
        <v>13177</v>
      </c>
      <c r="C44" s="47">
        <v>-470</v>
      </c>
      <c r="D44" s="48">
        <v>-3.4439803619843188</v>
      </c>
      <c r="E44" s="47">
        <v>-957</v>
      </c>
      <c r="F44" s="48">
        <v>-6.7709070326871377</v>
      </c>
      <c r="G44" s="47">
        <v>10163</v>
      </c>
      <c r="H44" s="47">
        <v>-332</v>
      </c>
      <c r="I44" s="48">
        <v>-3.1634111481657934</v>
      </c>
      <c r="J44" s="47">
        <v>-1527</v>
      </c>
      <c r="K44" s="48">
        <v>-13.062446535500428</v>
      </c>
    </row>
    <row r="45" spans="1:11" s="32" customFormat="1" ht="15.75" customHeight="1" x14ac:dyDescent="0.2">
      <c r="A45" s="49" t="s">
        <v>74</v>
      </c>
      <c r="B45" s="50">
        <v>8286</v>
      </c>
      <c r="C45" s="50">
        <v>-114</v>
      </c>
      <c r="D45" s="51">
        <v>-1.3571428571428572</v>
      </c>
      <c r="E45" s="50">
        <v>-343</v>
      </c>
      <c r="F45" s="51">
        <v>-3.974968130721984</v>
      </c>
      <c r="G45" s="50">
        <v>6961</v>
      </c>
      <c r="H45" s="50">
        <v>-70</v>
      </c>
      <c r="I45" s="51">
        <v>-0.99559095434504341</v>
      </c>
      <c r="J45" s="50">
        <v>-478</v>
      </c>
      <c r="K45" s="51">
        <v>-6.4255948380158623</v>
      </c>
    </row>
    <row r="46" spans="1:11" s="32" customFormat="1" ht="12.75" customHeight="1" x14ac:dyDescent="0.2">
      <c r="A46" s="46" t="s">
        <v>75</v>
      </c>
      <c r="B46" s="47">
        <v>23210</v>
      </c>
      <c r="C46" s="47">
        <v>-545</v>
      </c>
      <c r="D46" s="48">
        <v>-2.2942538412965692</v>
      </c>
      <c r="E46" s="47">
        <v>-1373</v>
      </c>
      <c r="F46" s="48">
        <v>-5.5851604767522272</v>
      </c>
      <c r="G46" s="47">
        <v>18374</v>
      </c>
      <c r="H46" s="47">
        <v>-366</v>
      </c>
      <c r="I46" s="48">
        <v>-1.9530416221985059</v>
      </c>
      <c r="J46" s="47">
        <v>-2162</v>
      </c>
      <c r="K46" s="48">
        <v>-10.527853525516166</v>
      </c>
    </row>
    <row r="47" spans="1:11" s="32" customFormat="1" ht="15.75" customHeight="1" x14ac:dyDescent="0.2">
      <c r="A47" s="112" t="s">
        <v>76</v>
      </c>
      <c r="B47" s="113">
        <v>24563</v>
      </c>
      <c r="C47" s="113">
        <v>-535</v>
      </c>
      <c r="D47" s="114">
        <v>-2.1316439556936806</v>
      </c>
      <c r="E47" s="50">
        <v>-1353</v>
      </c>
      <c r="F47" s="51">
        <v>-5.2207130730050935</v>
      </c>
      <c r="G47" s="50">
        <v>18374</v>
      </c>
      <c r="H47" s="50">
        <v>-366</v>
      </c>
      <c r="I47" s="51">
        <v>-1.9530416221985059</v>
      </c>
      <c r="J47" s="50">
        <v>-2162</v>
      </c>
      <c r="K47" s="51">
        <v>-10.527853525516166</v>
      </c>
    </row>
    <row r="48" spans="1:11" s="32" customFormat="1" ht="15.75" customHeight="1" x14ac:dyDescent="0.2">
      <c r="A48" s="106" t="s">
        <v>88</v>
      </c>
      <c r="B48" s="107">
        <v>333265</v>
      </c>
      <c r="C48" s="107">
        <v>-24103</v>
      </c>
      <c r="D48" s="108">
        <v>-6.7445882115914131</v>
      </c>
      <c r="E48" s="107">
        <v>3268</v>
      </c>
      <c r="F48" s="108">
        <v>0.99031203313969518</v>
      </c>
      <c r="G48" s="107">
        <v>224865</v>
      </c>
      <c r="H48" s="107">
        <v>-2066</v>
      </c>
      <c r="I48" s="108">
        <v>-0.91040889080821918</v>
      </c>
      <c r="J48" s="107">
        <v>-7882</v>
      </c>
      <c r="K48" s="108">
        <v>-3.3865098153789308</v>
      </c>
    </row>
    <row r="49" spans="1:11" s="32" customFormat="1" ht="15.75" customHeight="1" x14ac:dyDescent="0.2">
      <c r="A49" s="46" t="s">
        <v>153</v>
      </c>
      <c r="B49" s="47">
        <v>2934</v>
      </c>
      <c r="C49" s="47">
        <v>246</v>
      </c>
      <c r="D49" s="48">
        <v>9.1517857142857135</v>
      </c>
      <c r="E49" s="47">
        <v>52</v>
      </c>
      <c r="F49" s="48">
        <v>1.8043025676613462</v>
      </c>
      <c r="G49" s="47">
        <v>2101</v>
      </c>
      <c r="H49" s="47">
        <v>257</v>
      </c>
      <c r="I49" s="48">
        <v>13.937093275488069</v>
      </c>
      <c r="J49" s="47">
        <v>-167</v>
      </c>
      <c r="K49" s="48">
        <v>-7.3633156966490301</v>
      </c>
    </row>
    <row r="50" spans="1:11" s="32" customFormat="1" ht="15.75" customHeight="1" x14ac:dyDescent="0.2">
      <c r="A50" s="49" t="s">
        <v>154</v>
      </c>
      <c r="B50" s="50">
        <v>16451</v>
      </c>
      <c r="C50" s="50">
        <v>79</v>
      </c>
      <c r="D50" s="51">
        <v>0.48253115074517466</v>
      </c>
      <c r="E50" s="50">
        <v>392</v>
      </c>
      <c r="F50" s="51">
        <v>2.4409988168628183</v>
      </c>
      <c r="G50" s="50">
        <v>10312</v>
      </c>
      <c r="H50" s="50">
        <v>908</v>
      </c>
      <c r="I50" s="51">
        <v>9.6554657592513831</v>
      </c>
      <c r="J50" s="50">
        <v>-692</v>
      </c>
      <c r="K50" s="51">
        <v>-6.2886223191566701</v>
      </c>
    </row>
    <row r="51" spans="1:11" s="32" customFormat="1" ht="15.75" customHeight="1" x14ac:dyDescent="0.2">
      <c r="A51" s="46" t="s">
        <v>155</v>
      </c>
      <c r="B51" s="47">
        <v>25537</v>
      </c>
      <c r="C51" s="47">
        <v>-1872</v>
      </c>
      <c r="D51" s="48">
        <v>-6.829873399248422</v>
      </c>
      <c r="E51" s="47">
        <v>811</v>
      </c>
      <c r="F51" s="48">
        <v>3.2799482326296205</v>
      </c>
      <c r="G51" s="47">
        <v>17336</v>
      </c>
      <c r="H51" s="47">
        <v>-319</v>
      </c>
      <c r="I51" s="48">
        <v>-1.8068535825545171</v>
      </c>
      <c r="J51" s="47">
        <v>-264</v>
      </c>
      <c r="K51" s="48">
        <v>-1.5</v>
      </c>
    </row>
    <row r="52" spans="1:11" s="32" customFormat="1" ht="15.75" customHeight="1" x14ac:dyDescent="0.2">
      <c r="A52" s="49" t="s">
        <v>156</v>
      </c>
      <c r="B52" s="50">
        <v>28659</v>
      </c>
      <c r="C52" s="50">
        <v>-2112</v>
      </c>
      <c r="D52" s="51">
        <v>-6.8636053426927948</v>
      </c>
      <c r="E52" s="50">
        <v>490</v>
      </c>
      <c r="F52" s="51">
        <v>1.7395008697504348</v>
      </c>
      <c r="G52" s="50">
        <v>19982</v>
      </c>
      <c r="H52" s="50">
        <v>-471</v>
      </c>
      <c r="I52" s="51">
        <v>-2.302840659072019</v>
      </c>
      <c r="J52" s="50">
        <v>-727</v>
      </c>
      <c r="K52" s="51">
        <v>-3.5105509681780869</v>
      </c>
    </row>
    <row r="53" spans="1:11" s="32" customFormat="1" ht="15.75" customHeight="1" x14ac:dyDescent="0.2">
      <c r="A53" s="46" t="s">
        <v>157</v>
      </c>
      <c r="B53" s="47">
        <v>29855</v>
      </c>
      <c r="C53" s="47">
        <v>-2496</v>
      </c>
      <c r="D53" s="48">
        <v>-7.7153720132298851</v>
      </c>
      <c r="E53" s="47">
        <v>375</v>
      </c>
      <c r="F53" s="48">
        <v>1.2720488466757123</v>
      </c>
      <c r="G53" s="47">
        <v>20752</v>
      </c>
      <c r="H53" s="47">
        <v>-653</v>
      </c>
      <c r="I53" s="48">
        <v>-3.0506890913338007</v>
      </c>
      <c r="J53" s="47">
        <v>-969</v>
      </c>
      <c r="K53" s="48">
        <v>-4.4611205745591826</v>
      </c>
    </row>
    <row r="54" spans="1:11" s="32" customFormat="1" ht="15.75" customHeight="1" x14ac:dyDescent="0.2">
      <c r="A54" s="49" t="s">
        <v>158</v>
      </c>
      <c r="B54" s="50">
        <v>32125</v>
      </c>
      <c r="C54" s="50">
        <v>-2637</v>
      </c>
      <c r="D54" s="51">
        <v>-7.5858696277544446</v>
      </c>
      <c r="E54" s="50">
        <v>-310</v>
      </c>
      <c r="F54" s="51">
        <v>-0.95575766918452287</v>
      </c>
      <c r="G54" s="50">
        <v>22175</v>
      </c>
      <c r="H54" s="50">
        <v>-498</v>
      </c>
      <c r="I54" s="51">
        <v>-2.1964451109248886</v>
      </c>
      <c r="J54" s="50">
        <v>-1493</v>
      </c>
      <c r="K54" s="51">
        <v>-6.3080953185736011</v>
      </c>
    </row>
    <row r="55" spans="1:11" s="32" customFormat="1" ht="15.75" customHeight="1" x14ac:dyDescent="0.2">
      <c r="A55" s="46" t="s">
        <v>159</v>
      </c>
      <c r="B55" s="47">
        <v>36780</v>
      </c>
      <c r="C55" s="47">
        <v>-3336</v>
      </c>
      <c r="D55" s="48">
        <v>-8.3158839365839068</v>
      </c>
      <c r="E55" s="47">
        <v>-1135</v>
      </c>
      <c r="F55" s="48">
        <v>-2.993538177502308</v>
      </c>
      <c r="G55" s="47">
        <v>25530</v>
      </c>
      <c r="H55" s="47">
        <v>-600</v>
      </c>
      <c r="I55" s="48">
        <v>-2.2962112514351318</v>
      </c>
      <c r="J55" s="47">
        <v>-1878</v>
      </c>
      <c r="K55" s="48">
        <v>-6.8520140105078813</v>
      </c>
    </row>
    <row r="56" spans="1:11" s="32" customFormat="1" ht="15.75" customHeight="1" x14ac:dyDescent="0.2">
      <c r="A56" s="49" t="s">
        <v>160</v>
      </c>
      <c r="B56" s="50">
        <v>41078</v>
      </c>
      <c r="C56" s="50">
        <v>-4146</v>
      </c>
      <c r="D56" s="51">
        <v>-9.1676985671324953</v>
      </c>
      <c r="E56" s="50">
        <v>-848</v>
      </c>
      <c r="F56" s="51">
        <v>-2.0226112674712589</v>
      </c>
      <c r="G56" s="50">
        <v>28997</v>
      </c>
      <c r="H56" s="50">
        <v>-579</v>
      </c>
      <c r="I56" s="51">
        <v>-1.9576683797673791</v>
      </c>
      <c r="J56" s="50">
        <v>-1871</v>
      </c>
      <c r="K56" s="51">
        <v>-6.0612932486717632</v>
      </c>
    </row>
    <row r="57" spans="1:11" s="32" customFormat="1" ht="15.75" customHeight="1" x14ac:dyDescent="0.2">
      <c r="A57" s="46" t="s">
        <v>161</v>
      </c>
      <c r="B57" s="47">
        <v>49387</v>
      </c>
      <c r="C57" s="47">
        <v>-4316</v>
      </c>
      <c r="D57" s="48">
        <v>-8.0367949648995403</v>
      </c>
      <c r="E57" s="47">
        <v>-492</v>
      </c>
      <c r="F57" s="48">
        <v>-0.98638705667715876</v>
      </c>
      <c r="G57" s="47">
        <v>36295</v>
      </c>
      <c r="H57" s="47">
        <v>-381</v>
      </c>
      <c r="I57" s="48">
        <v>-1.0388264805322283</v>
      </c>
      <c r="J57" s="47">
        <v>-931</v>
      </c>
      <c r="K57" s="48">
        <v>-2.5009402030838661</v>
      </c>
    </row>
    <row r="58" spans="1:11" s="32" customFormat="1" ht="15.75" customHeight="1" x14ac:dyDescent="0.2">
      <c r="A58" s="49" t="s">
        <v>162</v>
      </c>
      <c r="B58" s="50">
        <v>55051</v>
      </c>
      <c r="C58" s="50">
        <v>-3077</v>
      </c>
      <c r="D58" s="51">
        <v>-5.2934902284613266</v>
      </c>
      <c r="E58" s="50">
        <v>2045</v>
      </c>
      <c r="F58" s="51">
        <v>3.8580538052295967</v>
      </c>
      <c r="G58" s="50">
        <v>41385</v>
      </c>
      <c r="H58" s="50">
        <v>270</v>
      </c>
      <c r="I58" s="51">
        <v>0.65669463699379793</v>
      </c>
      <c r="J58" s="50">
        <v>1110</v>
      </c>
      <c r="K58" s="51">
        <v>2.7560521415270021</v>
      </c>
    </row>
    <row r="59" spans="1:11" s="32" customFormat="1" ht="15.75" customHeight="1" x14ac:dyDescent="0.2">
      <c r="A59" s="46" t="s">
        <v>163</v>
      </c>
      <c r="B59" s="47">
        <v>15408</v>
      </c>
      <c r="C59" s="47">
        <v>-436</v>
      </c>
      <c r="D59" s="48">
        <v>-2.7518303458722544</v>
      </c>
      <c r="E59" s="47">
        <v>1888</v>
      </c>
      <c r="F59" s="48">
        <v>13.964497041420119</v>
      </c>
      <c r="G59" s="47">
        <v>0</v>
      </c>
      <c r="H59" s="47">
        <v>0</v>
      </c>
      <c r="I59" s="48" t="s">
        <v>652</v>
      </c>
      <c r="J59" s="47">
        <v>0</v>
      </c>
      <c r="K59" s="48" t="s">
        <v>652</v>
      </c>
    </row>
    <row r="60" spans="1:11" s="32" customFormat="1" ht="15.75" customHeight="1" x14ac:dyDescent="0.2">
      <c r="A60" s="109" t="s">
        <v>71</v>
      </c>
      <c r="B60" s="110">
        <v>19385</v>
      </c>
      <c r="C60" s="110">
        <v>325</v>
      </c>
      <c r="D60" s="111">
        <v>1.7051416579223504</v>
      </c>
      <c r="E60" s="110">
        <v>444</v>
      </c>
      <c r="F60" s="111">
        <v>2.3441212185206695</v>
      </c>
      <c r="G60" s="110">
        <v>12413</v>
      </c>
      <c r="H60" s="110">
        <v>1165</v>
      </c>
      <c r="I60" s="111">
        <v>10.357396870554766</v>
      </c>
      <c r="J60" s="110">
        <v>-859</v>
      </c>
      <c r="K60" s="111">
        <v>-6.4722724532851119</v>
      </c>
    </row>
    <row r="61" spans="1:11" s="32" customFormat="1" ht="15.75" customHeight="1" x14ac:dyDescent="0.2">
      <c r="A61" s="49" t="s">
        <v>72</v>
      </c>
      <c r="B61" s="50">
        <v>44922</v>
      </c>
      <c r="C61" s="50">
        <v>-1547</v>
      </c>
      <c r="D61" s="51">
        <v>-3.3291011211775592</v>
      </c>
      <c r="E61" s="50">
        <v>1255</v>
      </c>
      <c r="F61" s="51">
        <v>2.8740238624132641</v>
      </c>
      <c r="G61" s="50">
        <v>29749</v>
      </c>
      <c r="H61" s="50">
        <v>846</v>
      </c>
      <c r="I61" s="51">
        <v>2.9270317960073351</v>
      </c>
      <c r="J61" s="50">
        <v>-1123</v>
      </c>
      <c r="K61" s="51">
        <v>-3.6376004146151852</v>
      </c>
    </row>
    <row r="62" spans="1:11" s="32" customFormat="1" ht="15.75" customHeight="1" x14ac:dyDescent="0.2">
      <c r="A62" s="46" t="s">
        <v>73</v>
      </c>
      <c r="B62" s="47">
        <v>168497</v>
      </c>
      <c r="C62" s="47">
        <v>-14727</v>
      </c>
      <c r="D62" s="48">
        <v>-8.0377024843906906</v>
      </c>
      <c r="E62" s="47">
        <v>-1428</v>
      </c>
      <c r="F62" s="48">
        <v>-0.84037075180226573</v>
      </c>
      <c r="G62" s="47">
        <v>117436</v>
      </c>
      <c r="H62" s="47">
        <v>-2801</v>
      </c>
      <c r="I62" s="48">
        <v>-2.3295657742624982</v>
      </c>
      <c r="J62" s="47">
        <v>-6938</v>
      </c>
      <c r="K62" s="48">
        <v>-5.5783363082316244</v>
      </c>
    </row>
    <row r="63" spans="1:11" s="32" customFormat="1" ht="15.75" customHeight="1" x14ac:dyDescent="0.2">
      <c r="A63" s="49" t="s">
        <v>74</v>
      </c>
      <c r="B63" s="50">
        <v>104438</v>
      </c>
      <c r="C63" s="50">
        <v>-7393</v>
      </c>
      <c r="D63" s="51">
        <v>-6.6108681850291955</v>
      </c>
      <c r="E63" s="50">
        <v>1553</v>
      </c>
      <c r="F63" s="51">
        <v>1.5094523011128931</v>
      </c>
      <c r="G63" s="50">
        <v>77680</v>
      </c>
      <c r="H63" s="50">
        <v>-111</v>
      </c>
      <c r="I63" s="51">
        <v>-0.1426900284094561</v>
      </c>
      <c r="J63" s="50">
        <v>179</v>
      </c>
      <c r="K63" s="51">
        <v>0.23096476174500974</v>
      </c>
    </row>
    <row r="64" spans="1:11" s="32" customFormat="1" ht="12.75" customHeight="1" x14ac:dyDescent="0.2">
      <c r="A64" s="46" t="s">
        <v>75</v>
      </c>
      <c r="B64" s="47">
        <v>317857</v>
      </c>
      <c r="C64" s="47">
        <v>-23667</v>
      </c>
      <c r="D64" s="48">
        <v>-6.9298204518569708</v>
      </c>
      <c r="E64" s="47">
        <v>1380</v>
      </c>
      <c r="F64" s="48">
        <v>0.43605064507057384</v>
      </c>
      <c r="G64" s="47">
        <v>224865</v>
      </c>
      <c r="H64" s="47">
        <v>-2066</v>
      </c>
      <c r="I64" s="48">
        <v>-0.91040889080821918</v>
      </c>
      <c r="J64" s="47">
        <v>-7882</v>
      </c>
      <c r="K64" s="48">
        <v>-3.3865098153789308</v>
      </c>
    </row>
    <row r="65" spans="1:11" s="32" customFormat="1" ht="12.75" customHeight="1" x14ac:dyDescent="0.2">
      <c r="A65" s="49" t="s">
        <v>76</v>
      </c>
      <c r="B65" s="50">
        <v>333265</v>
      </c>
      <c r="C65" s="50">
        <v>-24103</v>
      </c>
      <c r="D65" s="51">
        <v>-6.7445882115914131</v>
      </c>
      <c r="E65" s="50">
        <v>3268</v>
      </c>
      <c r="F65" s="51">
        <v>0.99031203313969518</v>
      </c>
      <c r="G65" s="50">
        <v>224865</v>
      </c>
      <c r="H65" s="50">
        <v>-2066</v>
      </c>
      <c r="I65" s="51">
        <v>-0.91040889080821918</v>
      </c>
      <c r="J65" s="50">
        <v>-7882</v>
      </c>
      <c r="K65" s="51">
        <v>-3.3865098153789308</v>
      </c>
    </row>
    <row r="66" spans="1:11" s="32" customFormat="1" ht="12.75" customHeight="1" x14ac:dyDescent="0.2">
      <c r="A66" s="106" t="s">
        <v>89</v>
      </c>
      <c r="B66" s="107">
        <v>26542</v>
      </c>
      <c r="C66" s="107">
        <v>295</v>
      </c>
      <c r="D66" s="108">
        <v>1.1239379738636797</v>
      </c>
      <c r="E66" s="107">
        <v>103</v>
      </c>
      <c r="F66" s="108">
        <v>0.38957600514391616</v>
      </c>
      <c r="G66" s="107">
        <v>18377</v>
      </c>
      <c r="H66" s="107">
        <v>408</v>
      </c>
      <c r="I66" s="108">
        <v>2.270577105014191</v>
      </c>
      <c r="J66" s="107">
        <v>-2417</v>
      </c>
      <c r="K66" s="108">
        <v>-11.623545253438492</v>
      </c>
    </row>
    <row r="67" spans="1:11" x14ac:dyDescent="0.2">
      <c r="A67" s="46" t="s">
        <v>153</v>
      </c>
      <c r="B67" s="47">
        <v>3221</v>
      </c>
      <c r="C67" s="47">
        <v>38</v>
      </c>
      <c r="D67" s="48">
        <v>1.193842287150487</v>
      </c>
      <c r="E67" s="47">
        <v>-275</v>
      </c>
      <c r="F67" s="48">
        <v>-7.8661327231121279</v>
      </c>
      <c r="G67" s="47">
        <v>2440</v>
      </c>
      <c r="H67" s="47">
        <v>70</v>
      </c>
      <c r="I67" s="48">
        <v>2.9535864978902953</v>
      </c>
      <c r="J67" s="47">
        <v>-506</v>
      </c>
      <c r="K67" s="48">
        <v>-17.175831636116769</v>
      </c>
    </row>
    <row r="68" spans="1:11" x14ac:dyDescent="0.2">
      <c r="A68" s="49" t="s">
        <v>154</v>
      </c>
      <c r="B68" s="50">
        <v>5000</v>
      </c>
      <c r="C68" s="50">
        <v>177</v>
      </c>
      <c r="D68" s="51">
        <v>3.6699149906697075</v>
      </c>
      <c r="E68" s="50">
        <v>23</v>
      </c>
      <c r="F68" s="51">
        <v>0.4621257785814748</v>
      </c>
      <c r="G68" s="50">
        <v>3427</v>
      </c>
      <c r="H68" s="50">
        <v>258</v>
      </c>
      <c r="I68" s="51">
        <v>8.1413695171978535</v>
      </c>
      <c r="J68" s="50">
        <v>-616</v>
      </c>
      <c r="K68" s="51">
        <v>-15.236210734603018</v>
      </c>
    </row>
    <row r="69" spans="1:11" x14ac:dyDescent="0.2">
      <c r="A69" s="46" t="s">
        <v>155</v>
      </c>
      <c r="B69" s="47">
        <v>3093</v>
      </c>
      <c r="C69" s="47">
        <v>37</v>
      </c>
      <c r="D69" s="48">
        <v>1.2107329842931938</v>
      </c>
      <c r="E69" s="47">
        <v>69</v>
      </c>
      <c r="F69" s="48">
        <v>2.2817460317460316</v>
      </c>
      <c r="G69" s="47">
        <v>2229</v>
      </c>
      <c r="H69" s="47">
        <v>52</v>
      </c>
      <c r="I69" s="48">
        <v>2.388608176389527</v>
      </c>
      <c r="J69" s="47">
        <v>-225</v>
      </c>
      <c r="K69" s="48">
        <v>-9.1687041564792171</v>
      </c>
    </row>
    <row r="70" spans="1:11" x14ac:dyDescent="0.2">
      <c r="A70" s="49" t="s">
        <v>156</v>
      </c>
      <c r="B70" s="50">
        <v>2400</v>
      </c>
      <c r="C70" s="50">
        <v>14</v>
      </c>
      <c r="D70" s="51">
        <v>0.58675607711651301</v>
      </c>
      <c r="E70" s="50">
        <v>135</v>
      </c>
      <c r="F70" s="51">
        <v>5.9602649006622519</v>
      </c>
      <c r="G70" s="50">
        <v>1630</v>
      </c>
      <c r="H70" s="50">
        <v>17</v>
      </c>
      <c r="I70" s="51">
        <v>1.0539367637941723</v>
      </c>
      <c r="J70" s="50">
        <v>-186</v>
      </c>
      <c r="K70" s="51">
        <v>-10.242290748898679</v>
      </c>
    </row>
    <row r="71" spans="1:11" x14ac:dyDescent="0.2">
      <c r="A71" s="46" t="s">
        <v>157</v>
      </c>
      <c r="B71" s="47">
        <v>2121</v>
      </c>
      <c r="C71" s="47">
        <v>35</v>
      </c>
      <c r="D71" s="48">
        <v>1.6778523489932886</v>
      </c>
      <c r="E71" s="47">
        <v>110</v>
      </c>
      <c r="F71" s="48">
        <v>5.4699154649428143</v>
      </c>
      <c r="G71" s="47">
        <v>1433</v>
      </c>
      <c r="H71" s="47">
        <v>14</v>
      </c>
      <c r="I71" s="48">
        <v>0.98661028893587033</v>
      </c>
      <c r="J71" s="47">
        <v>-167</v>
      </c>
      <c r="K71" s="48">
        <v>-10.4375</v>
      </c>
    </row>
    <row r="72" spans="1:11" x14ac:dyDescent="0.2">
      <c r="A72" s="49" t="s">
        <v>158</v>
      </c>
      <c r="B72" s="50">
        <v>1991</v>
      </c>
      <c r="C72" s="50">
        <v>27</v>
      </c>
      <c r="D72" s="51">
        <v>1.3747454175152749</v>
      </c>
      <c r="E72" s="50">
        <v>145</v>
      </c>
      <c r="F72" s="51">
        <v>7.854821235102925</v>
      </c>
      <c r="G72" s="50">
        <v>1399</v>
      </c>
      <c r="H72" s="50">
        <v>31</v>
      </c>
      <c r="I72" s="51">
        <v>2.2660818713450293</v>
      </c>
      <c r="J72" s="50">
        <v>-102</v>
      </c>
      <c r="K72" s="51">
        <v>-6.7954696868754167</v>
      </c>
    </row>
    <row r="73" spans="1:11" x14ac:dyDescent="0.2">
      <c r="A73" s="46" t="s">
        <v>159</v>
      </c>
      <c r="B73" s="47">
        <v>1789</v>
      </c>
      <c r="C73" s="47">
        <v>-37</v>
      </c>
      <c r="D73" s="48">
        <v>-2.0262869660460021</v>
      </c>
      <c r="E73" s="47">
        <v>54</v>
      </c>
      <c r="F73" s="48">
        <v>3.1123919308357348</v>
      </c>
      <c r="G73" s="47">
        <v>1305</v>
      </c>
      <c r="H73" s="47">
        <v>-41</v>
      </c>
      <c r="I73" s="48">
        <v>-3.0460624071322435</v>
      </c>
      <c r="J73" s="47">
        <v>-109</v>
      </c>
      <c r="K73" s="48">
        <v>-7.708628005657709</v>
      </c>
    </row>
    <row r="74" spans="1:11" x14ac:dyDescent="0.2">
      <c r="A74" s="49" t="s">
        <v>160</v>
      </c>
      <c r="B74" s="50">
        <v>1602</v>
      </c>
      <c r="C74" s="50">
        <v>1</v>
      </c>
      <c r="D74" s="51">
        <v>6.2460961898813241E-2</v>
      </c>
      <c r="E74" s="50">
        <v>-30</v>
      </c>
      <c r="F74" s="51">
        <v>-1.838235294117647</v>
      </c>
      <c r="G74" s="50">
        <v>1221</v>
      </c>
      <c r="H74" s="50">
        <v>12</v>
      </c>
      <c r="I74" s="51">
        <v>0.99255583126550873</v>
      </c>
      <c r="J74" s="50">
        <v>-134</v>
      </c>
      <c r="K74" s="51">
        <v>-9.8892988929889292</v>
      </c>
    </row>
    <row r="75" spans="1:11" x14ac:dyDescent="0.2">
      <c r="A75" s="46" t="s">
        <v>161</v>
      </c>
      <c r="B75" s="47">
        <v>1908</v>
      </c>
      <c r="C75" s="47">
        <v>-33</v>
      </c>
      <c r="D75" s="48">
        <v>-1.7001545595054095</v>
      </c>
      <c r="E75" s="47">
        <v>-172</v>
      </c>
      <c r="F75" s="48">
        <v>-8.2692307692307701</v>
      </c>
      <c r="G75" s="47">
        <v>1511</v>
      </c>
      <c r="H75" s="47">
        <v>-27</v>
      </c>
      <c r="I75" s="48">
        <v>-1.7555266579973992</v>
      </c>
      <c r="J75" s="47">
        <v>-257</v>
      </c>
      <c r="K75" s="48">
        <v>-14.536199095022624</v>
      </c>
    </row>
    <row r="76" spans="1:11" s="32" customFormat="1" ht="12.75" customHeight="1" x14ac:dyDescent="0.2">
      <c r="A76" s="49" t="s">
        <v>162</v>
      </c>
      <c r="B76" s="50">
        <v>2278</v>
      </c>
      <c r="C76" s="50">
        <v>12</v>
      </c>
      <c r="D76" s="51">
        <v>0.52956751985878203</v>
      </c>
      <c r="E76" s="50">
        <v>-14</v>
      </c>
      <c r="F76" s="51">
        <v>-0.61082024432809778</v>
      </c>
      <c r="G76" s="50">
        <v>1782</v>
      </c>
      <c r="H76" s="50">
        <v>22</v>
      </c>
      <c r="I76" s="51">
        <v>1.25</v>
      </c>
      <c r="J76" s="50">
        <v>-115</v>
      </c>
      <c r="K76" s="51">
        <v>-6.0622034791776489</v>
      </c>
    </row>
    <row r="77" spans="1:11" s="32" customFormat="1" ht="12.75" customHeight="1" x14ac:dyDescent="0.2">
      <c r="A77" s="46" t="s">
        <v>163</v>
      </c>
      <c r="B77" s="47">
        <v>1139</v>
      </c>
      <c r="C77" s="47">
        <v>24</v>
      </c>
      <c r="D77" s="48">
        <v>2.1524663677130045</v>
      </c>
      <c r="E77" s="47">
        <v>58</v>
      </c>
      <c r="F77" s="48">
        <v>5.3654024051803884</v>
      </c>
      <c r="G77" s="47">
        <v>0</v>
      </c>
      <c r="H77" s="47">
        <v>0</v>
      </c>
      <c r="I77" s="48" t="s">
        <v>652</v>
      </c>
      <c r="J77" s="47">
        <v>0</v>
      </c>
      <c r="K77" s="48" t="s">
        <v>652</v>
      </c>
    </row>
    <row r="78" spans="1:11" x14ac:dyDescent="0.2">
      <c r="A78" s="109" t="s">
        <v>71</v>
      </c>
      <c r="B78" s="110">
        <v>8221</v>
      </c>
      <c r="C78" s="110">
        <v>215</v>
      </c>
      <c r="D78" s="111">
        <v>2.6854858855858108</v>
      </c>
      <c r="E78" s="110">
        <v>-252</v>
      </c>
      <c r="F78" s="111">
        <v>-2.9741531924938038</v>
      </c>
      <c r="G78" s="110">
        <v>5867</v>
      </c>
      <c r="H78" s="110">
        <v>328</v>
      </c>
      <c r="I78" s="111">
        <v>5.9216465065896369</v>
      </c>
      <c r="J78" s="110">
        <v>-1122</v>
      </c>
      <c r="K78" s="111">
        <v>-16.053798826727714</v>
      </c>
    </row>
    <row r="79" spans="1:11" x14ac:dyDescent="0.2">
      <c r="A79" s="49" t="s">
        <v>72</v>
      </c>
      <c r="B79" s="50">
        <v>11314</v>
      </c>
      <c r="C79" s="50">
        <v>252</v>
      </c>
      <c r="D79" s="51">
        <v>2.2780690652684865</v>
      </c>
      <c r="E79" s="50">
        <v>-183</v>
      </c>
      <c r="F79" s="51">
        <v>-1.591719579020614</v>
      </c>
      <c r="G79" s="50">
        <v>8096</v>
      </c>
      <c r="H79" s="50">
        <v>380</v>
      </c>
      <c r="I79" s="51">
        <v>4.9248315189217209</v>
      </c>
      <c r="J79" s="50">
        <v>-1347</v>
      </c>
      <c r="K79" s="51">
        <v>-14.264534575876311</v>
      </c>
    </row>
    <row r="80" spans="1:11" x14ac:dyDescent="0.2">
      <c r="A80" s="46" t="s">
        <v>73</v>
      </c>
      <c r="B80" s="47">
        <v>9903</v>
      </c>
      <c r="C80" s="47">
        <v>40</v>
      </c>
      <c r="D80" s="48">
        <v>0.40555611882794279</v>
      </c>
      <c r="E80" s="47">
        <v>414</v>
      </c>
      <c r="F80" s="48">
        <v>4.3629465697122987</v>
      </c>
      <c r="G80" s="47">
        <v>6988</v>
      </c>
      <c r="H80" s="47">
        <v>33</v>
      </c>
      <c r="I80" s="48">
        <v>0.47447879223580158</v>
      </c>
      <c r="J80" s="47">
        <v>-698</v>
      </c>
      <c r="K80" s="48">
        <v>-9.0814467863648183</v>
      </c>
    </row>
    <row r="81" spans="1:11" x14ac:dyDescent="0.2">
      <c r="A81" s="49" t="s">
        <v>74</v>
      </c>
      <c r="B81" s="50">
        <v>4186</v>
      </c>
      <c r="C81" s="50">
        <v>-21</v>
      </c>
      <c r="D81" s="51">
        <v>-0.49916805324459235</v>
      </c>
      <c r="E81" s="50">
        <v>-186</v>
      </c>
      <c r="F81" s="51">
        <v>-4.254345837145471</v>
      </c>
      <c r="G81" s="50">
        <v>3293</v>
      </c>
      <c r="H81" s="50">
        <v>-5</v>
      </c>
      <c r="I81" s="51">
        <v>-0.15160703456640387</v>
      </c>
      <c r="J81" s="50">
        <v>-372</v>
      </c>
      <c r="K81" s="51">
        <v>-10.15006821282401</v>
      </c>
    </row>
    <row r="82" spans="1:11" x14ac:dyDescent="0.2">
      <c r="A82" s="46" t="s">
        <v>75</v>
      </c>
      <c r="B82" s="47">
        <v>25403</v>
      </c>
      <c r="C82" s="47">
        <v>271</v>
      </c>
      <c r="D82" s="48">
        <v>1.0783065414610855</v>
      </c>
      <c r="E82" s="47">
        <v>45</v>
      </c>
      <c r="F82" s="48">
        <v>0.17745879012540422</v>
      </c>
      <c r="G82" s="47">
        <v>18377</v>
      </c>
      <c r="H82" s="47">
        <v>408</v>
      </c>
      <c r="I82" s="48">
        <v>2.270577105014191</v>
      </c>
      <c r="J82" s="47">
        <v>-2417</v>
      </c>
      <c r="K82" s="48">
        <v>-11.623545253438492</v>
      </c>
    </row>
    <row r="83" spans="1:11" x14ac:dyDescent="0.2">
      <c r="A83" s="92" t="s">
        <v>76</v>
      </c>
      <c r="B83" s="58">
        <v>26542</v>
      </c>
      <c r="C83" s="58">
        <v>295</v>
      </c>
      <c r="D83" s="59">
        <v>1.1239379738636797</v>
      </c>
      <c r="E83" s="58">
        <v>103</v>
      </c>
      <c r="F83" s="59">
        <v>0.38957600514391616</v>
      </c>
      <c r="G83" s="58">
        <v>18377</v>
      </c>
      <c r="H83" s="58">
        <v>408</v>
      </c>
      <c r="I83" s="59">
        <v>2.270577105014191</v>
      </c>
      <c r="J83" s="58">
        <v>-2417</v>
      </c>
      <c r="K83" s="59">
        <v>-11.623545253438492</v>
      </c>
    </row>
    <row r="84" spans="1:11" ht="9.9499999999999993" customHeight="1" x14ac:dyDescent="0.2"/>
    <row r="85" spans="1:11" s="85" customFormat="1" ht="12.75" x14ac:dyDescent="0.2">
      <c r="A85" s="66" t="s">
        <v>135</v>
      </c>
      <c r="B85" s="66"/>
      <c r="C85" s="66"/>
      <c r="D85" s="66"/>
    </row>
    <row r="86" spans="1:11" s="85" customFormat="1" ht="12.75" x14ac:dyDescent="0.2">
      <c r="A86" s="66"/>
      <c r="B86" s="66"/>
      <c r="C86" s="86"/>
      <c r="D86" s="118"/>
    </row>
    <row r="87" spans="1:11" x14ac:dyDescent="0.2">
      <c r="C87"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BDE9BF5E-59F2-4375-B90A-2DAF358D1059}"/>
  </hyperlinks>
  <pageMargins left="0.51181102362204722" right="0.51181102362204722" top="0.74803149606299213" bottom="0.74803149606299213" header="0.31496062992125984" footer="0.31496062992125984"/>
  <pageSetup paperSize="9" orientation="portrait" r:id="rId1"/>
  <rowBreaks count="1" manualBreakCount="1">
    <brk id="44"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95F78-77DC-45CB-B1CB-FF5A2FA0AD98}">
  <sheetPr codeName="Hoja10"/>
  <dimension ref="A1:K31"/>
  <sheetViews>
    <sheetView zoomScaleNormal="100" zoomScaleSheetLayoutView="100" workbookViewId="0"/>
  </sheetViews>
  <sheetFormatPr baseColWidth="10" defaultColWidth="9.140625" defaultRowHeight="15" x14ac:dyDescent="0.2"/>
  <cols>
    <col min="1" max="1" width="20.42578125" style="27" customWidth="1"/>
    <col min="2" max="2" width="9.7109375" style="27" customWidth="1"/>
    <col min="3" max="3" width="8" style="27" customWidth="1"/>
    <col min="4" max="4" width="5.7109375" style="27" customWidth="1"/>
    <col min="5" max="5" width="7.5703125" style="27" customWidth="1"/>
    <col min="6" max="6" width="5.7109375" style="27" customWidth="1"/>
    <col min="7" max="7" width="8" style="27" customWidth="1"/>
    <col min="8" max="8" width="7.85546875" style="27" customWidth="1"/>
    <col min="9" max="9" width="5.7109375" style="27" customWidth="1"/>
    <col min="10" max="10" width="7.42578125" style="27" customWidth="1"/>
    <col min="11" max="11" width="5.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8.75" customHeight="1" x14ac:dyDescent="0.25">
      <c r="H4" s="30"/>
      <c r="K4" s="2" t="s">
        <v>651</v>
      </c>
    </row>
    <row r="5" spans="1:11" s="32" customFormat="1" ht="48" customHeight="1" x14ac:dyDescent="0.25">
      <c r="A5" s="103" t="s">
        <v>175</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152</v>
      </c>
      <c r="B10" s="107">
        <v>408959</v>
      </c>
      <c r="C10" s="107">
        <v>-24435</v>
      </c>
      <c r="D10" s="108">
        <v>-5.638056825890529</v>
      </c>
      <c r="E10" s="107">
        <v>1600</v>
      </c>
      <c r="F10" s="108">
        <v>0.39277394141285699</v>
      </c>
      <c r="G10" s="107">
        <v>278056</v>
      </c>
      <c r="H10" s="107">
        <v>-2034</v>
      </c>
      <c r="I10" s="108">
        <v>-0.72619515155842762</v>
      </c>
      <c r="J10" s="107">
        <v>-13614</v>
      </c>
      <c r="K10" s="108">
        <v>-4.6676037988137278</v>
      </c>
    </row>
    <row r="11" spans="1:11" s="32" customFormat="1" ht="15.75" customHeight="1" x14ac:dyDescent="0.2">
      <c r="A11" s="46" t="s">
        <v>85</v>
      </c>
      <c r="B11" s="47">
        <v>2721</v>
      </c>
      <c r="C11" s="47">
        <v>18</v>
      </c>
      <c r="D11" s="48">
        <v>0.66592674805771368</v>
      </c>
      <c r="E11" s="47">
        <v>-139</v>
      </c>
      <c r="F11" s="48">
        <v>-4.86013986013986</v>
      </c>
      <c r="G11" s="47">
        <v>1730</v>
      </c>
      <c r="H11" s="47">
        <v>31</v>
      </c>
      <c r="I11" s="48">
        <v>1.8246027074749853</v>
      </c>
      <c r="J11" s="47">
        <v>-308</v>
      </c>
      <c r="K11" s="48">
        <v>-15.112855740922473</v>
      </c>
    </row>
    <row r="12" spans="1:11" s="32" customFormat="1" ht="15.75" customHeight="1" x14ac:dyDescent="0.2">
      <c r="A12" s="49" t="s">
        <v>86</v>
      </c>
      <c r="B12" s="50">
        <v>21868</v>
      </c>
      <c r="C12" s="50">
        <v>-110</v>
      </c>
      <c r="D12" s="51">
        <v>-0.50050050050050054</v>
      </c>
      <c r="E12" s="50">
        <v>-279</v>
      </c>
      <c r="F12" s="51">
        <v>-1.2597643021628211</v>
      </c>
      <c r="G12" s="50">
        <v>14710</v>
      </c>
      <c r="H12" s="50">
        <v>-41</v>
      </c>
      <c r="I12" s="51">
        <v>-0.27794725781302965</v>
      </c>
      <c r="J12" s="50">
        <v>-845</v>
      </c>
      <c r="K12" s="51">
        <v>-5.4323368691738994</v>
      </c>
    </row>
    <row r="13" spans="1:11" s="32" customFormat="1" ht="15.75" customHeight="1" x14ac:dyDescent="0.2">
      <c r="A13" s="46" t="s">
        <v>87</v>
      </c>
      <c r="B13" s="47">
        <v>24563</v>
      </c>
      <c r="C13" s="47">
        <v>-535</v>
      </c>
      <c r="D13" s="48">
        <v>-2.1316439556936806</v>
      </c>
      <c r="E13" s="47">
        <v>-1353</v>
      </c>
      <c r="F13" s="48">
        <v>-5.2207130730050935</v>
      </c>
      <c r="G13" s="47">
        <v>18374</v>
      </c>
      <c r="H13" s="47">
        <v>-366</v>
      </c>
      <c r="I13" s="48">
        <v>-1.9530416221985059</v>
      </c>
      <c r="J13" s="47">
        <v>-2162</v>
      </c>
      <c r="K13" s="48">
        <v>-10.527853525516166</v>
      </c>
    </row>
    <row r="14" spans="1:11" s="32" customFormat="1" ht="15.75" customHeight="1" x14ac:dyDescent="0.2">
      <c r="A14" s="49" t="s">
        <v>88</v>
      </c>
      <c r="B14" s="50">
        <v>333265</v>
      </c>
      <c r="C14" s="50">
        <v>-24103</v>
      </c>
      <c r="D14" s="51">
        <v>-6.7445882115914131</v>
      </c>
      <c r="E14" s="50">
        <v>3268</v>
      </c>
      <c r="F14" s="51">
        <v>0.99031203313969518</v>
      </c>
      <c r="G14" s="50">
        <v>224865</v>
      </c>
      <c r="H14" s="50">
        <v>-2066</v>
      </c>
      <c r="I14" s="51">
        <v>-0.91040889080821918</v>
      </c>
      <c r="J14" s="50">
        <v>-7882</v>
      </c>
      <c r="K14" s="51">
        <v>-3.3865098153789308</v>
      </c>
    </row>
    <row r="15" spans="1:11" s="32" customFormat="1" ht="15.75" customHeight="1" x14ac:dyDescent="0.2">
      <c r="A15" s="46" t="s">
        <v>89</v>
      </c>
      <c r="B15" s="47">
        <v>26542</v>
      </c>
      <c r="C15" s="47">
        <v>295</v>
      </c>
      <c r="D15" s="48">
        <v>1.1239379738636797</v>
      </c>
      <c r="E15" s="47">
        <v>103</v>
      </c>
      <c r="F15" s="48">
        <v>0.38957600514391616</v>
      </c>
      <c r="G15" s="47">
        <v>18377</v>
      </c>
      <c r="H15" s="47">
        <v>408</v>
      </c>
      <c r="I15" s="48">
        <v>2.270577105014191</v>
      </c>
      <c r="J15" s="47">
        <v>-2417</v>
      </c>
      <c r="K15" s="48">
        <v>-11.623545253438492</v>
      </c>
    </row>
    <row r="16" spans="1:11" s="32" customFormat="1" ht="15.75" customHeight="1" x14ac:dyDescent="0.2">
      <c r="A16" s="106" t="s">
        <v>164</v>
      </c>
      <c r="B16" s="107">
        <v>247093</v>
      </c>
      <c r="C16" s="107">
        <v>-20213</v>
      </c>
      <c r="D16" s="108">
        <v>-7.5617457146491285</v>
      </c>
      <c r="E16" s="107">
        <v>2576</v>
      </c>
      <c r="F16" s="108">
        <v>1.0535054822364089</v>
      </c>
      <c r="G16" s="107">
        <v>166853</v>
      </c>
      <c r="H16" s="107">
        <v>-1244</v>
      </c>
      <c r="I16" s="108">
        <v>-0.74004890033730519</v>
      </c>
      <c r="J16" s="107">
        <v>-7035</v>
      </c>
      <c r="K16" s="108">
        <v>-4.0457075818917927</v>
      </c>
    </row>
    <row r="17" spans="1:11" s="32" customFormat="1" ht="15.75" customHeight="1" x14ac:dyDescent="0.2">
      <c r="A17" s="46" t="s">
        <v>85</v>
      </c>
      <c r="B17" s="47">
        <v>1216</v>
      </c>
      <c r="C17" s="47">
        <v>22</v>
      </c>
      <c r="D17" s="48">
        <v>1.8425460636515913</v>
      </c>
      <c r="E17" s="47">
        <v>-55</v>
      </c>
      <c r="F17" s="48">
        <v>-4.3273013375295042</v>
      </c>
      <c r="G17" s="47">
        <v>814</v>
      </c>
      <c r="H17" s="47">
        <v>25</v>
      </c>
      <c r="I17" s="48">
        <v>3.1685678073510775</v>
      </c>
      <c r="J17" s="47">
        <v>-153</v>
      </c>
      <c r="K17" s="48">
        <v>-15.822130299896587</v>
      </c>
    </row>
    <row r="18" spans="1:11" s="32" customFormat="1" ht="15.75" customHeight="1" x14ac:dyDescent="0.2">
      <c r="A18" s="49" t="s">
        <v>86</v>
      </c>
      <c r="B18" s="50">
        <v>9824</v>
      </c>
      <c r="C18" s="50">
        <v>2</v>
      </c>
      <c r="D18" s="51">
        <v>2.0362451639177357E-2</v>
      </c>
      <c r="E18" s="50">
        <v>-275</v>
      </c>
      <c r="F18" s="51">
        <v>-2.7230418853351819</v>
      </c>
      <c r="G18" s="50">
        <v>6893</v>
      </c>
      <c r="H18" s="50">
        <v>-30</v>
      </c>
      <c r="I18" s="51">
        <v>-0.43333814820164668</v>
      </c>
      <c r="J18" s="50">
        <v>-509</v>
      </c>
      <c r="K18" s="51">
        <v>-6.8765198594974333</v>
      </c>
    </row>
    <row r="19" spans="1:11" s="32" customFormat="1" ht="15.75" customHeight="1" x14ac:dyDescent="0.2">
      <c r="A19" s="46" t="s">
        <v>87</v>
      </c>
      <c r="B19" s="47">
        <v>4784</v>
      </c>
      <c r="C19" s="47">
        <v>-14</v>
      </c>
      <c r="D19" s="48">
        <v>-0.29178824510212586</v>
      </c>
      <c r="E19" s="47">
        <v>-49</v>
      </c>
      <c r="F19" s="48">
        <v>-1.0138630250362093</v>
      </c>
      <c r="G19" s="47">
        <v>3722</v>
      </c>
      <c r="H19" s="47">
        <v>34</v>
      </c>
      <c r="I19" s="48">
        <v>0.9219088937093276</v>
      </c>
      <c r="J19" s="47">
        <v>-121</v>
      </c>
      <c r="K19" s="48">
        <v>-3.1485818371064274</v>
      </c>
    </row>
    <row r="20" spans="1:11" s="32" customFormat="1" ht="15.75" customHeight="1" x14ac:dyDescent="0.2">
      <c r="A20" s="49" t="s">
        <v>88</v>
      </c>
      <c r="B20" s="50">
        <v>214084</v>
      </c>
      <c r="C20" s="50">
        <v>-20411</v>
      </c>
      <c r="D20" s="51">
        <v>-8.7042367641101084</v>
      </c>
      <c r="E20" s="50">
        <v>2852</v>
      </c>
      <c r="F20" s="51">
        <v>1.3501742160278745</v>
      </c>
      <c r="G20" s="50">
        <v>143445</v>
      </c>
      <c r="H20" s="50">
        <v>-1517</v>
      </c>
      <c r="I20" s="51">
        <v>-1.0464811467832948</v>
      </c>
      <c r="J20" s="50">
        <v>-4587</v>
      </c>
      <c r="K20" s="51">
        <v>-3.098654345006485</v>
      </c>
    </row>
    <row r="21" spans="1:11" s="32" customFormat="1" ht="15.75" customHeight="1" x14ac:dyDescent="0.2">
      <c r="A21" s="46" t="s">
        <v>89</v>
      </c>
      <c r="B21" s="47">
        <v>17185</v>
      </c>
      <c r="C21" s="47">
        <v>188</v>
      </c>
      <c r="D21" s="48">
        <v>1.1060775430958405</v>
      </c>
      <c r="E21" s="47">
        <v>103</v>
      </c>
      <c r="F21" s="48">
        <v>0.60297389064512352</v>
      </c>
      <c r="G21" s="47">
        <v>11979</v>
      </c>
      <c r="H21" s="47">
        <v>244</v>
      </c>
      <c r="I21" s="48">
        <v>2.0792501065189604</v>
      </c>
      <c r="J21" s="47">
        <v>-1665</v>
      </c>
      <c r="K21" s="48">
        <v>-12.203166226912929</v>
      </c>
    </row>
    <row r="22" spans="1:11" s="32" customFormat="1" ht="15.75" customHeight="1" x14ac:dyDescent="0.2">
      <c r="A22" s="106" t="s">
        <v>165</v>
      </c>
      <c r="B22" s="107">
        <v>161866</v>
      </c>
      <c r="C22" s="107">
        <v>-4222</v>
      </c>
      <c r="D22" s="108">
        <v>-2.5420259139733155</v>
      </c>
      <c r="E22" s="107">
        <v>-976</v>
      </c>
      <c r="F22" s="108">
        <v>-0.59935397501872978</v>
      </c>
      <c r="G22" s="107">
        <v>111203</v>
      </c>
      <c r="H22" s="107">
        <v>-790</v>
      </c>
      <c r="I22" s="108">
        <v>-0.70540123043404501</v>
      </c>
      <c r="J22" s="107">
        <v>-6579</v>
      </c>
      <c r="K22" s="108">
        <v>-5.5857431526039631</v>
      </c>
    </row>
    <row r="23" spans="1:11" s="32" customFormat="1" ht="15.75" customHeight="1" x14ac:dyDescent="0.2">
      <c r="A23" s="46" t="s">
        <v>85</v>
      </c>
      <c r="B23" s="47">
        <v>1505</v>
      </c>
      <c r="C23" s="47">
        <v>-4</v>
      </c>
      <c r="D23" s="48">
        <v>-0.26507620941020543</v>
      </c>
      <c r="E23" s="47">
        <v>-84</v>
      </c>
      <c r="F23" s="48">
        <v>-5.286343612334802</v>
      </c>
      <c r="G23" s="47">
        <v>916</v>
      </c>
      <c r="H23" s="47">
        <v>6</v>
      </c>
      <c r="I23" s="48">
        <v>0.65934065934065933</v>
      </c>
      <c r="J23" s="47">
        <v>-155</v>
      </c>
      <c r="K23" s="48">
        <v>-14.472455648926237</v>
      </c>
    </row>
    <row r="24" spans="1:11" s="32" customFormat="1" ht="15.75" customHeight="1" x14ac:dyDescent="0.2">
      <c r="A24" s="49" t="s">
        <v>86</v>
      </c>
      <c r="B24" s="50">
        <v>12044</v>
      </c>
      <c r="C24" s="50">
        <v>-112</v>
      </c>
      <c r="D24" s="51">
        <v>-0.92135570911484044</v>
      </c>
      <c r="E24" s="50">
        <v>-4</v>
      </c>
      <c r="F24" s="51">
        <v>-3.3200531208499334E-2</v>
      </c>
      <c r="G24" s="50">
        <v>7817</v>
      </c>
      <c r="H24" s="50">
        <v>-11</v>
      </c>
      <c r="I24" s="51">
        <v>-0.14052120592743997</v>
      </c>
      <c r="J24" s="50">
        <v>-336</v>
      </c>
      <c r="K24" s="51">
        <v>-4.1211823868514657</v>
      </c>
    </row>
    <row r="25" spans="1:11" s="32" customFormat="1" ht="15.75" customHeight="1" x14ac:dyDescent="0.2">
      <c r="A25" s="46" t="s">
        <v>87</v>
      </c>
      <c r="B25" s="47">
        <v>19779</v>
      </c>
      <c r="C25" s="47">
        <v>-521</v>
      </c>
      <c r="D25" s="48">
        <v>-2.5665024630541873</v>
      </c>
      <c r="E25" s="47">
        <v>-1304</v>
      </c>
      <c r="F25" s="48">
        <v>-6.1850780249490107</v>
      </c>
      <c r="G25" s="47">
        <v>14652</v>
      </c>
      <c r="H25" s="47">
        <v>-400</v>
      </c>
      <c r="I25" s="48">
        <v>-2.6574541589157588</v>
      </c>
      <c r="J25" s="47">
        <v>-2041</v>
      </c>
      <c r="K25" s="48">
        <v>-12.226681842688553</v>
      </c>
    </row>
    <row r="26" spans="1:11" s="32" customFormat="1" ht="15.75" customHeight="1" x14ac:dyDescent="0.2">
      <c r="A26" s="49" t="s">
        <v>88</v>
      </c>
      <c r="B26" s="50">
        <v>119181</v>
      </c>
      <c r="C26" s="50">
        <v>-3692</v>
      </c>
      <c r="D26" s="51">
        <v>-3.004728459466278</v>
      </c>
      <c r="E26" s="50">
        <v>416</v>
      </c>
      <c r="F26" s="51">
        <v>0.35027154464699195</v>
      </c>
      <c r="G26" s="50">
        <v>81420</v>
      </c>
      <c r="H26" s="50">
        <v>-549</v>
      </c>
      <c r="I26" s="51">
        <v>-0.66976539911429933</v>
      </c>
      <c r="J26" s="50">
        <v>-3295</v>
      </c>
      <c r="K26" s="51">
        <v>-3.8895118928170924</v>
      </c>
    </row>
    <row r="27" spans="1:11" s="32" customFormat="1" ht="15.75" customHeight="1" x14ac:dyDescent="0.2">
      <c r="A27" s="120" t="s">
        <v>89</v>
      </c>
      <c r="B27" s="121">
        <v>9357</v>
      </c>
      <c r="C27" s="121">
        <v>107</v>
      </c>
      <c r="D27" s="122">
        <v>1.1567567567567567</v>
      </c>
      <c r="E27" s="121">
        <v>0</v>
      </c>
      <c r="F27" s="122">
        <v>0</v>
      </c>
      <c r="G27" s="121">
        <v>6398</v>
      </c>
      <c r="H27" s="121">
        <v>164</v>
      </c>
      <c r="I27" s="122">
        <v>2.6307346807828038</v>
      </c>
      <c r="J27" s="121">
        <v>-752</v>
      </c>
      <c r="K27" s="122">
        <v>-10.517482517482517</v>
      </c>
    </row>
    <row r="28" spans="1:11" s="32" customFormat="1" ht="9.9499999999999993" customHeight="1" x14ac:dyDescent="0.2">
      <c r="A28" s="123"/>
      <c r="B28" s="65"/>
      <c r="C28" s="65"/>
      <c r="D28" s="65"/>
      <c r="E28" s="65"/>
      <c r="F28" s="65"/>
    </row>
    <row r="29" spans="1:11" x14ac:dyDescent="0.2">
      <c r="A29" s="66" t="s">
        <v>135</v>
      </c>
    </row>
    <row r="30" spans="1:11" s="85" customFormat="1" ht="12.75" x14ac:dyDescent="0.2">
      <c r="B30" s="66"/>
      <c r="C30" s="66"/>
      <c r="D30" s="66"/>
    </row>
    <row r="31" spans="1:11" x14ac:dyDescent="0.2">
      <c r="C31"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0395623B-72F0-44B0-B0B6-27032BFE1BC2}"/>
  </hyperlinks>
  <pageMargins left="0.51181102362204722" right="0.5118110236220472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5479A-2D49-4DF5-B5B8-693B3F2BA9AA}">
  <sheetPr codeName="Hoja11"/>
  <dimension ref="A1:K59"/>
  <sheetViews>
    <sheetView zoomScaleNormal="100" zoomScaleSheetLayoutView="100" workbookViewId="0"/>
  </sheetViews>
  <sheetFormatPr baseColWidth="10" defaultColWidth="9.140625" defaultRowHeight="15" x14ac:dyDescent="0.2"/>
  <cols>
    <col min="1" max="1" width="27.140625" style="27" customWidth="1"/>
    <col min="2" max="2" width="7.140625" style="27" customWidth="1"/>
    <col min="3" max="3" width="7" style="27" customWidth="1"/>
    <col min="4" max="4" width="5.28515625" style="27" customWidth="1"/>
    <col min="5" max="5" width="7.42578125" style="27" customWidth="1"/>
    <col min="6" max="6" width="5.7109375" style="27" customWidth="1"/>
    <col min="7" max="7" width="7.85546875" style="27" customWidth="1"/>
    <col min="8" max="8" width="7" style="27" customWidth="1"/>
    <col min="9" max="9" width="5.7109375" style="27" customWidth="1"/>
    <col min="10" max="10" width="6.5703125" style="27" customWidth="1"/>
    <col min="11" max="11" width="5" style="27" customWidth="1"/>
    <col min="12" max="226" width="9.140625" style="27"/>
    <col min="227" max="227" width="0.42578125" style="27" customWidth="1"/>
    <col min="228" max="228" width="12.140625" style="27" customWidth="1"/>
    <col min="229" max="229" width="9.85546875" style="27" customWidth="1"/>
    <col min="230" max="231" width="10" style="27" customWidth="1"/>
    <col min="232" max="237" width="9.28515625" style="27" customWidth="1"/>
    <col min="238" max="482" width="9.140625" style="27"/>
    <col min="483" max="483" width="0.42578125" style="27" customWidth="1"/>
    <col min="484" max="484" width="12.140625" style="27" customWidth="1"/>
    <col min="485" max="485" width="9.85546875" style="27" customWidth="1"/>
    <col min="486" max="487" width="10" style="27" customWidth="1"/>
    <col min="488" max="493" width="9.28515625" style="27" customWidth="1"/>
    <col min="494" max="738" width="9.140625" style="27"/>
    <col min="739" max="739" width="0.42578125" style="27" customWidth="1"/>
    <col min="740" max="740" width="12.140625" style="27" customWidth="1"/>
    <col min="741" max="741" width="9.85546875" style="27" customWidth="1"/>
    <col min="742" max="743" width="10" style="27" customWidth="1"/>
    <col min="744" max="749" width="9.28515625" style="27" customWidth="1"/>
    <col min="750" max="994" width="9.140625" style="27"/>
    <col min="995" max="995" width="0.42578125" style="27" customWidth="1"/>
    <col min="996" max="996" width="12.140625" style="27" customWidth="1"/>
    <col min="997" max="997" width="9.85546875" style="27" customWidth="1"/>
    <col min="998" max="999" width="10" style="27" customWidth="1"/>
    <col min="1000" max="1005" width="9.28515625" style="27" customWidth="1"/>
    <col min="1006" max="1250" width="9.140625" style="27"/>
    <col min="1251" max="1251" width="0.42578125" style="27" customWidth="1"/>
    <col min="1252" max="1252" width="12.140625" style="27" customWidth="1"/>
    <col min="1253" max="1253" width="9.85546875" style="27" customWidth="1"/>
    <col min="1254" max="1255" width="10" style="27" customWidth="1"/>
    <col min="1256" max="1261" width="9.28515625" style="27" customWidth="1"/>
    <col min="1262" max="1506" width="9.140625" style="27"/>
    <col min="1507" max="1507" width="0.42578125" style="27" customWidth="1"/>
    <col min="1508" max="1508" width="12.140625" style="27" customWidth="1"/>
    <col min="1509" max="1509" width="9.85546875" style="27" customWidth="1"/>
    <col min="1510" max="1511" width="10" style="27" customWidth="1"/>
    <col min="1512" max="1517" width="9.28515625" style="27" customWidth="1"/>
    <col min="1518" max="1762" width="9.140625" style="27"/>
    <col min="1763" max="1763" width="0.42578125" style="27" customWidth="1"/>
    <col min="1764" max="1764" width="12.140625" style="27" customWidth="1"/>
    <col min="1765" max="1765" width="9.85546875" style="27" customWidth="1"/>
    <col min="1766" max="1767" width="10" style="27" customWidth="1"/>
    <col min="1768" max="1773" width="9.28515625" style="27" customWidth="1"/>
    <col min="1774" max="2018" width="9.140625" style="27"/>
    <col min="2019" max="2019" width="0.42578125" style="27" customWidth="1"/>
    <col min="2020" max="2020" width="12.140625" style="27" customWidth="1"/>
    <col min="2021" max="2021" width="9.85546875" style="27" customWidth="1"/>
    <col min="2022" max="2023" width="10" style="27" customWidth="1"/>
    <col min="2024" max="2029" width="9.28515625" style="27" customWidth="1"/>
    <col min="2030" max="2274" width="9.140625" style="27"/>
    <col min="2275" max="2275" width="0.42578125" style="27" customWidth="1"/>
    <col min="2276" max="2276" width="12.140625" style="27" customWidth="1"/>
    <col min="2277" max="2277" width="9.85546875" style="27" customWidth="1"/>
    <col min="2278" max="2279" width="10" style="27" customWidth="1"/>
    <col min="2280" max="2285" width="9.28515625" style="27" customWidth="1"/>
    <col min="2286" max="2530" width="9.140625" style="27"/>
    <col min="2531" max="2531" width="0.42578125" style="27" customWidth="1"/>
    <col min="2532" max="2532" width="12.140625" style="27" customWidth="1"/>
    <col min="2533" max="2533" width="9.85546875" style="27" customWidth="1"/>
    <col min="2534" max="2535" width="10" style="27" customWidth="1"/>
    <col min="2536" max="2541" width="9.28515625" style="27" customWidth="1"/>
    <col min="2542" max="2786" width="9.140625" style="27"/>
    <col min="2787" max="2787" width="0.42578125" style="27" customWidth="1"/>
    <col min="2788" max="2788" width="12.140625" style="27" customWidth="1"/>
    <col min="2789" max="2789" width="9.85546875" style="27" customWidth="1"/>
    <col min="2790" max="2791" width="10" style="27" customWidth="1"/>
    <col min="2792" max="2797" width="9.28515625" style="27" customWidth="1"/>
    <col min="2798" max="3042" width="9.140625" style="27"/>
    <col min="3043" max="3043" width="0.42578125" style="27" customWidth="1"/>
    <col min="3044" max="3044" width="12.140625" style="27" customWidth="1"/>
    <col min="3045" max="3045" width="9.85546875" style="27" customWidth="1"/>
    <col min="3046" max="3047" width="10" style="27" customWidth="1"/>
    <col min="3048" max="3053" width="9.28515625" style="27" customWidth="1"/>
    <col min="3054" max="3298" width="9.140625" style="27"/>
    <col min="3299" max="3299" width="0.42578125" style="27" customWidth="1"/>
    <col min="3300" max="3300" width="12.140625" style="27" customWidth="1"/>
    <col min="3301" max="3301" width="9.85546875" style="27" customWidth="1"/>
    <col min="3302" max="3303" width="10" style="27" customWidth="1"/>
    <col min="3304" max="3309" width="9.28515625" style="27" customWidth="1"/>
    <col min="3310" max="3554" width="9.140625" style="27"/>
    <col min="3555" max="3555" width="0.42578125" style="27" customWidth="1"/>
    <col min="3556" max="3556" width="12.140625" style="27" customWidth="1"/>
    <col min="3557" max="3557" width="9.85546875" style="27" customWidth="1"/>
    <col min="3558" max="3559" width="10" style="27" customWidth="1"/>
    <col min="3560" max="3565" width="9.28515625" style="27" customWidth="1"/>
    <col min="3566" max="3810" width="9.140625" style="27"/>
    <col min="3811" max="3811" width="0.42578125" style="27" customWidth="1"/>
    <col min="3812" max="3812" width="12.140625" style="27" customWidth="1"/>
    <col min="3813" max="3813" width="9.85546875" style="27" customWidth="1"/>
    <col min="3814" max="3815" width="10" style="27" customWidth="1"/>
    <col min="3816" max="3821" width="9.28515625" style="27" customWidth="1"/>
    <col min="3822" max="4066" width="9.140625" style="27"/>
    <col min="4067" max="4067" width="0.42578125" style="27" customWidth="1"/>
    <col min="4068" max="4068" width="12.140625" style="27" customWidth="1"/>
    <col min="4069" max="4069" width="9.85546875" style="27" customWidth="1"/>
    <col min="4070" max="4071" width="10" style="27" customWidth="1"/>
    <col min="4072" max="4077" width="9.28515625" style="27" customWidth="1"/>
    <col min="4078" max="4322" width="9.140625" style="27"/>
    <col min="4323" max="4323" width="0.42578125" style="27" customWidth="1"/>
    <col min="4324" max="4324" width="12.140625" style="27" customWidth="1"/>
    <col min="4325" max="4325" width="9.85546875" style="27" customWidth="1"/>
    <col min="4326" max="4327" width="10" style="27" customWidth="1"/>
    <col min="4328" max="4333" width="9.28515625" style="27" customWidth="1"/>
    <col min="4334" max="4578" width="9.140625" style="27"/>
    <col min="4579" max="4579" width="0.42578125" style="27" customWidth="1"/>
    <col min="4580" max="4580" width="12.140625" style="27" customWidth="1"/>
    <col min="4581" max="4581" width="9.85546875" style="27" customWidth="1"/>
    <col min="4582" max="4583" width="10" style="27" customWidth="1"/>
    <col min="4584" max="4589" width="9.28515625" style="27" customWidth="1"/>
    <col min="4590" max="4834" width="9.140625" style="27"/>
    <col min="4835" max="4835" width="0.42578125" style="27" customWidth="1"/>
    <col min="4836" max="4836" width="12.140625" style="27" customWidth="1"/>
    <col min="4837" max="4837" width="9.85546875" style="27" customWidth="1"/>
    <col min="4838" max="4839" width="10" style="27" customWidth="1"/>
    <col min="4840" max="4845" width="9.28515625" style="27" customWidth="1"/>
    <col min="4846" max="5090" width="9.140625" style="27"/>
    <col min="5091" max="5091" width="0.42578125" style="27" customWidth="1"/>
    <col min="5092" max="5092" width="12.140625" style="27" customWidth="1"/>
    <col min="5093" max="5093" width="9.85546875" style="27" customWidth="1"/>
    <col min="5094" max="5095" width="10" style="27" customWidth="1"/>
    <col min="5096" max="5101" width="9.28515625" style="27" customWidth="1"/>
    <col min="5102" max="5346" width="9.140625" style="27"/>
    <col min="5347" max="5347" width="0.42578125" style="27" customWidth="1"/>
    <col min="5348" max="5348" width="12.140625" style="27" customWidth="1"/>
    <col min="5349" max="5349" width="9.85546875" style="27" customWidth="1"/>
    <col min="5350" max="5351" width="10" style="27" customWidth="1"/>
    <col min="5352" max="5357" width="9.28515625" style="27" customWidth="1"/>
    <col min="5358" max="5602" width="9.140625" style="27"/>
    <col min="5603" max="5603" width="0.42578125" style="27" customWidth="1"/>
    <col min="5604" max="5604" width="12.140625" style="27" customWidth="1"/>
    <col min="5605" max="5605" width="9.85546875" style="27" customWidth="1"/>
    <col min="5606" max="5607" width="10" style="27" customWidth="1"/>
    <col min="5608" max="5613" width="9.28515625" style="27" customWidth="1"/>
    <col min="5614" max="5858" width="9.140625" style="27"/>
    <col min="5859" max="5859" width="0.42578125" style="27" customWidth="1"/>
    <col min="5860" max="5860" width="12.140625" style="27" customWidth="1"/>
    <col min="5861" max="5861" width="9.85546875" style="27" customWidth="1"/>
    <col min="5862" max="5863" width="10" style="27" customWidth="1"/>
    <col min="5864" max="5869" width="9.28515625" style="27" customWidth="1"/>
    <col min="5870" max="6114" width="9.140625" style="27"/>
    <col min="6115" max="6115" width="0.42578125" style="27" customWidth="1"/>
    <col min="6116" max="6116" width="12.140625" style="27" customWidth="1"/>
    <col min="6117" max="6117" width="9.85546875" style="27" customWidth="1"/>
    <col min="6118" max="6119" width="10" style="27" customWidth="1"/>
    <col min="6120" max="6125" width="9.28515625" style="27" customWidth="1"/>
    <col min="6126" max="6370" width="9.140625" style="27"/>
    <col min="6371" max="6371" width="0.42578125" style="27" customWidth="1"/>
    <col min="6372" max="6372" width="12.140625" style="27" customWidth="1"/>
    <col min="6373" max="6373" width="9.85546875" style="27" customWidth="1"/>
    <col min="6374" max="6375" width="10" style="27" customWidth="1"/>
    <col min="6376" max="6381" width="9.28515625" style="27" customWidth="1"/>
    <col min="6382" max="6626" width="9.140625" style="27"/>
    <col min="6627" max="6627" width="0.42578125" style="27" customWidth="1"/>
    <col min="6628" max="6628" width="12.140625" style="27" customWidth="1"/>
    <col min="6629" max="6629" width="9.85546875" style="27" customWidth="1"/>
    <col min="6630" max="6631" width="10" style="27" customWidth="1"/>
    <col min="6632" max="6637" width="9.28515625" style="27" customWidth="1"/>
    <col min="6638" max="6882" width="9.140625" style="27"/>
    <col min="6883" max="6883" width="0.42578125" style="27" customWidth="1"/>
    <col min="6884" max="6884" width="12.140625" style="27" customWidth="1"/>
    <col min="6885" max="6885" width="9.85546875" style="27" customWidth="1"/>
    <col min="6886" max="6887" width="10" style="27" customWidth="1"/>
    <col min="6888" max="6893" width="9.28515625" style="27" customWidth="1"/>
    <col min="6894" max="7138" width="9.140625" style="27"/>
    <col min="7139" max="7139" width="0.42578125" style="27" customWidth="1"/>
    <col min="7140" max="7140" width="12.140625" style="27" customWidth="1"/>
    <col min="7141" max="7141" width="9.85546875" style="27" customWidth="1"/>
    <col min="7142" max="7143" width="10" style="27" customWidth="1"/>
    <col min="7144" max="7149" width="9.28515625" style="27" customWidth="1"/>
    <col min="7150" max="7394" width="9.140625" style="27"/>
    <col min="7395" max="7395" width="0.42578125" style="27" customWidth="1"/>
    <col min="7396" max="7396" width="12.140625" style="27" customWidth="1"/>
    <col min="7397" max="7397" width="9.85546875" style="27" customWidth="1"/>
    <col min="7398" max="7399" width="10" style="27" customWidth="1"/>
    <col min="7400" max="7405" width="9.28515625" style="27" customWidth="1"/>
    <col min="7406" max="7650" width="9.140625" style="27"/>
    <col min="7651" max="7651" width="0.42578125" style="27" customWidth="1"/>
    <col min="7652" max="7652" width="12.140625" style="27" customWidth="1"/>
    <col min="7653" max="7653" width="9.85546875" style="27" customWidth="1"/>
    <col min="7654" max="7655" width="10" style="27" customWidth="1"/>
    <col min="7656" max="7661" width="9.28515625" style="27" customWidth="1"/>
    <col min="7662" max="7906" width="9.140625" style="27"/>
    <col min="7907" max="7907" width="0.42578125" style="27" customWidth="1"/>
    <col min="7908" max="7908" width="12.140625" style="27" customWidth="1"/>
    <col min="7909" max="7909" width="9.85546875" style="27" customWidth="1"/>
    <col min="7910" max="7911" width="10" style="27" customWidth="1"/>
    <col min="7912" max="7917" width="9.28515625" style="27" customWidth="1"/>
    <col min="7918" max="8162" width="9.140625" style="27"/>
    <col min="8163" max="8163" width="0.42578125" style="27" customWidth="1"/>
    <col min="8164" max="8164" width="12.140625" style="27" customWidth="1"/>
    <col min="8165" max="8165" width="9.85546875" style="27" customWidth="1"/>
    <col min="8166" max="8167" width="10" style="27" customWidth="1"/>
    <col min="8168" max="8173" width="9.28515625" style="27" customWidth="1"/>
    <col min="8174" max="8418" width="9.140625" style="27"/>
    <col min="8419" max="8419" width="0.42578125" style="27" customWidth="1"/>
    <col min="8420" max="8420" width="12.140625" style="27" customWidth="1"/>
    <col min="8421" max="8421" width="9.85546875" style="27" customWidth="1"/>
    <col min="8422" max="8423" width="10" style="27" customWidth="1"/>
    <col min="8424" max="8429" width="9.28515625" style="27" customWidth="1"/>
    <col min="8430" max="8674" width="9.140625" style="27"/>
    <col min="8675" max="8675" width="0.42578125" style="27" customWidth="1"/>
    <col min="8676" max="8676" width="12.140625" style="27" customWidth="1"/>
    <col min="8677" max="8677" width="9.85546875" style="27" customWidth="1"/>
    <col min="8678" max="8679" width="10" style="27" customWidth="1"/>
    <col min="8680" max="8685" width="9.28515625" style="27" customWidth="1"/>
    <col min="8686" max="8930" width="9.140625" style="27"/>
    <col min="8931" max="8931" width="0.42578125" style="27" customWidth="1"/>
    <col min="8932" max="8932" width="12.140625" style="27" customWidth="1"/>
    <col min="8933" max="8933" width="9.85546875" style="27" customWidth="1"/>
    <col min="8934" max="8935" width="10" style="27" customWidth="1"/>
    <col min="8936" max="8941" width="9.28515625" style="27" customWidth="1"/>
    <col min="8942" max="9186" width="9.140625" style="27"/>
    <col min="9187" max="9187" width="0.42578125" style="27" customWidth="1"/>
    <col min="9188" max="9188" width="12.140625" style="27" customWidth="1"/>
    <col min="9189" max="9189" width="9.85546875" style="27" customWidth="1"/>
    <col min="9190" max="9191" width="10" style="27" customWidth="1"/>
    <col min="9192" max="9197" width="9.28515625" style="27" customWidth="1"/>
    <col min="9198" max="9442" width="9.140625" style="27"/>
    <col min="9443" max="9443" width="0.42578125" style="27" customWidth="1"/>
    <col min="9444" max="9444" width="12.140625" style="27" customWidth="1"/>
    <col min="9445" max="9445" width="9.85546875" style="27" customWidth="1"/>
    <col min="9446" max="9447" width="10" style="27" customWidth="1"/>
    <col min="9448" max="9453" width="9.28515625" style="27" customWidth="1"/>
    <col min="9454" max="9698" width="9.140625" style="27"/>
    <col min="9699" max="9699" width="0.42578125" style="27" customWidth="1"/>
    <col min="9700" max="9700" width="12.140625" style="27" customWidth="1"/>
    <col min="9701" max="9701" width="9.85546875" style="27" customWidth="1"/>
    <col min="9702" max="9703" width="10" style="27" customWidth="1"/>
    <col min="9704" max="9709" width="9.28515625" style="27" customWidth="1"/>
    <col min="9710" max="9954" width="9.140625" style="27"/>
    <col min="9955" max="9955" width="0.42578125" style="27" customWidth="1"/>
    <col min="9956" max="9956" width="12.140625" style="27" customWidth="1"/>
    <col min="9957" max="9957" width="9.85546875" style="27" customWidth="1"/>
    <col min="9958" max="9959" width="10" style="27" customWidth="1"/>
    <col min="9960" max="9965" width="9.28515625" style="27" customWidth="1"/>
    <col min="9966" max="10210" width="9.140625" style="27"/>
    <col min="10211" max="10211" width="0.42578125" style="27" customWidth="1"/>
    <col min="10212" max="10212" width="12.140625" style="27" customWidth="1"/>
    <col min="10213" max="10213" width="9.85546875" style="27" customWidth="1"/>
    <col min="10214" max="10215" width="10" style="27" customWidth="1"/>
    <col min="10216" max="10221" width="9.28515625" style="27" customWidth="1"/>
    <col min="10222" max="10466" width="9.140625" style="27"/>
    <col min="10467" max="10467" width="0.42578125" style="27" customWidth="1"/>
    <col min="10468" max="10468" width="12.140625" style="27" customWidth="1"/>
    <col min="10469" max="10469" width="9.85546875" style="27" customWidth="1"/>
    <col min="10470" max="10471" width="10" style="27" customWidth="1"/>
    <col min="10472" max="10477" width="9.28515625" style="27" customWidth="1"/>
    <col min="10478" max="10722" width="9.140625" style="27"/>
    <col min="10723" max="10723" width="0.42578125" style="27" customWidth="1"/>
    <col min="10724" max="10724" width="12.140625" style="27" customWidth="1"/>
    <col min="10725" max="10725" width="9.85546875" style="27" customWidth="1"/>
    <col min="10726" max="10727" width="10" style="27" customWidth="1"/>
    <col min="10728" max="10733" width="9.28515625" style="27" customWidth="1"/>
    <col min="10734" max="10978" width="9.140625" style="27"/>
    <col min="10979" max="10979" width="0.42578125" style="27" customWidth="1"/>
    <col min="10980" max="10980" width="12.140625" style="27" customWidth="1"/>
    <col min="10981" max="10981" width="9.85546875" style="27" customWidth="1"/>
    <col min="10982" max="10983" width="10" style="27" customWidth="1"/>
    <col min="10984" max="10989" width="9.28515625" style="27" customWidth="1"/>
    <col min="10990" max="11234" width="9.140625" style="27"/>
    <col min="11235" max="11235" width="0.42578125" style="27" customWidth="1"/>
    <col min="11236" max="11236" width="12.140625" style="27" customWidth="1"/>
    <col min="11237" max="11237" width="9.85546875" style="27" customWidth="1"/>
    <col min="11238" max="11239" width="10" style="27" customWidth="1"/>
    <col min="11240" max="11245" width="9.28515625" style="27" customWidth="1"/>
    <col min="11246" max="11490" width="9.140625" style="27"/>
    <col min="11491" max="11491" width="0.42578125" style="27" customWidth="1"/>
    <col min="11492" max="11492" width="12.140625" style="27" customWidth="1"/>
    <col min="11493" max="11493" width="9.85546875" style="27" customWidth="1"/>
    <col min="11494" max="11495" width="10" style="27" customWidth="1"/>
    <col min="11496" max="11501" width="9.28515625" style="27" customWidth="1"/>
    <col min="11502" max="11746" width="9.140625" style="27"/>
    <col min="11747" max="11747" width="0.42578125" style="27" customWidth="1"/>
    <col min="11748" max="11748" width="12.140625" style="27" customWidth="1"/>
    <col min="11749" max="11749" width="9.85546875" style="27" customWidth="1"/>
    <col min="11750" max="11751" width="10" style="27" customWidth="1"/>
    <col min="11752" max="11757" width="9.28515625" style="27" customWidth="1"/>
    <col min="11758" max="12002" width="9.140625" style="27"/>
    <col min="12003" max="12003" width="0.42578125" style="27" customWidth="1"/>
    <col min="12004" max="12004" width="12.140625" style="27" customWidth="1"/>
    <col min="12005" max="12005" width="9.85546875" style="27" customWidth="1"/>
    <col min="12006" max="12007" width="10" style="27" customWidth="1"/>
    <col min="12008" max="12013" width="9.28515625" style="27" customWidth="1"/>
    <col min="12014" max="12258" width="9.140625" style="27"/>
    <col min="12259" max="12259" width="0.42578125" style="27" customWidth="1"/>
    <col min="12260" max="12260" width="12.140625" style="27" customWidth="1"/>
    <col min="12261" max="12261" width="9.85546875" style="27" customWidth="1"/>
    <col min="12262" max="12263" width="10" style="27" customWidth="1"/>
    <col min="12264" max="12269" width="9.28515625" style="27" customWidth="1"/>
    <col min="12270" max="12514" width="9.140625" style="27"/>
    <col min="12515" max="12515" width="0.42578125" style="27" customWidth="1"/>
    <col min="12516" max="12516" width="12.140625" style="27" customWidth="1"/>
    <col min="12517" max="12517" width="9.85546875" style="27" customWidth="1"/>
    <col min="12518" max="12519" width="10" style="27" customWidth="1"/>
    <col min="12520" max="12525" width="9.28515625" style="27" customWidth="1"/>
    <col min="12526" max="12770" width="9.140625" style="27"/>
    <col min="12771" max="12771" width="0.42578125" style="27" customWidth="1"/>
    <col min="12772" max="12772" width="12.140625" style="27" customWidth="1"/>
    <col min="12773" max="12773" width="9.85546875" style="27" customWidth="1"/>
    <col min="12774" max="12775" width="10" style="27" customWidth="1"/>
    <col min="12776" max="12781" width="9.28515625" style="27" customWidth="1"/>
    <col min="12782" max="13026" width="9.140625" style="27"/>
    <col min="13027" max="13027" width="0.42578125" style="27" customWidth="1"/>
    <col min="13028" max="13028" width="12.140625" style="27" customWidth="1"/>
    <col min="13029" max="13029" width="9.85546875" style="27" customWidth="1"/>
    <col min="13030" max="13031" width="10" style="27" customWidth="1"/>
    <col min="13032" max="13037" width="9.28515625" style="27" customWidth="1"/>
    <col min="13038" max="13282" width="9.140625" style="27"/>
    <col min="13283" max="13283" width="0.42578125" style="27" customWidth="1"/>
    <col min="13284" max="13284" width="12.140625" style="27" customWidth="1"/>
    <col min="13285" max="13285" width="9.85546875" style="27" customWidth="1"/>
    <col min="13286" max="13287" width="10" style="27" customWidth="1"/>
    <col min="13288" max="13293" width="9.28515625" style="27" customWidth="1"/>
    <col min="13294" max="13538" width="9.140625" style="27"/>
    <col min="13539" max="13539" width="0.42578125" style="27" customWidth="1"/>
    <col min="13540" max="13540" width="12.140625" style="27" customWidth="1"/>
    <col min="13541" max="13541" width="9.85546875" style="27" customWidth="1"/>
    <col min="13542" max="13543" width="10" style="27" customWidth="1"/>
    <col min="13544" max="13549" width="9.28515625" style="27" customWidth="1"/>
    <col min="13550" max="13794" width="9.140625" style="27"/>
    <col min="13795" max="13795" width="0.42578125" style="27" customWidth="1"/>
    <col min="13796" max="13796" width="12.140625" style="27" customWidth="1"/>
    <col min="13797" max="13797" width="9.85546875" style="27" customWidth="1"/>
    <col min="13798" max="13799" width="10" style="27" customWidth="1"/>
    <col min="13800" max="13805" width="9.28515625" style="27" customWidth="1"/>
    <col min="13806" max="14050" width="9.140625" style="27"/>
    <col min="14051" max="14051" width="0.42578125" style="27" customWidth="1"/>
    <col min="14052" max="14052" width="12.140625" style="27" customWidth="1"/>
    <col min="14053" max="14053" width="9.85546875" style="27" customWidth="1"/>
    <col min="14054" max="14055" width="10" style="27" customWidth="1"/>
    <col min="14056" max="14061" width="9.28515625" style="27" customWidth="1"/>
    <col min="14062" max="14306" width="9.140625" style="27"/>
    <col min="14307" max="14307" width="0.42578125" style="27" customWidth="1"/>
    <col min="14308" max="14308" width="12.140625" style="27" customWidth="1"/>
    <col min="14309" max="14309" width="9.85546875" style="27" customWidth="1"/>
    <col min="14310" max="14311" width="10" style="27" customWidth="1"/>
    <col min="14312" max="14317" width="9.28515625" style="27" customWidth="1"/>
    <col min="14318" max="14562" width="9.140625" style="27"/>
    <col min="14563" max="14563" width="0.42578125" style="27" customWidth="1"/>
    <col min="14564" max="14564" width="12.140625" style="27" customWidth="1"/>
    <col min="14565" max="14565" width="9.85546875" style="27" customWidth="1"/>
    <col min="14566" max="14567" width="10" style="27" customWidth="1"/>
    <col min="14568" max="14573" width="9.28515625" style="27" customWidth="1"/>
    <col min="14574" max="14818" width="9.140625" style="27"/>
    <col min="14819" max="14819" width="0.42578125" style="27" customWidth="1"/>
    <col min="14820" max="14820" width="12.140625" style="27" customWidth="1"/>
    <col min="14821" max="14821" width="9.85546875" style="27" customWidth="1"/>
    <col min="14822" max="14823" width="10" style="27" customWidth="1"/>
    <col min="14824" max="14829" width="9.28515625" style="27" customWidth="1"/>
    <col min="14830" max="15074" width="9.140625" style="27"/>
    <col min="15075" max="15075" width="0.42578125" style="27" customWidth="1"/>
    <col min="15076" max="15076" width="12.140625" style="27" customWidth="1"/>
    <col min="15077" max="15077" width="9.85546875" style="27" customWidth="1"/>
    <col min="15078" max="15079" width="10" style="27" customWidth="1"/>
    <col min="15080" max="15085" width="9.28515625" style="27" customWidth="1"/>
    <col min="15086" max="15330" width="9.140625" style="27"/>
    <col min="15331" max="15331" width="0.42578125" style="27" customWidth="1"/>
    <col min="15332" max="15332" width="12.140625" style="27" customWidth="1"/>
    <col min="15333" max="15333" width="9.85546875" style="27" customWidth="1"/>
    <col min="15334" max="15335" width="10" style="27" customWidth="1"/>
    <col min="15336" max="15341" width="9.28515625" style="27" customWidth="1"/>
    <col min="15342" max="15586" width="9.140625" style="27"/>
    <col min="15587" max="15587" width="0.42578125" style="27" customWidth="1"/>
    <col min="15588" max="15588" width="12.140625" style="27" customWidth="1"/>
    <col min="15589" max="15589" width="9.85546875" style="27" customWidth="1"/>
    <col min="15590" max="15591" width="10" style="27" customWidth="1"/>
    <col min="15592" max="15597" width="9.28515625" style="27" customWidth="1"/>
    <col min="15598" max="15842" width="9.140625" style="27"/>
    <col min="15843" max="15843" width="0.42578125" style="27" customWidth="1"/>
    <col min="15844" max="15844" width="12.140625" style="27" customWidth="1"/>
    <col min="15845" max="15845" width="9.85546875" style="27" customWidth="1"/>
    <col min="15846" max="15847" width="10" style="27" customWidth="1"/>
    <col min="15848" max="15853" width="9.28515625" style="27" customWidth="1"/>
    <col min="15854" max="16098" width="9.140625" style="27"/>
    <col min="16099" max="16099" width="0.42578125" style="27" customWidth="1"/>
    <col min="16100" max="16100" width="12.140625" style="27" customWidth="1"/>
    <col min="16101" max="16101" width="9.85546875" style="27" customWidth="1"/>
    <col min="16102" max="16103" width="10" style="27" customWidth="1"/>
    <col min="16104" max="16109" width="9.28515625" style="27" customWidth="1"/>
    <col min="16110" max="16384" width="9.140625" style="27"/>
  </cols>
  <sheetData>
    <row r="1" spans="1:11" x14ac:dyDescent="0.2">
      <c r="H1" s="28"/>
    </row>
    <row r="2" spans="1:11" ht="18" customHeight="1" x14ac:dyDescent="0.25">
      <c r="H2" s="29" t="s">
        <v>61</v>
      </c>
      <c r="I2" s="119"/>
    </row>
    <row r="3" spans="1:11" ht="18.75" customHeight="1" x14ac:dyDescent="0.2"/>
    <row r="4" spans="1:11" ht="15" customHeight="1" x14ac:dyDescent="0.25">
      <c r="H4" s="30"/>
      <c r="K4" s="2" t="s">
        <v>651</v>
      </c>
    </row>
    <row r="5" spans="1:11" s="32" customFormat="1" ht="63.75" customHeight="1" x14ac:dyDescent="0.25">
      <c r="A5" s="103" t="s">
        <v>176</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30"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70</v>
      </c>
      <c r="B10" s="107">
        <v>408959</v>
      </c>
      <c r="C10" s="107">
        <v>-24435</v>
      </c>
      <c r="D10" s="108">
        <v>-5.638056825890529</v>
      </c>
      <c r="E10" s="107">
        <v>1600</v>
      </c>
      <c r="F10" s="108">
        <v>0.39277394141285699</v>
      </c>
      <c r="G10" s="107">
        <v>278056</v>
      </c>
      <c r="H10" s="107">
        <v>-2034</v>
      </c>
      <c r="I10" s="108">
        <v>-0.72619515155842762</v>
      </c>
      <c r="J10" s="107">
        <v>-13614</v>
      </c>
      <c r="K10" s="108">
        <v>-4.6676037988137278</v>
      </c>
    </row>
    <row r="11" spans="1:11" s="32" customFormat="1" ht="12.75" customHeight="1" x14ac:dyDescent="0.2">
      <c r="A11" s="106" t="s">
        <v>85</v>
      </c>
      <c r="B11" s="107">
        <v>2721</v>
      </c>
      <c r="C11" s="107">
        <v>18</v>
      </c>
      <c r="D11" s="107">
        <v>0.66592674805771368</v>
      </c>
      <c r="E11" s="107">
        <v>-139</v>
      </c>
      <c r="F11" s="107">
        <v>-4.86013986013986</v>
      </c>
      <c r="G11" s="107">
        <v>1730</v>
      </c>
      <c r="H11" s="107">
        <v>31</v>
      </c>
      <c r="I11" s="107">
        <v>1.8246027074749853</v>
      </c>
      <c r="J11" s="107">
        <v>-308</v>
      </c>
      <c r="K11" s="107">
        <v>-15.112855740922473</v>
      </c>
    </row>
    <row r="12" spans="1:11" s="32" customFormat="1" ht="26.25" customHeight="1" x14ac:dyDescent="0.2">
      <c r="A12" s="46" t="s">
        <v>91</v>
      </c>
      <c r="B12" s="47">
        <v>1491</v>
      </c>
      <c r="C12" s="47">
        <v>29</v>
      </c>
      <c r="D12" s="48">
        <v>1.9835841313269493</v>
      </c>
      <c r="E12" s="47">
        <v>-43</v>
      </c>
      <c r="F12" s="48">
        <v>-2.8031290743155148</v>
      </c>
      <c r="G12" s="47">
        <v>937</v>
      </c>
      <c r="H12" s="47">
        <v>26</v>
      </c>
      <c r="I12" s="48">
        <v>2.8540065861690449</v>
      </c>
      <c r="J12" s="47">
        <v>-175</v>
      </c>
      <c r="K12" s="48">
        <v>-15.737410071942445</v>
      </c>
    </row>
    <row r="13" spans="1:11" s="32" customFormat="1" ht="15.75" customHeight="1" x14ac:dyDescent="0.2">
      <c r="A13" s="49" t="s">
        <v>92</v>
      </c>
      <c r="B13" s="50">
        <v>917</v>
      </c>
      <c r="C13" s="50">
        <v>-21</v>
      </c>
      <c r="D13" s="51">
        <v>-2.2388059701492535</v>
      </c>
      <c r="E13" s="50">
        <v>-87</v>
      </c>
      <c r="F13" s="51">
        <v>-8.665338645418327</v>
      </c>
      <c r="G13" s="50">
        <v>582</v>
      </c>
      <c r="H13" s="50">
        <v>-14</v>
      </c>
      <c r="I13" s="51">
        <v>-2.348993288590604</v>
      </c>
      <c r="J13" s="50">
        <v>-122</v>
      </c>
      <c r="K13" s="51">
        <v>-17.329545454545453</v>
      </c>
    </row>
    <row r="14" spans="1:11" s="32" customFormat="1" ht="15.75" customHeight="1" x14ac:dyDescent="0.2">
      <c r="A14" s="72" t="s">
        <v>93</v>
      </c>
      <c r="B14" s="47">
        <v>95</v>
      </c>
      <c r="C14" s="47">
        <v>0</v>
      </c>
      <c r="D14" s="48">
        <v>0</v>
      </c>
      <c r="E14" s="47">
        <v>-11</v>
      </c>
      <c r="F14" s="48">
        <v>-10.377358490566039</v>
      </c>
      <c r="G14" s="47">
        <v>64</v>
      </c>
      <c r="H14" s="47">
        <v>5</v>
      </c>
      <c r="I14" s="48">
        <v>8.4745762711864412</v>
      </c>
      <c r="J14" s="47">
        <v>-6</v>
      </c>
      <c r="K14" s="48">
        <v>-8.5714285714285712</v>
      </c>
    </row>
    <row r="15" spans="1:11" s="32" customFormat="1" ht="15.75" customHeight="1" x14ac:dyDescent="0.2">
      <c r="A15" s="56" t="s">
        <v>94</v>
      </c>
      <c r="B15" s="50">
        <v>822</v>
      </c>
      <c r="C15" s="50">
        <v>-21</v>
      </c>
      <c r="D15" s="51">
        <v>-2.4911032028469751</v>
      </c>
      <c r="E15" s="50">
        <v>-76</v>
      </c>
      <c r="F15" s="51">
        <v>-8.4632516703786198</v>
      </c>
      <c r="G15" s="50">
        <v>518</v>
      </c>
      <c r="H15" s="50">
        <v>-19</v>
      </c>
      <c r="I15" s="51">
        <v>-3.5381750465549349</v>
      </c>
      <c r="J15" s="50">
        <v>-116</v>
      </c>
      <c r="K15" s="51">
        <v>-18.296529968454259</v>
      </c>
    </row>
    <row r="16" spans="1:11" s="32" customFormat="1" ht="15.75" customHeight="1" x14ac:dyDescent="0.2">
      <c r="A16" s="46" t="s">
        <v>95</v>
      </c>
      <c r="B16" s="47">
        <v>313</v>
      </c>
      <c r="C16" s="47">
        <v>10</v>
      </c>
      <c r="D16" s="48">
        <v>3.3003300330033003</v>
      </c>
      <c r="E16" s="47">
        <v>-9</v>
      </c>
      <c r="F16" s="48">
        <v>-2.7950310559006213</v>
      </c>
      <c r="G16" s="47">
        <v>211</v>
      </c>
      <c r="H16" s="47">
        <v>19</v>
      </c>
      <c r="I16" s="48">
        <v>9.8958333333333339</v>
      </c>
      <c r="J16" s="47">
        <v>-11</v>
      </c>
      <c r="K16" s="48">
        <v>-4.954954954954955</v>
      </c>
    </row>
    <row r="17" spans="1:11" s="32" customFormat="1" ht="15.75" customHeight="1" x14ac:dyDescent="0.2">
      <c r="A17" s="56" t="s">
        <v>96</v>
      </c>
      <c r="B17" s="50">
        <v>91</v>
      </c>
      <c r="C17" s="50">
        <v>2</v>
      </c>
      <c r="D17" s="51">
        <v>2.2471910112359552</v>
      </c>
      <c r="E17" s="50">
        <v>6</v>
      </c>
      <c r="F17" s="51">
        <v>7.0588235294117645</v>
      </c>
      <c r="G17" s="50">
        <v>62</v>
      </c>
      <c r="H17" s="50">
        <v>4</v>
      </c>
      <c r="I17" s="51">
        <v>6.8965517241379306</v>
      </c>
      <c r="J17" s="50">
        <v>0</v>
      </c>
      <c r="K17" s="51">
        <v>0</v>
      </c>
    </row>
    <row r="18" spans="1:11" s="32" customFormat="1" ht="15.75" customHeight="1" x14ac:dyDescent="0.2">
      <c r="A18" s="72" t="s">
        <v>97</v>
      </c>
      <c r="B18" s="47">
        <v>222</v>
      </c>
      <c r="C18" s="47">
        <v>8</v>
      </c>
      <c r="D18" s="48">
        <v>3.7383177570093458</v>
      </c>
      <c r="E18" s="47">
        <v>-15</v>
      </c>
      <c r="F18" s="48">
        <v>-6.3291139240506329</v>
      </c>
      <c r="G18" s="47">
        <v>149</v>
      </c>
      <c r="H18" s="47">
        <v>15</v>
      </c>
      <c r="I18" s="48">
        <v>11.194029850746269</v>
      </c>
      <c r="J18" s="47">
        <v>-11</v>
      </c>
      <c r="K18" s="48">
        <v>-6.875</v>
      </c>
    </row>
    <row r="19" spans="1:11" s="32" customFormat="1" ht="15.75" customHeight="1" x14ac:dyDescent="0.2">
      <c r="A19" s="49" t="s">
        <v>170</v>
      </c>
      <c r="B19" s="50">
        <v>0</v>
      </c>
      <c r="C19" s="50">
        <v>0</v>
      </c>
      <c r="D19" s="51" t="s">
        <v>652</v>
      </c>
      <c r="E19" s="50">
        <v>0</v>
      </c>
      <c r="F19" s="51" t="s">
        <v>652</v>
      </c>
      <c r="G19" s="50">
        <v>0</v>
      </c>
      <c r="H19" s="50">
        <v>0</v>
      </c>
      <c r="I19" s="51" t="s">
        <v>652</v>
      </c>
      <c r="J19" s="50">
        <v>0</v>
      </c>
      <c r="K19" s="51" t="s">
        <v>652</v>
      </c>
    </row>
    <row r="20" spans="1:11" s="32" customFormat="1" ht="14.25" customHeight="1" x14ac:dyDescent="0.2">
      <c r="A20" s="106" t="s">
        <v>86</v>
      </c>
      <c r="B20" s="107">
        <v>21868</v>
      </c>
      <c r="C20" s="107">
        <v>-110</v>
      </c>
      <c r="D20" s="108">
        <v>-0.50050050050050054</v>
      </c>
      <c r="E20" s="107">
        <v>-279</v>
      </c>
      <c r="F20" s="108">
        <v>-1.2597643021628211</v>
      </c>
      <c r="G20" s="107">
        <v>14710</v>
      </c>
      <c r="H20" s="107">
        <v>-41</v>
      </c>
      <c r="I20" s="108">
        <v>-0.27794725781302965</v>
      </c>
      <c r="J20" s="107">
        <v>-845</v>
      </c>
      <c r="K20" s="108">
        <v>-5.4323368691738994</v>
      </c>
    </row>
    <row r="21" spans="1:11" s="32" customFormat="1" ht="25.5" customHeight="1" x14ac:dyDescent="0.2">
      <c r="A21" s="46" t="s">
        <v>91</v>
      </c>
      <c r="B21" s="47">
        <v>7129</v>
      </c>
      <c r="C21" s="47">
        <v>-2</v>
      </c>
      <c r="D21" s="48">
        <v>-2.8046557285093254E-2</v>
      </c>
      <c r="E21" s="47">
        <v>-243</v>
      </c>
      <c r="F21" s="48">
        <v>-3.2962561041779708</v>
      </c>
      <c r="G21" s="47">
        <v>5092</v>
      </c>
      <c r="H21" s="47">
        <v>11</v>
      </c>
      <c r="I21" s="48">
        <v>0.21649281637472939</v>
      </c>
      <c r="J21" s="47">
        <v>-330</v>
      </c>
      <c r="K21" s="48">
        <v>-6.0863150129103651</v>
      </c>
    </row>
    <row r="22" spans="1:11" s="32" customFormat="1" ht="15.75" customHeight="1" x14ac:dyDescent="0.2">
      <c r="A22" s="49" t="s">
        <v>92</v>
      </c>
      <c r="B22" s="50">
        <v>10290</v>
      </c>
      <c r="C22" s="50">
        <v>-13</v>
      </c>
      <c r="D22" s="51">
        <v>-0.12617684169659321</v>
      </c>
      <c r="E22" s="50">
        <v>-264</v>
      </c>
      <c r="F22" s="51">
        <v>-2.5014212620807279</v>
      </c>
      <c r="G22" s="50">
        <v>6879</v>
      </c>
      <c r="H22" s="50">
        <v>-6</v>
      </c>
      <c r="I22" s="51">
        <v>-8.714596949891068E-2</v>
      </c>
      <c r="J22" s="50">
        <v>-529</v>
      </c>
      <c r="K22" s="51">
        <v>-7.1409287257019436</v>
      </c>
    </row>
    <row r="23" spans="1:11" s="32" customFormat="1" ht="15.75" customHeight="1" x14ac:dyDescent="0.2">
      <c r="A23" s="72" t="s">
        <v>93</v>
      </c>
      <c r="B23" s="47">
        <v>1779</v>
      </c>
      <c r="C23" s="47">
        <v>-45</v>
      </c>
      <c r="D23" s="48">
        <v>-2.4671052631578947</v>
      </c>
      <c r="E23" s="47">
        <v>92</v>
      </c>
      <c r="F23" s="48">
        <v>5.4534676941315947</v>
      </c>
      <c r="G23" s="47">
        <v>1094</v>
      </c>
      <c r="H23" s="47">
        <v>0</v>
      </c>
      <c r="I23" s="48">
        <v>0</v>
      </c>
      <c r="J23" s="47">
        <v>-54</v>
      </c>
      <c r="K23" s="48">
        <v>-4.7038327526132404</v>
      </c>
    </row>
    <row r="24" spans="1:11" s="32" customFormat="1" ht="15.75" customHeight="1" x14ac:dyDescent="0.2">
      <c r="A24" s="56" t="s">
        <v>94</v>
      </c>
      <c r="B24" s="50">
        <v>8511</v>
      </c>
      <c r="C24" s="50">
        <v>32</v>
      </c>
      <c r="D24" s="51">
        <v>0.37740299563627788</v>
      </c>
      <c r="E24" s="50">
        <v>-356</v>
      </c>
      <c r="F24" s="51">
        <v>-4.0148866583963008</v>
      </c>
      <c r="G24" s="50">
        <v>5785</v>
      </c>
      <c r="H24" s="50">
        <v>-6</v>
      </c>
      <c r="I24" s="51">
        <v>-0.10360904852357106</v>
      </c>
      <c r="J24" s="50">
        <v>-475</v>
      </c>
      <c r="K24" s="51">
        <v>-7.5878594249201274</v>
      </c>
    </row>
    <row r="25" spans="1:11" s="32" customFormat="1" ht="15.75" customHeight="1" x14ac:dyDescent="0.2">
      <c r="A25" s="46" t="s">
        <v>95</v>
      </c>
      <c r="B25" s="47">
        <v>4449</v>
      </c>
      <c r="C25" s="47">
        <v>-95</v>
      </c>
      <c r="D25" s="48">
        <v>-2.090669014084507</v>
      </c>
      <c r="E25" s="47">
        <v>228</v>
      </c>
      <c r="F25" s="48">
        <v>5.401563610518834</v>
      </c>
      <c r="G25" s="47">
        <v>2739</v>
      </c>
      <c r="H25" s="47">
        <v>-46</v>
      </c>
      <c r="I25" s="48">
        <v>-1.6517055655296229</v>
      </c>
      <c r="J25" s="47">
        <v>14</v>
      </c>
      <c r="K25" s="48">
        <v>0.51376146788990829</v>
      </c>
    </row>
    <row r="26" spans="1:11" s="32" customFormat="1" ht="15.75" customHeight="1" x14ac:dyDescent="0.2">
      <c r="A26" s="56" t="s">
        <v>96</v>
      </c>
      <c r="B26" s="50">
        <v>1923</v>
      </c>
      <c r="C26" s="50">
        <v>-64</v>
      </c>
      <c r="D26" s="51">
        <v>-3.2209360845495723</v>
      </c>
      <c r="E26" s="50">
        <v>133</v>
      </c>
      <c r="F26" s="51">
        <v>7.4301675977653634</v>
      </c>
      <c r="G26" s="50">
        <v>1090</v>
      </c>
      <c r="H26" s="50">
        <v>-8</v>
      </c>
      <c r="I26" s="51">
        <v>-0.72859744990892528</v>
      </c>
      <c r="J26" s="50">
        <v>-29</v>
      </c>
      <c r="K26" s="51">
        <v>-2.5915996425379801</v>
      </c>
    </row>
    <row r="27" spans="1:11" s="32" customFormat="1" ht="15.75" customHeight="1" x14ac:dyDescent="0.2">
      <c r="A27" s="72" t="s">
        <v>97</v>
      </c>
      <c r="B27" s="47">
        <v>2526</v>
      </c>
      <c r="C27" s="47">
        <v>-31</v>
      </c>
      <c r="D27" s="48">
        <v>-1.2123582323034807</v>
      </c>
      <c r="E27" s="47">
        <v>95</v>
      </c>
      <c r="F27" s="48">
        <v>3.9078568490333194</v>
      </c>
      <c r="G27" s="47">
        <v>1649</v>
      </c>
      <c r="H27" s="47">
        <v>-38</v>
      </c>
      <c r="I27" s="48">
        <v>-2.2525192649673977</v>
      </c>
      <c r="J27" s="47">
        <v>43</v>
      </c>
      <c r="K27" s="48">
        <v>2.6774595267745953</v>
      </c>
    </row>
    <row r="28" spans="1:11" s="32" customFormat="1" ht="15.75" customHeight="1" x14ac:dyDescent="0.2">
      <c r="A28" s="49" t="s">
        <v>170</v>
      </c>
      <c r="B28" s="50">
        <v>0</v>
      </c>
      <c r="C28" s="50">
        <v>0</v>
      </c>
      <c r="D28" s="51" t="s">
        <v>652</v>
      </c>
      <c r="E28" s="50">
        <v>0</v>
      </c>
      <c r="F28" s="51" t="s">
        <v>652</v>
      </c>
      <c r="G28" s="50">
        <v>0</v>
      </c>
      <c r="H28" s="50">
        <v>0</v>
      </c>
      <c r="I28" s="51" t="s">
        <v>652</v>
      </c>
      <c r="J28" s="50">
        <v>0</v>
      </c>
      <c r="K28" s="51" t="s">
        <v>652</v>
      </c>
    </row>
    <row r="29" spans="1:11" s="32" customFormat="1" ht="15.75" customHeight="1" x14ac:dyDescent="0.2">
      <c r="A29" s="106" t="s">
        <v>87</v>
      </c>
      <c r="B29" s="107">
        <v>24563</v>
      </c>
      <c r="C29" s="107">
        <v>-535</v>
      </c>
      <c r="D29" s="108">
        <v>-2.1316439556936806</v>
      </c>
      <c r="E29" s="107">
        <v>-1353</v>
      </c>
      <c r="F29" s="108">
        <v>-5.2207130730050935</v>
      </c>
      <c r="G29" s="107">
        <v>18374</v>
      </c>
      <c r="H29" s="107">
        <v>-366</v>
      </c>
      <c r="I29" s="108">
        <v>-1.9530416221985059</v>
      </c>
      <c r="J29" s="107">
        <v>-2162</v>
      </c>
      <c r="K29" s="108">
        <v>-10.527853525516166</v>
      </c>
    </row>
    <row r="30" spans="1:11" s="32" customFormat="1" ht="30.75" customHeight="1" x14ac:dyDescent="0.2">
      <c r="A30" s="46" t="s">
        <v>91</v>
      </c>
      <c r="B30" s="47">
        <v>12968</v>
      </c>
      <c r="C30" s="47">
        <v>-231</v>
      </c>
      <c r="D30" s="48">
        <v>-1.7501325858019547</v>
      </c>
      <c r="E30" s="47">
        <v>-774</v>
      </c>
      <c r="F30" s="48">
        <v>-5.6323679231552903</v>
      </c>
      <c r="G30" s="47">
        <v>9806</v>
      </c>
      <c r="H30" s="47">
        <v>-158</v>
      </c>
      <c r="I30" s="48">
        <v>-1.5857085507828181</v>
      </c>
      <c r="J30" s="47">
        <v>-1174</v>
      </c>
      <c r="K30" s="48">
        <v>-10.692167577413478</v>
      </c>
    </row>
    <row r="31" spans="1:11" s="32" customFormat="1" ht="15.75" customHeight="1" x14ac:dyDescent="0.2">
      <c r="A31" s="49" t="s">
        <v>92</v>
      </c>
      <c r="B31" s="50">
        <v>9015</v>
      </c>
      <c r="C31" s="50">
        <v>-257</v>
      </c>
      <c r="D31" s="51">
        <v>-2.7717860224331319</v>
      </c>
      <c r="E31" s="50">
        <v>-650</v>
      </c>
      <c r="F31" s="51">
        <v>-6.7252974650801862</v>
      </c>
      <c r="G31" s="50">
        <v>6700</v>
      </c>
      <c r="H31" s="50">
        <v>-198</v>
      </c>
      <c r="I31" s="51">
        <v>-2.8703972165845171</v>
      </c>
      <c r="J31" s="50">
        <v>-980</v>
      </c>
      <c r="K31" s="51">
        <v>-12.760416666666666</v>
      </c>
    </row>
    <row r="32" spans="1:11" s="32" customFormat="1" ht="15.75" customHeight="1" x14ac:dyDescent="0.2">
      <c r="A32" s="72" t="s">
        <v>93</v>
      </c>
      <c r="B32" s="47">
        <v>1150</v>
      </c>
      <c r="C32" s="47">
        <v>-33</v>
      </c>
      <c r="D32" s="48">
        <v>-2.7895181741335588</v>
      </c>
      <c r="E32" s="47">
        <v>-5</v>
      </c>
      <c r="F32" s="48">
        <v>-0.4329004329004329</v>
      </c>
      <c r="G32" s="47">
        <v>810</v>
      </c>
      <c r="H32" s="47">
        <v>-21</v>
      </c>
      <c r="I32" s="48">
        <v>-2.5270758122743682</v>
      </c>
      <c r="J32" s="47">
        <v>-84</v>
      </c>
      <c r="K32" s="48">
        <v>-9.3959731543624159</v>
      </c>
    </row>
    <row r="33" spans="1:11" s="32" customFormat="1" ht="15.75" customHeight="1" x14ac:dyDescent="0.2">
      <c r="A33" s="56" t="s">
        <v>94</v>
      </c>
      <c r="B33" s="50">
        <v>7865</v>
      </c>
      <c r="C33" s="50">
        <v>-224</v>
      </c>
      <c r="D33" s="51">
        <v>-2.7691927308690816</v>
      </c>
      <c r="E33" s="50">
        <v>-645</v>
      </c>
      <c r="F33" s="51">
        <v>-7.579318448883666</v>
      </c>
      <c r="G33" s="50">
        <v>5890</v>
      </c>
      <c r="H33" s="50">
        <v>-177</v>
      </c>
      <c r="I33" s="51">
        <v>-2.9174221196637546</v>
      </c>
      <c r="J33" s="50">
        <v>-896</v>
      </c>
      <c r="K33" s="51">
        <v>-13.203654582964928</v>
      </c>
    </row>
    <row r="34" spans="1:11" s="32" customFormat="1" ht="15.75" customHeight="1" x14ac:dyDescent="0.2">
      <c r="A34" s="46" t="s">
        <v>95</v>
      </c>
      <c r="B34" s="47">
        <v>2580</v>
      </c>
      <c r="C34" s="47">
        <v>-47</v>
      </c>
      <c r="D34" s="48">
        <v>-1.7891130567186906</v>
      </c>
      <c r="E34" s="47">
        <v>71</v>
      </c>
      <c r="F34" s="48">
        <v>2.8298126743722598</v>
      </c>
      <c r="G34" s="47">
        <v>1868</v>
      </c>
      <c r="H34" s="47">
        <v>-10</v>
      </c>
      <c r="I34" s="48">
        <v>-0.53248136315228967</v>
      </c>
      <c r="J34" s="47">
        <v>-8</v>
      </c>
      <c r="K34" s="48">
        <v>-0.42643923240938164</v>
      </c>
    </row>
    <row r="35" spans="1:11" s="32" customFormat="1" ht="15.75" customHeight="1" x14ac:dyDescent="0.2">
      <c r="A35" s="56" t="s">
        <v>96</v>
      </c>
      <c r="B35" s="50">
        <v>929</v>
      </c>
      <c r="C35" s="50">
        <v>-28</v>
      </c>
      <c r="D35" s="51">
        <v>-2.9258098223615465</v>
      </c>
      <c r="E35" s="50">
        <v>48</v>
      </c>
      <c r="F35" s="51">
        <v>5.4483541430192961</v>
      </c>
      <c r="G35" s="50">
        <v>634</v>
      </c>
      <c r="H35" s="50">
        <v>-10</v>
      </c>
      <c r="I35" s="51">
        <v>-1.5527950310559007</v>
      </c>
      <c r="J35" s="50">
        <v>-24</v>
      </c>
      <c r="K35" s="51">
        <v>-3.6474164133738602</v>
      </c>
    </row>
    <row r="36" spans="1:11" s="32" customFormat="1" ht="15.75" customHeight="1" x14ac:dyDescent="0.2">
      <c r="A36" s="72" t="s">
        <v>97</v>
      </c>
      <c r="B36" s="47">
        <v>1651</v>
      </c>
      <c r="C36" s="47">
        <v>-19</v>
      </c>
      <c r="D36" s="48">
        <v>-1.1377245508982037</v>
      </c>
      <c r="E36" s="47">
        <v>23</v>
      </c>
      <c r="F36" s="48">
        <v>1.4127764127764129</v>
      </c>
      <c r="G36" s="47">
        <v>1234</v>
      </c>
      <c r="H36" s="47">
        <v>0</v>
      </c>
      <c r="I36" s="48">
        <v>0</v>
      </c>
      <c r="J36" s="47">
        <v>16</v>
      </c>
      <c r="K36" s="48">
        <v>1.3136288998357963</v>
      </c>
    </row>
    <row r="37" spans="1:11" s="32" customFormat="1" ht="15.75" customHeight="1" x14ac:dyDescent="0.2">
      <c r="A37" s="49" t="s">
        <v>170</v>
      </c>
      <c r="B37" s="50">
        <v>0</v>
      </c>
      <c r="C37" s="50">
        <v>0</v>
      </c>
      <c r="D37" s="51" t="s">
        <v>652</v>
      </c>
      <c r="E37" s="50">
        <v>0</v>
      </c>
      <c r="F37" s="51" t="s">
        <v>652</v>
      </c>
      <c r="G37" s="50">
        <v>0</v>
      </c>
      <c r="H37" s="50">
        <v>0</v>
      </c>
      <c r="I37" s="51" t="s">
        <v>652</v>
      </c>
      <c r="J37" s="50">
        <v>0</v>
      </c>
      <c r="K37" s="51" t="s">
        <v>652</v>
      </c>
    </row>
    <row r="38" spans="1:11" s="32" customFormat="1" ht="15.75" customHeight="1" x14ac:dyDescent="0.2">
      <c r="A38" s="106" t="s">
        <v>88</v>
      </c>
      <c r="B38" s="107">
        <v>333265</v>
      </c>
      <c r="C38" s="107">
        <v>-24103</v>
      </c>
      <c r="D38" s="108">
        <v>-6.7445882115914131</v>
      </c>
      <c r="E38" s="107">
        <v>3268</v>
      </c>
      <c r="F38" s="108">
        <v>0.99031203313969518</v>
      </c>
      <c r="G38" s="107">
        <v>224865</v>
      </c>
      <c r="H38" s="107">
        <v>-2066</v>
      </c>
      <c r="I38" s="108">
        <v>-0.91040889080821918</v>
      </c>
      <c r="J38" s="107">
        <v>-7882</v>
      </c>
      <c r="K38" s="108">
        <v>-3.3865098153789308</v>
      </c>
    </row>
    <row r="39" spans="1:11" s="32" customFormat="1" ht="27" customHeight="1" x14ac:dyDescent="0.2">
      <c r="A39" s="46" t="s">
        <v>91</v>
      </c>
      <c r="B39" s="47">
        <v>116292</v>
      </c>
      <c r="C39" s="47">
        <v>-7323</v>
      </c>
      <c r="D39" s="48">
        <v>-5.924038344861061</v>
      </c>
      <c r="E39" s="47">
        <v>887</v>
      </c>
      <c r="F39" s="48">
        <v>0.7685975477665612</v>
      </c>
      <c r="G39" s="47">
        <v>78324</v>
      </c>
      <c r="H39" s="47">
        <v>-657</v>
      </c>
      <c r="I39" s="48">
        <v>-0.83184563376001819</v>
      </c>
      <c r="J39" s="47">
        <v>-4110</v>
      </c>
      <c r="K39" s="48">
        <v>-4.9858068272800056</v>
      </c>
    </row>
    <row r="40" spans="1:11" s="32" customFormat="1" ht="15.75" customHeight="1" x14ac:dyDescent="0.2">
      <c r="A40" s="49" t="s">
        <v>92</v>
      </c>
      <c r="B40" s="50">
        <v>134424</v>
      </c>
      <c r="C40" s="50">
        <v>-10109</v>
      </c>
      <c r="D40" s="51">
        <v>-6.9942504479945757</v>
      </c>
      <c r="E40" s="50">
        <v>-500</v>
      </c>
      <c r="F40" s="51">
        <v>-0.37057899261806648</v>
      </c>
      <c r="G40" s="50">
        <v>92014</v>
      </c>
      <c r="H40" s="50">
        <v>-271</v>
      </c>
      <c r="I40" s="51">
        <v>-0.29365552364956388</v>
      </c>
      <c r="J40" s="50">
        <v>-4746</v>
      </c>
      <c r="K40" s="51">
        <v>-4.9049193881769328</v>
      </c>
    </row>
    <row r="41" spans="1:11" s="32" customFormat="1" ht="15.75" customHeight="1" x14ac:dyDescent="0.2">
      <c r="A41" s="72" t="s">
        <v>93</v>
      </c>
      <c r="B41" s="47">
        <v>23420</v>
      </c>
      <c r="C41" s="47">
        <v>-1808</v>
      </c>
      <c r="D41" s="48">
        <v>-7.1666402410020611</v>
      </c>
      <c r="E41" s="47">
        <v>709</v>
      </c>
      <c r="F41" s="48">
        <v>3.1218352340275639</v>
      </c>
      <c r="G41" s="47">
        <v>15741</v>
      </c>
      <c r="H41" s="47">
        <v>216</v>
      </c>
      <c r="I41" s="48">
        <v>1.3913043478260869</v>
      </c>
      <c r="J41" s="47">
        <v>-159</v>
      </c>
      <c r="K41" s="48">
        <v>-1</v>
      </c>
    </row>
    <row r="42" spans="1:11" s="32" customFormat="1" ht="15.75" customHeight="1" x14ac:dyDescent="0.2">
      <c r="A42" s="56" t="s">
        <v>94</v>
      </c>
      <c r="B42" s="50">
        <v>111004</v>
      </c>
      <c r="C42" s="50">
        <v>-8301</v>
      </c>
      <c r="D42" s="51">
        <v>-6.9577972423620134</v>
      </c>
      <c r="E42" s="50">
        <v>-1209</v>
      </c>
      <c r="F42" s="51">
        <v>-1.0774152727402351</v>
      </c>
      <c r="G42" s="50">
        <v>76273</v>
      </c>
      <c r="H42" s="50">
        <v>-487</v>
      </c>
      <c r="I42" s="51">
        <v>-0.63444502344971343</v>
      </c>
      <c r="J42" s="50">
        <v>-4587</v>
      </c>
      <c r="K42" s="51">
        <v>-5.6727677467227302</v>
      </c>
    </row>
    <row r="43" spans="1:11" s="32" customFormat="1" ht="15.75" customHeight="1" x14ac:dyDescent="0.2">
      <c r="A43" s="46" t="s">
        <v>95</v>
      </c>
      <c r="B43" s="47">
        <v>82549</v>
      </c>
      <c r="C43" s="47">
        <v>-6671</v>
      </c>
      <c r="D43" s="48">
        <v>-7.4770230889934997</v>
      </c>
      <c r="E43" s="47">
        <v>2881</v>
      </c>
      <c r="F43" s="48">
        <v>3.616257468494251</v>
      </c>
      <c r="G43" s="47">
        <v>54527</v>
      </c>
      <c r="H43" s="47">
        <v>-1138</v>
      </c>
      <c r="I43" s="48">
        <v>-2.044372586005569</v>
      </c>
      <c r="J43" s="47">
        <v>974</v>
      </c>
      <c r="K43" s="48">
        <v>1.8187589864246634</v>
      </c>
    </row>
    <row r="44" spans="1:11" s="32" customFormat="1" ht="15.75" customHeight="1" x14ac:dyDescent="0.2">
      <c r="A44" s="56" t="s">
        <v>96</v>
      </c>
      <c r="B44" s="50">
        <v>24767</v>
      </c>
      <c r="C44" s="50">
        <v>-1763</v>
      </c>
      <c r="D44" s="51">
        <v>-6.6453071993969095</v>
      </c>
      <c r="E44" s="50">
        <v>1877</v>
      </c>
      <c r="F44" s="51">
        <v>8.2000873743993008</v>
      </c>
      <c r="G44" s="50">
        <v>16489</v>
      </c>
      <c r="H44" s="50">
        <v>-149</v>
      </c>
      <c r="I44" s="51">
        <v>-0.8955403293665104</v>
      </c>
      <c r="J44" s="50">
        <v>604</v>
      </c>
      <c r="K44" s="51">
        <v>3.8023292414227257</v>
      </c>
    </row>
    <row r="45" spans="1:11" s="32" customFormat="1" ht="15.75" customHeight="1" x14ac:dyDescent="0.2">
      <c r="A45" s="72" t="s">
        <v>97</v>
      </c>
      <c r="B45" s="47">
        <v>57782</v>
      </c>
      <c r="C45" s="47">
        <v>-4908</v>
      </c>
      <c r="D45" s="48">
        <v>-7.8289998404849257</v>
      </c>
      <c r="E45" s="47">
        <v>1004</v>
      </c>
      <c r="F45" s="48">
        <v>1.7682905350663989</v>
      </c>
      <c r="G45" s="47">
        <v>38038</v>
      </c>
      <c r="H45" s="47">
        <v>-989</v>
      </c>
      <c r="I45" s="48">
        <v>-2.5341430291849232</v>
      </c>
      <c r="J45" s="47">
        <v>370</v>
      </c>
      <c r="K45" s="48">
        <v>0.98226611447382395</v>
      </c>
    </row>
    <row r="46" spans="1:11" s="32" customFormat="1" ht="15.75" customHeight="1" x14ac:dyDescent="0.2">
      <c r="A46" s="49" t="s">
        <v>170</v>
      </c>
      <c r="B46" s="50">
        <v>0</v>
      </c>
      <c r="C46" s="50">
        <v>0</v>
      </c>
      <c r="D46" s="51" t="s">
        <v>652</v>
      </c>
      <c r="E46" s="50">
        <v>0</v>
      </c>
      <c r="F46" s="51" t="s">
        <v>652</v>
      </c>
      <c r="G46" s="50">
        <v>0</v>
      </c>
      <c r="H46" s="50">
        <v>0</v>
      </c>
      <c r="I46" s="51" t="s">
        <v>652</v>
      </c>
      <c r="J46" s="50">
        <v>0</v>
      </c>
      <c r="K46" s="51" t="s">
        <v>652</v>
      </c>
    </row>
    <row r="47" spans="1:11" s="32" customFormat="1" ht="12.75" customHeight="1" x14ac:dyDescent="0.2">
      <c r="A47" s="106" t="s">
        <v>89</v>
      </c>
      <c r="B47" s="107">
        <v>26542</v>
      </c>
      <c r="C47" s="107">
        <v>295</v>
      </c>
      <c r="D47" s="108">
        <v>1.1239379738636797</v>
      </c>
      <c r="E47" s="107">
        <v>103</v>
      </c>
      <c r="F47" s="108">
        <v>0.38957600514391616</v>
      </c>
      <c r="G47" s="107">
        <v>18377</v>
      </c>
      <c r="H47" s="107">
        <v>408</v>
      </c>
      <c r="I47" s="108">
        <v>2.270577105014191</v>
      </c>
      <c r="J47" s="107">
        <v>-2417</v>
      </c>
      <c r="K47" s="108">
        <v>-11.623545253438492</v>
      </c>
    </row>
    <row r="48" spans="1:11" s="32" customFormat="1" ht="25.5" customHeight="1" x14ac:dyDescent="0.2">
      <c r="A48" s="46" t="s">
        <v>91</v>
      </c>
      <c r="B48" s="47">
        <v>16042</v>
      </c>
      <c r="C48" s="47">
        <v>53</v>
      </c>
      <c r="D48" s="48">
        <v>0.33147789105009695</v>
      </c>
      <c r="E48" s="47">
        <v>269</v>
      </c>
      <c r="F48" s="48">
        <v>1.7054460153426743</v>
      </c>
      <c r="G48" s="47">
        <v>10725</v>
      </c>
      <c r="H48" s="47">
        <v>-9</v>
      </c>
      <c r="I48" s="48">
        <v>-8.3845723868082728E-2</v>
      </c>
      <c r="J48" s="47">
        <v>-1469</v>
      </c>
      <c r="K48" s="48">
        <v>-12.046908315565032</v>
      </c>
    </row>
    <row r="49" spans="1:11" s="32" customFormat="1" ht="15.75" customHeight="1" x14ac:dyDescent="0.2">
      <c r="A49" s="49" t="s">
        <v>92</v>
      </c>
      <c r="B49" s="50">
        <v>8170</v>
      </c>
      <c r="C49" s="50">
        <v>72</v>
      </c>
      <c r="D49" s="51">
        <v>0.88910842183255123</v>
      </c>
      <c r="E49" s="50">
        <v>-33</v>
      </c>
      <c r="F49" s="51">
        <v>-0.40229184444715349</v>
      </c>
      <c r="G49" s="50">
        <v>5913</v>
      </c>
      <c r="H49" s="50">
        <v>175</v>
      </c>
      <c r="I49" s="51">
        <v>3.049843150923667</v>
      </c>
      <c r="J49" s="50">
        <v>-760</v>
      </c>
      <c r="K49" s="51">
        <v>-11.389180278735202</v>
      </c>
    </row>
    <row r="50" spans="1:11" s="32" customFormat="1" ht="15.75" customHeight="1" x14ac:dyDescent="0.2">
      <c r="A50" s="72" t="s">
        <v>93</v>
      </c>
      <c r="B50" s="47">
        <v>811</v>
      </c>
      <c r="C50" s="47">
        <v>13</v>
      </c>
      <c r="D50" s="48">
        <v>1.6290726817042607</v>
      </c>
      <c r="E50" s="47">
        <v>-31</v>
      </c>
      <c r="F50" s="48">
        <v>-3.6817102137767219</v>
      </c>
      <c r="G50" s="47">
        <v>651</v>
      </c>
      <c r="H50" s="47">
        <v>8</v>
      </c>
      <c r="I50" s="48">
        <v>1.2441679626749611</v>
      </c>
      <c r="J50" s="47">
        <v>-70</v>
      </c>
      <c r="K50" s="48">
        <v>-9.7087378640776691</v>
      </c>
    </row>
    <row r="51" spans="1:11" s="32" customFormat="1" ht="15.75" customHeight="1" x14ac:dyDescent="0.2">
      <c r="A51" s="56" t="s">
        <v>94</v>
      </c>
      <c r="B51" s="50">
        <v>7359</v>
      </c>
      <c r="C51" s="50">
        <v>59</v>
      </c>
      <c r="D51" s="51">
        <v>0.80821917808219179</v>
      </c>
      <c r="E51" s="50">
        <v>-2</v>
      </c>
      <c r="F51" s="51">
        <v>-2.7170221437304715E-2</v>
      </c>
      <c r="G51" s="50">
        <v>5262</v>
      </c>
      <c r="H51" s="50">
        <v>167</v>
      </c>
      <c r="I51" s="51">
        <v>3.2777232580961728</v>
      </c>
      <c r="J51" s="50">
        <v>-690</v>
      </c>
      <c r="K51" s="51">
        <v>-11.59274193548387</v>
      </c>
    </row>
    <row r="52" spans="1:11" s="32" customFormat="1" ht="15.75" customHeight="1" x14ac:dyDescent="0.2">
      <c r="A52" s="46" t="s">
        <v>95</v>
      </c>
      <c r="B52" s="47">
        <v>2330</v>
      </c>
      <c r="C52" s="47">
        <v>170</v>
      </c>
      <c r="D52" s="48">
        <v>7.8703703703703702</v>
      </c>
      <c r="E52" s="47">
        <v>-133</v>
      </c>
      <c r="F52" s="48">
        <v>-5.3999187982135606</v>
      </c>
      <c r="G52" s="47">
        <v>1739</v>
      </c>
      <c r="H52" s="47">
        <v>242</v>
      </c>
      <c r="I52" s="48">
        <v>16.165664662658649</v>
      </c>
      <c r="J52" s="47">
        <v>-188</v>
      </c>
      <c r="K52" s="48">
        <v>-9.7560975609756095</v>
      </c>
    </row>
    <row r="53" spans="1:11" s="32" customFormat="1" ht="15.75" customHeight="1" x14ac:dyDescent="0.2">
      <c r="A53" s="56" t="s">
        <v>96</v>
      </c>
      <c r="B53" s="50">
        <v>899</v>
      </c>
      <c r="C53" s="50">
        <v>111</v>
      </c>
      <c r="D53" s="51">
        <v>14.086294416243655</v>
      </c>
      <c r="E53" s="50">
        <v>55</v>
      </c>
      <c r="F53" s="51">
        <v>6.5165876777251182</v>
      </c>
      <c r="G53" s="50">
        <v>755</v>
      </c>
      <c r="H53" s="50">
        <v>118</v>
      </c>
      <c r="I53" s="51">
        <v>18.524332810047095</v>
      </c>
      <c r="J53" s="50">
        <v>12</v>
      </c>
      <c r="K53" s="51">
        <v>1.6150740242261103</v>
      </c>
    </row>
    <row r="54" spans="1:11" s="32" customFormat="1" ht="15.75" customHeight="1" x14ac:dyDescent="0.2">
      <c r="A54" s="72" t="s">
        <v>97</v>
      </c>
      <c r="B54" s="47">
        <v>1431</v>
      </c>
      <c r="C54" s="47">
        <v>59</v>
      </c>
      <c r="D54" s="48">
        <v>4.3002915451895047</v>
      </c>
      <c r="E54" s="47">
        <v>-188</v>
      </c>
      <c r="F54" s="48">
        <v>-11.612106238418777</v>
      </c>
      <c r="G54" s="47">
        <v>984</v>
      </c>
      <c r="H54" s="47">
        <v>124</v>
      </c>
      <c r="I54" s="48">
        <v>14.418604651162791</v>
      </c>
      <c r="J54" s="47">
        <v>-200</v>
      </c>
      <c r="K54" s="48">
        <v>-16.891891891891891</v>
      </c>
    </row>
    <row r="55" spans="1:11" s="32" customFormat="1" ht="15.75" customHeight="1" x14ac:dyDescent="0.2">
      <c r="A55" s="92" t="s">
        <v>170</v>
      </c>
      <c r="B55" s="58">
        <v>0</v>
      </c>
      <c r="C55" s="58">
        <v>0</v>
      </c>
      <c r="D55" s="59" t="s">
        <v>652</v>
      </c>
      <c r="E55" s="58">
        <v>0</v>
      </c>
      <c r="F55" s="59" t="s">
        <v>652</v>
      </c>
      <c r="G55" s="58">
        <v>0</v>
      </c>
      <c r="H55" s="58">
        <v>0</v>
      </c>
      <c r="I55" s="59" t="s">
        <v>652</v>
      </c>
      <c r="J55" s="58">
        <v>0</v>
      </c>
      <c r="K55" s="59" t="s">
        <v>652</v>
      </c>
    </row>
    <row r="56" spans="1:11" ht="9.9499999999999993" customHeight="1" x14ac:dyDescent="0.2"/>
    <row r="57" spans="1:11" s="85" customFormat="1" ht="12.75" x14ac:dyDescent="0.2">
      <c r="A57" s="66" t="s">
        <v>135</v>
      </c>
      <c r="B57" s="66"/>
      <c r="C57" s="66"/>
      <c r="D57" s="66"/>
    </row>
    <row r="58" spans="1:11" s="85" customFormat="1" ht="12.75" x14ac:dyDescent="0.2">
      <c r="A58" s="66"/>
      <c r="B58" s="66"/>
      <c r="C58" s="86"/>
      <c r="D58" s="118"/>
    </row>
    <row r="59" spans="1:11" x14ac:dyDescent="0.2">
      <c r="B59"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3777B9EF-ADF6-4A2A-8332-57D26DA56A96}"/>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45</vt:i4>
      </vt:variant>
      <vt:variant>
        <vt:lpstr>Rangos con nombre</vt:lpstr>
      </vt:variant>
      <vt:variant>
        <vt:i4>73</vt:i4>
      </vt:variant>
    </vt:vector>
  </HeadingPairs>
  <TitlesOfParts>
    <vt:vector size="118" baseType="lpstr">
      <vt:lpstr>ÍNDICE</vt:lpstr>
      <vt:lpstr>1.1</vt:lpstr>
      <vt:lpstr>1.2</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4.1</vt:lpstr>
      <vt:lpstr>5.1</vt:lpstr>
      <vt:lpstr>5.2</vt:lpstr>
      <vt:lpstr>5.3</vt:lpstr>
      <vt:lpstr>6.1</vt:lpstr>
      <vt:lpstr>6.2</vt:lpstr>
      <vt:lpstr>6.3</vt:lpstr>
      <vt:lpstr>6.4</vt:lpstr>
      <vt:lpstr>6.5</vt:lpstr>
      <vt:lpstr>7.1</vt:lpstr>
      <vt:lpstr>8.1</vt:lpstr>
      <vt:lpstr>8.2</vt:lpstr>
      <vt:lpstr>9.1</vt:lpstr>
      <vt:lpstr>9.2</vt:lpstr>
      <vt:lpstr>9.3</vt:lpstr>
      <vt:lpstr>9.4</vt:lpstr>
      <vt:lpstr>9.5</vt:lpstr>
      <vt:lpstr>9.6</vt:lpstr>
      <vt:lpstr>9.7</vt:lpstr>
      <vt:lpstr>9.8</vt:lpstr>
      <vt:lpstr>10.1</vt:lpstr>
      <vt:lpstr>NOTAS METODOLÓGICAS</vt:lpstr>
      <vt:lpstr>'1.1'!Área_de_impresión</vt:lpstr>
      <vt:lpstr>'1.2'!Área_de_impresión</vt:lpstr>
      <vt:lpstr>'10.1'!Área_de_impresión</vt:lpstr>
      <vt:lpstr>'2.1'!Área_de_impresión</vt:lpstr>
      <vt:lpstr>'2.10'!Área_de_impresión</vt:lpstr>
      <vt:lpstr>'2.11'!Área_de_impresión</vt:lpstr>
      <vt:lpstr>'2.12'!Área_de_impresión</vt:lpstr>
      <vt:lpstr>'2.13'!Área_de_impresión</vt:lpstr>
      <vt:lpstr>'2.14'!Área_de_impresión</vt:lpstr>
      <vt:lpstr>'2.15'!Área_de_impresión</vt:lpstr>
      <vt:lpstr>'2.16'!Área_de_impresión</vt:lpstr>
      <vt:lpstr>'2.17'!Área_de_impresión</vt:lpstr>
      <vt:lpstr>'2.18'!Área_de_impresión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'2.9'!Área_de_impresión</vt:lpstr>
      <vt:lpstr>'3.1'!Área_de_impresión</vt:lpstr>
      <vt:lpstr>'3.2'!Área_de_impresión</vt:lpstr>
      <vt:lpstr>'4.1'!Área_de_impresión</vt:lpstr>
      <vt:lpstr>'5.1'!Área_de_impresión</vt:lpstr>
      <vt:lpstr>'5.2'!Área_de_impresión</vt:lpstr>
      <vt:lpstr>'5.3'!Área_de_impresión</vt:lpstr>
      <vt:lpstr>'6.1'!Área_de_impresión</vt:lpstr>
      <vt:lpstr>'6.2'!Área_de_impresión</vt:lpstr>
      <vt:lpstr>'6.3'!Área_de_impresión</vt:lpstr>
      <vt:lpstr>'6.4'!Área_de_impresión</vt:lpstr>
      <vt:lpstr>'6.5'!Área_de_impresión</vt:lpstr>
      <vt:lpstr>'7.1'!Área_de_impresión</vt:lpstr>
      <vt:lpstr>'8.1'!Área_de_impresión</vt:lpstr>
      <vt:lpstr>'8.2'!Área_de_impresión</vt:lpstr>
      <vt:lpstr>'9.1'!Área_de_impresión</vt:lpstr>
      <vt:lpstr>'9.2'!Área_de_impresión</vt:lpstr>
      <vt:lpstr>'9.3'!Área_de_impresión</vt:lpstr>
      <vt:lpstr>'9.4'!Área_de_impresión</vt:lpstr>
      <vt:lpstr>'9.5'!Área_de_impresión</vt:lpstr>
      <vt:lpstr>'9.6'!Área_de_impresión</vt:lpstr>
      <vt:lpstr>'9.7'!Área_de_impresión</vt:lpstr>
      <vt:lpstr>'9.8'!Área_de_impresión</vt:lpstr>
      <vt:lpstr>ÍNDICE!Área_de_impresión</vt:lpstr>
      <vt:lpstr>'NOTAS METODOLÓGICAS'!Área_de_impresión</vt:lpstr>
      <vt:lpstr>'1.1'!Títulos_a_imprimir</vt:lpstr>
      <vt:lpstr>'2.1'!Títulos_a_imprimir</vt:lpstr>
      <vt:lpstr>'2.10'!Títulos_a_imprimir</vt:lpstr>
      <vt:lpstr>'2.11'!Títulos_a_imprimir</vt:lpstr>
      <vt:lpstr>'2.12'!Títulos_a_imprimir</vt:lpstr>
      <vt:lpstr>'2.13'!Títulos_a_imprimir</vt:lpstr>
      <vt:lpstr>'2.2'!Títulos_a_imprimir</vt:lpstr>
      <vt:lpstr>'2.4'!Títulos_a_imprimir</vt:lpstr>
      <vt:lpstr>'2.6'!Títulos_a_imprimir</vt:lpstr>
      <vt:lpstr>'2.8'!Títulos_a_imprimir</vt:lpstr>
      <vt:lpstr>'2.9'!Títulos_a_imprimir</vt:lpstr>
      <vt:lpstr>'4.1'!Títulos_a_imprimir</vt:lpstr>
      <vt:lpstr>'5.1'!Títulos_a_imprimir</vt:lpstr>
      <vt:lpstr>'6.1'!Títulos_a_imprimir</vt:lpstr>
      <vt:lpstr>'6.2'!Títulos_a_imprimir</vt:lpstr>
      <vt:lpstr>'6.3'!Títulos_a_imprimir</vt:lpstr>
      <vt:lpstr>'6.4'!Títulos_a_imprimir</vt:lpstr>
      <vt:lpstr>'7.1'!Títulos_a_imprimir</vt:lpstr>
      <vt:lpstr>'8.1'!Títulos_a_imprimir</vt:lpstr>
      <vt:lpstr>'8.2'!Títulos_a_imprimir</vt:lpstr>
      <vt:lpstr>'9.1'!Títulos_a_imprimir</vt:lpstr>
      <vt:lpstr>'9.2'!Títulos_a_imprimir</vt:lpstr>
      <vt:lpstr>'9.3'!Títulos_a_imprimir</vt:lpstr>
      <vt:lpstr>'9.4'!Títulos_a_imprimir</vt:lpstr>
      <vt:lpstr>'9.5'!Títulos_a_imprimir</vt:lpstr>
      <vt:lpstr>'9.6'!Títulos_a_imprimir</vt:lpstr>
      <vt:lpstr>'9.7'!Títulos_a_imprimir</vt:lpstr>
      <vt:lpstr>'9.8'!Títulos_a_imprimir</vt:lpstr>
    </vt:vector>
  </TitlesOfParts>
  <Company>Madrid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BERMEJO NOZAL, JORGE</dc:creator>
  <cp:lastModifiedBy>BERMEJO NOZAL, JORGE</cp:lastModifiedBy>
  <dcterms:created xsi:type="dcterms:W3CDTF">2025-10-02T07:06:24Z</dcterms:created>
  <dcterms:modified xsi:type="dcterms:W3CDTF">2025-10-02T07:06:28Z</dcterms:modified>
</cp:coreProperties>
</file>