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55" windowHeight="841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'1.1'!$A$1:$P$81</definedName>
    <definedName name="_xlnm.Print_Area" localSheetId="2">'1.2'!$A$1:$P$91</definedName>
    <definedName name="_xlnm.Print_Area" localSheetId="43">'10.1'!$A$1:$F$48</definedName>
    <definedName name="_xlnm.Print_Area" localSheetId="3">'2.1'!$A$1:$K$109</definedName>
    <definedName name="_xlnm.Print_Area" localSheetId="12">'2.10'!$A$1:$K$122</definedName>
    <definedName name="_xlnm.Print_Area" localSheetId="13">'2.11'!$A$1:$K$86</definedName>
    <definedName name="_xlnm.Print_Area" localSheetId="14">'2.12'!$A$1:$K$56</definedName>
    <definedName name="_xlnm.Print_Area" localSheetId="15">'2.13'!$A$1:$K$96</definedName>
    <definedName name="_xlnm.Print_Area" localSheetId="16">'2.14'!$A$1:$K$44</definedName>
    <definedName name="_xlnm.Print_Area" localSheetId="17">'2.15'!$A$1:$K$46</definedName>
    <definedName name="_xlnm.Print_Area" localSheetId="18">'2.16'!$A$1:$K$46</definedName>
    <definedName name="_xlnm.Print_Area" localSheetId="19">'2.17'!$A$1:$K$46</definedName>
    <definedName name="_xlnm.Print_Area" localSheetId="20">'2.18'!$A$1:$K$47</definedName>
    <definedName name="_xlnm.Print_Area" localSheetId="4">'2.2'!$A$1:$K$70</definedName>
    <definedName name="_xlnm.Print_Area" localSheetId="5">'2.3'!$A$1:$K$50</definedName>
    <definedName name="_xlnm.Print_Area" localSheetId="6">'2.4'!$A$1:$K$91</definedName>
    <definedName name="_xlnm.Print_Area" localSheetId="7">'2.5'!$A$1:$K$47</definedName>
    <definedName name="_xlnm.Print_Area" localSheetId="8">'2.6'!$A$1:$K$82</definedName>
    <definedName name="_xlnm.Print_Area" localSheetId="9">'2.7'!$A$1:$K$53</definedName>
    <definedName name="_xlnm.Print_Area" localSheetId="10">'2.8'!$A$1:$K$107</definedName>
    <definedName name="_xlnm.Print_Area" localSheetId="11">'2.9'!$A$1:$K$84</definedName>
    <definedName name="_xlnm.Print_Area" localSheetId="21">'3.1'!$A$1:$E$39</definedName>
    <definedName name="_xlnm.Print_Area" localSheetId="22">'3.2'!$A$1:$E$48</definedName>
    <definedName name="_xlnm.Print_Area" localSheetId="23">'4.1'!$A$1:$K$205</definedName>
    <definedName name="_xlnm.Print_Area" localSheetId="24">'5.1'!$A$1:$G$122</definedName>
    <definedName name="_xlnm.Print_Area" localSheetId="25">'5.2'!$A$1:$G$43</definedName>
    <definedName name="_xlnm.Print_Area" localSheetId="26">'5.3'!$A$1:$G$42</definedName>
    <definedName name="_xlnm.Print_Area" localSheetId="27">'6.1'!$A$1:$K$147</definedName>
    <definedName name="_xlnm.Print_Area" localSheetId="28">'6.2'!$A$1:$K$131</definedName>
    <definedName name="_xlnm.Print_Area" localSheetId="29">'6.3'!$A$1:$K$131</definedName>
    <definedName name="_xlnm.Print_Area" localSheetId="30">'6.4'!$A$1:$K$86</definedName>
    <definedName name="_xlnm.Print_Area" localSheetId="31">'6.5'!$A$1:$K$40</definedName>
    <definedName name="_xlnm.Print_Area" localSheetId="32">'7.1'!$A$1:$P$97</definedName>
    <definedName name="_xlnm.Print_Area" localSheetId="33">'8.1'!$A$1:$K$79</definedName>
    <definedName name="_xlnm.Print_Area" localSheetId="34">'8.2'!$A$1:$K$122</definedName>
    <definedName name="_xlnm.Print_Area" localSheetId="35">'9.1'!$A$1:$K$243</definedName>
    <definedName name="_xlnm.Print_Area" localSheetId="36">'9.2'!$A$1:$K$244</definedName>
    <definedName name="_xlnm.Print_Area" localSheetId="37">'9.3'!$A$1:$K$244</definedName>
    <definedName name="_xlnm.Print_Area" localSheetId="38">'9.4'!$A$1:$K$244</definedName>
    <definedName name="_xlnm.Print_Area" localSheetId="39">'9.5'!$A$1:$K$244</definedName>
    <definedName name="_xlnm.Print_Area" localSheetId="40">'9.6'!$A$1:$K$244</definedName>
    <definedName name="_xlnm.Print_Area" localSheetId="41">'9.7'!$A$1:$K$245</definedName>
    <definedName name="_xlnm.Print_Area" localSheetId="42">'9.8'!$A$1:$K$244</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'2.8'!$6:$8</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4" i="44" l="1"/>
  <c r="K234" i="44" s="1"/>
  <c r="H234" i="44"/>
  <c r="I234" i="44" s="1"/>
  <c r="C234" i="44"/>
  <c r="D234" i="44" s="1"/>
  <c r="K234" i="43"/>
  <c r="J234" i="43"/>
  <c r="I234" i="43"/>
  <c r="H234" i="43"/>
  <c r="E234" i="43"/>
  <c r="F234" i="43" s="1"/>
  <c r="C234" i="43"/>
  <c r="D234" i="43" s="1"/>
  <c r="J234" i="42"/>
  <c r="K234" i="42" s="1"/>
  <c r="H234" i="42"/>
  <c r="I234" i="42" s="1"/>
  <c r="C234" i="42"/>
  <c r="D234" i="42" s="1"/>
  <c r="H234" i="41"/>
  <c r="I234" i="41" s="1"/>
  <c r="J234" i="41"/>
  <c r="K234" i="41" s="1"/>
  <c r="E234" i="41"/>
  <c r="F234" i="41" s="1"/>
  <c r="D234" i="41"/>
  <c r="C234" i="41"/>
  <c r="J234" i="40"/>
  <c r="K234" i="40" s="1"/>
  <c r="E234" i="40"/>
  <c r="F234" i="40" s="1"/>
  <c r="C234" i="40"/>
  <c r="D234" i="40" s="1"/>
  <c r="J234" i="39"/>
  <c r="K234" i="39" s="1"/>
  <c r="E234" i="39"/>
  <c r="F234" i="39" s="1"/>
  <c r="C234" i="39"/>
  <c r="D234" i="39" s="1"/>
  <c r="J216" i="39"/>
  <c r="K216" i="39" s="1"/>
  <c r="I216" i="39"/>
  <c r="H216" i="39"/>
  <c r="F216" i="39"/>
  <c r="E216" i="39"/>
  <c r="C216" i="39"/>
  <c r="D216" i="39" s="1"/>
  <c r="E194" i="39"/>
  <c r="F194" i="39" s="1"/>
  <c r="D194" i="39"/>
  <c r="C194" i="39"/>
  <c r="K234" i="38"/>
  <c r="J234" i="38"/>
  <c r="H234" i="38"/>
  <c r="I234" i="38" s="1"/>
  <c r="D234" i="38"/>
  <c r="C234" i="38"/>
  <c r="E234" i="38"/>
  <c r="F234" i="38" s="1"/>
  <c r="J233" i="37"/>
  <c r="K233" i="37" s="1"/>
  <c r="H233" i="37"/>
  <c r="I233" i="37" s="1"/>
  <c r="E233" i="37"/>
  <c r="F233" i="37" s="1"/>
  <c r="C233" i="37"/>
  <c r="D233"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F45" i="35"/>
  <c r="C49" i="35"/>
  <c r="C48" i="35"/>
  <c r="C47" i="35"/>
  <c r="K45" i="35"/>
  <c r="I45" i="35"/>
  <c r="H45" i="35"/>
  <c r="G45" i="35"/>
  <c r="E45" i="35"/>
  <c r="C46" i="35"/>
  <c r="J45" i="35"/>
  <c r="D45" i="35"/>
  <c r="C44" i="35"/>
  <c r="C43" i="35"/>
  <c r="E38" i="35"/>
  <c r="C42" i="35"/>
  <c r="C41" i="35"/>
  <c r="C40" i="35"/>
  <c r="J38" i="35"/>
  <c r="H38" i="35"/>
  <c r="G38" i="35"/>
  <c r="F38" i="35"/>
  <c r="C39" i="35"/>
  <c r="C38" i="35" s="1"/>
  <c r="K38" i="35"/>
  <c r="I38" i="35"/>
  <c r="C37" i="35"/>
  <c r="C36" i="35"/>
  <c r="C35" i="35"/>
  <c r="C34" i="35"/>
  <c r="C33" i="35"/>
  <c r="K31" i="35"/>
  <c r="I31" i="35"/>
  <c r="G31" i="35"/>
  <c r="F31" i="35"/>
  <c r="E31" i="35"/>
  <c r="J31" i="35"/>
  <c r="H31" i="35"/>
  <c r="C30" i="35"/>
  <c r="C29" i="35"/>
  <c r="K24" i="35"/>
  <c r="J24" i="35"/>
  <c r="C28" i="35"/>
  <c r="C27" i="35"/>
  <c r="C26" i="35"/>
  <c r="H24" i="35"/>
  <c r="H9" i="35" s="1"/>
  <c r="F24" i="35"/>
  <c r="E24" i="35"/>
  <c r="C25" i="35"/>
  <c r="C24" i="35" s="1"/>
  <c r="I24" i="35"/>
  <c r="G24" i="35"/>
  <c r="D24" i="35"/>
  <c r="C23" i="35"/>
  <c r="C22" i="35"/>
  <c r="J17" i="35"/>
  <c r="I17" i="35"/>
  <c r="I9" i="35" s="1"/>
  <c r="C21" i="35"/>
  <c r="C20" i="35"/>
  <c r="C19" i="35"/>
  <c r="G17" i="35"/>
  <c r="G9" i="35" s="1"/>
  <c r="E17" i="35"/>
  <c r="E9" i="35" s="1"/>
  <c r="C18" i="35"/>
  <c r="C17" i="35" s="1"/>
  <c r="K17" i="35"/>
  <c r="H17" i="35"/>
  <c r="F17" i="35"/>
  <c r="C16" i="35"/>
  <c r="C15" i="35"/>
  <c r="I10" i="35"/>
  <c r="H10" i="35"/>
  <c r="C14" i="35"/>
  <c r="C13" i="35"/>
  <c r="C12" i="35"/>
  <c r="K10" i="35"/>
  <c r="J10" i="35"/>
  <c r="F10" i="35"/>
  <c r="C11" i="35"/>
  <c r="C10" i="35" s="1"/>
  <c r="G10" i="35"/>
  <c r="E10" i="35"/>
  <c r="E36" i="24"/>
  <c r="C36" i="24"/>
  <c r="D36" i="24"/>
  <c r="C26" i="24"/>
  <c r="C23" i="24" s="1"/>
  <c r="E23" i="24"/>
  <c r="E26" i="24"/>
  <c r="D26" i="24"/>
  <c r="D23" i="24" s="1"/>
  <c r="E16" i="24"/>
  <c r="C16" i="24"/>
  <c r="D16" i="24"/>
  <c r="C74" i="4"/>
  <c r="C73" i="4"/>
  <c r="C72" i="4"/>
  <c r="B70" i="4"/>
  <c r="C70" i="4" s="1"/>
  <c r="C69" i="4"/>
  <c r="C68" i="4"/>
  <c r="C67" i="4"/>
  <c r="C66" i="4"/>
  <c r="C65" i="4"/>
  <c r="C64" i="4"/>
  <c r="C62" i="4"/>
  <c r="C61" i="4"/>
  <c r="C75" i="3"/>
  <c r="C74" i="3"/>
  <c r="C73" i="3"/>
  <c r="C72" i="3"/>
  <c r="C71" i="3"/>
  <c r="C70" i="3"/>
  <c r="C68" i="3"/>
  <c r="C67" i="3"/>
  <c r="C66" i="3"/>
  <c r="C65" i="3"/>
  <c r="B64" i="3"/>
  <c r="C64" i="3" s="1"/>
  <c r="C63" i="3"/>
  <c r="C62" i="3"/>
  <c r="E234" i="44" l="1"/>
  <c r="F234" i="44" s="1"/>
  <c r="E234" i="42"/>
  <c r="F234" i="42" s="1"/>
  <c r="H234" i="40"/>
  <c r="I234" i="40" s="1"/>
  <c r="H234" i="39"/>
  <c r="I234" i="39" s="1"/>
  <c r="K9" i="35"/>
  <c r="J9" i="35"/>
  <c r="F9" i="35"/>
  <c r="C45" i="35"/>
  <c r="D38" i="35"/>
  <c r="D31" i="35"/>
  <c r="C32" i="35"/>
  <c r="C31" i="35" s="1"/>
  <c r="C9" i="35" s="1"/>
  <c r="D17" i="35"/>
  <c r="D10" i="35"/>
  <c r="D13" i="24"/>
  <c r="C13" i="24"/>
  <c r="E13" i="24"/>
  <c r="B63" i="4"/>
  <c r="C63" i="4" s="1"/>
  <c r="C71" i="4"/>
  <c r="B69" i="3"/>
  <c r="C69" i="3" s="1"/>
  <c r="D9" i="35" l="1"/>
</calcChain>
</file>

<file path=xl/sharedStrings.xml><?xml version="1.0" encoding="utf-8"?>
<sst xmlns="http://schemas.openxmlformats.org/spreadsheetml/2006/main" count="2998" uniqueCount="655">
  <si>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</si>
  <si>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</si>
  <si>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</si>
  <si>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</si>
  <si>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</si>
  <si>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</si>
  <si>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</si>
  <si>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</si>
  <si>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</si>
  <si>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</si>
  <si>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</si>
  <si>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</si>
  <si>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</si>
  <si>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</si>
  <si>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</si>
  <si>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</si>
  <si>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</si>
  <si>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</si>
  <si>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</si>
  <si>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</si>
  <si>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</si>
  <si>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</si>
  <si>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</si>
  <si>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</si>
  <si>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</si>
  <si>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</si>
  <si>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</si>
  <si>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</si>
  <si>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</si>
  <si>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</si>
  <si>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</si>
  <si>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</si>
  <si>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</si>
  <si>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</si>
  <si>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</si>
  <si>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</si>
  <si>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</si>
  <si>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</si>
  <si>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</si>
  <si>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</si>
  <si>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</si>
  <si>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</si>
  <si>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</si>
  <si>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</si>
  <si>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</si>
  <si>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</si>
  <si>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</si>
  <si>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</si>
  <si>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</si>
  <si>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</si>
  <si>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</si>
  <si>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</si>
  <si>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</si>
  <si>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</si>
  <si>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</si>
  <si>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</si>
  <si>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</si>
  <si>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</si>
  <si>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</si>
  <si>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</si>
  <si>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Análisis, Planificación y Evaluación</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</si>
  <si>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</si>
  <si>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</si>
  <si>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</si>
  <si>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</si>
  <si>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</si>
  <si>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</si>
  <si>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</si>
  <si>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</si>
  <si>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</si>
  <si>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</si>
  <si>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</si>
  <si>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</si>
  <si>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</si>
  <si>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</si>
  <si>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</si>
  <si>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</si>
  <si>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</si>
  <si>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</si>
  <si>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</si>
  <si>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</si>
  <si>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</si>
  <si>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</si>
  <si>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</si>
  <si>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</si>
  <si>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</si>
  <si>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</si>
  <si>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</si>
  <si>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</si>
  <si>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</si>
  <si>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</si>
  <si>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</si>
  <si>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</si>
  <si>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</si>
  <si>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</si>
  <si>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</si>
  <si>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</si>
  <si>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</si>
  <si>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</si>
  <si>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</si>
  <si>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</si>
  <si>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</si>
  <si>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</si>
  <si>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</si>
  <si>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</si>
  <si>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</si>
  <si>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</si>
  <si>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</si>
  <si>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</si>
  <si>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</si>
  <si>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</si>
  <si>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</si>
  <si>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</si>
  <si>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</si>
  <si>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</si>
  <si>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</si>
  <si>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</si>
  <si>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</si>
  <si>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</si>
  <si>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</si>
  <si>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</si>
  <si>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</si>
  <si>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</si>
  <si>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</si>
  <si>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</si>
  <si>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</si>
  <si>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</si>
  <si>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</si>
  <si>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</si>
  <si>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</si>
  <si>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</si>
  <si>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</si>
  <si>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</si>
  <si>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</si>
  <si>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</si>
  <si>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</si>
  <si>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</si>
  <si>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</si>
  <si>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</si>
  <si>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</si>
  <si>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</si>
  <si>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</si>
  <si>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</si>
  <si>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</si>
  <si>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</si>
  <si>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</si>
  <si>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</si>
  <si>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</si>
  <si>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</si>
  <si>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</si>
  <si>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</si>
  <si>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</si>
  <si>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</si>
  <si>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</si>
  <si>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</si>
  <si>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</si>
  <si>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</si>
  <si>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</si>
  <si>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</si>
  <si>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</si>
  <si>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</si>
  <si>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</si>
  <si>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</si>
  <si>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</si>
  <si>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</si>
  <si>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</si>
  <si>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</si>
  <si>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</si>
  <si>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</si>
  <si>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</si>
  <si>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</si>
  <si>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</si>
  <si>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</si>
  <si>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</si>
  <si>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</si>
  <si>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</si>
  <si>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</si>
  <si>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</si>
  <si>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</si>
  <si>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</si>
  <si>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r>
      <t>2.8 DEMANDANTES DE EMPLEO Y PARADOS REGISTRADOS POR ACTIVIDAD ECONÓMICA DEL EMPLEO ANTERIOR (CNAE A 2 DÍGITOS)</t>
    </r>
    <r>
      <rPr>
        <b/>
        <sz val="12"/>
        <color indexed="16"/>
        <rFont val="Arial"/>
        <family val="2"/>
      </rPr>
      <t>. COMUNIDAD DE MADRID</t>
    </r>
  </si>
  <si>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</si>
  <si>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</si>
  <si>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</si>
  <si>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</si>
  <si>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</si>
  <si>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</si>
  <si>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</si>
  <si>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</si>
  <si>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</si>
  <si>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</si>
  <si>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</si>
  <si>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</si>
  <si>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</si>
  <si>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</si>
  <si>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</si>
  <si>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</si>
  <si>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</si>
  <si>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</si>
  <si>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</si>
  <si>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</si>
  <si>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</si>
  <si>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</si>
  <si>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</si>
  <si>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</si>
  <si>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</si>
  <si>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</si>
  <si>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</si>
  <si>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</si>
  <si>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</si>
  <si>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</si>
  <si>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</si>
  <si>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</si>
  <si>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</si>
  <si>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</si>
  <si>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</si>
  <si>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</si>
  <si>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</si>
  <si>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</si>
  <si>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</si>
  <si>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</si>
  <si>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</si>
  <si>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</si>
  <si>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</si>
  <si>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</si>
  <si>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</si>
  <si>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</si>
  <si>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</si>
  <si>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</si>
  <si>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</si>
  <si>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</si>
  <si>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</si>
  <si>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</si>
  <si>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</si>
  <si>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</si>
  <si>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</si>
  <si>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</si>
  <si>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</si>
  <si>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</si>
  <si>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</si>
  <si>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</si>
  <si>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</si>
  <si>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</si>
  <si>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</si>
  <si>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</si>
  <si>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</si>
  <si>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</si>
  <si>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</si>
  <si>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</si>
  <si>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</si>
  <si>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</si>
  <si>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</si>
  <si>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</si>
  <si>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</si>
  <si>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</si>
  <si>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</si>
  <si>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</si>
  <si>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</si>
  <si>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</si>
  <si>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</si>
  <si>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</si>
  <si>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</si>
  <si>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</si>
  <si>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</si>
  <si>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</si>
  <si>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</si>
  <si>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</si>
  <si>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</si>
  <si>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</si>
  <si>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</si>
  <si>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</si>
  <si>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</si>
  <si>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</si>
  <si>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</si>
  <si>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</si>
  <si>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</si>
  <si>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</si>
  <si>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</si>
  <si>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</si>
  <si>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</si>
  <si>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</si>
  <si>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</si>
  <si>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</si>
  <si>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</si>
  <si>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</si>
  <si>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</si>
  <si>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</si>
  <si>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</si>
  <si>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</si>
  <si>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</si>
  <si>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</si>
  <si>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</si>
  <si>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</si>
  <si>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</si>
  <si>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</si>
  <si>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</si>
  <si>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</si>
  <si>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</si>
  <si>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</si>
  <si>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</si>
  <si>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</si>
  <si>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</si>
  <si>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</si>
  <si>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</si>
  <si>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</si>
  <si>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</si>
  <si>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</si>
  <si>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</si>
  <si>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</si>
  <si>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</si>
  <si>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</si>
  <si>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</si>
  <si>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</si>
  <si>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</si>
  <si>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</si>
  <si>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</si>
  <si>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</si>
  <si>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</si>
  <si>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</si>
  <si>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</si>
  <si>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</si>
  <si>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</si>
  <si>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</si>
  <si>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</si>
  <si>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</si>
  <si>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</si>
  <si>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</si>
  <si>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</si>
  <si>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</si>
  <si>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</si>
  <si>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</si>
  <si>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</si>
  <si>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</si>
  <si>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</si>
  <si>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</si>
  <si>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</si>
  <si>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</si>
  <si>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</si>
  <si>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</si>
  <si>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</si>
  <si>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</si>
  <si>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</si>
  <si>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</si>
  <si>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</si>
  <si>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</si>
  <si>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</si>
  <si>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</si>
  <si>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</si>
  <si>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</si>
  <si>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</si>
  <si>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</si>
  <si>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</si>
  <si>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</si>
  <si>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</si>
  <si>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</si>
  <si>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</si>
  <si>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</si>
  <si>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</si>
  <si>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</si>
  <si>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</si>
  <si>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</si>
  <si>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</si>
  <si>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</si>
  <si>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</si>
  <si>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</si>
  <si>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</si>
  <si>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</si>
  <si>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</si>
  <si>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</si>
  <si>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</si>
  <si>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</si>
  <si>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</si>
  <si>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</si>
  <si>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</si>
  <si>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</si>
  <si>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</si>
  <si>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</si>
  <si>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</si>
  <si>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</si>
  <si>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</si>
  <si>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</si>
  <si>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</si>
  <si>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</si>
  <si>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</si>
  <si>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</si>
  <si>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</si>
  <si>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</si>
  <si>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</si>
  <si>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</si>
  <si>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</si>
  <si>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</si>
  <si>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</si>
  <si>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</si>
  <si>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</si>
  <si>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</si>
  <si>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</si>
  <si>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</si>
  <si>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</si>
  <si>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</si>
  <si>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</si>
  <si>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</si>
  <si>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</si>
  <si>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</si>
  <si>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</si>
  <si>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</si>
  <si>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</si>
  <si>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</si>
  <si>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</si>
  <si>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</si>
  <si>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</si>
  <si>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</si>
  <si>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</si>
  <si>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</si>
  <si>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</si>
  <si>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</si>
  <si>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</si>
  <si>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</si>
  <si>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</si>
  <si>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</si>
  <si>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</si>
  <si>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</si>
  <si>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</si>
  <si>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</si>
  <si>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</si>
  <si>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</si>
  <si>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</si>
  <si>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</si>
  <si>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</si>
  <si>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</si>
  <si>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</si>
  <si>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</si>
  <si>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</si>
  <si>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</si>
  <si>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</si>
  <si>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</si>
  <si>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</si>
  <si>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</si>
  <si>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</si>
  <si>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</si>
  <si>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</si>
  <si>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</si>
  <si>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</si>
  <si>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</si>
  <si>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</si>
  <si>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</si>
  <si>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</si>
  <si>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</si>
  <si>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</si>
  <si>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</si>
  <si>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</si>
  <si>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</si>
  <si>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</si>
  <si>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</si>
  <si>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</si>
  <si>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</si>
  <si>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</si>
  <si>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</si>
  <si>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</si>
  <si>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</si>
  <si>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</si>
  <si>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</si>
  <si>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</si>
  <si>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</si>
  <si>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</si>
  <si>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</si>
  <si>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</si>
  <si>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</si>
  <si>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</si>
  <si>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</si>
  <si>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</si>
  <si>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</si>
  <si>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</si>
  <si>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</si>
  <si>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</si>
  <si>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</si>
  <si>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</si>
  <si>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</si>
  <si>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</si>
  <si>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</si>
  <si>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</si>
  <si>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</si>
  <si>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</si>
  <si>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</si>
  <si>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</si>
  <si>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</si>
  <si>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</si>
  <si>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</si>
  <si>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</si>
  <si>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</si>
  <si>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</si>
  <si>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</si>
  <si>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</si>
  <si>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</si>
  <si>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</si>
  <si>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</si>
  <si>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</si>
  <si>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</si>
  <si>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</si>
  <si>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</si>
  <si>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</si>
  <si>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</si>
  <si>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</si>
  <si>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</si>
  <si>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</si>
  <si>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</si>
  <si>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</si>
  <si>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</si>
  <si>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</si>
  <si>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</si>
  <si>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</si>
  <si>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</si>
  <si>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</si>
  <si>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</si>
  <si>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</si>
  <si>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</si>
  <si>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</si>
  <si>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</si>
  <si>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</si>
  <si>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</si>
  <si>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</si>
  <si>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</si>
  <si>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</si>
  <si>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</si>
  <si>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</si>
  <si>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</si>
  <si>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</si>
  <si>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</si>
  <si>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</si>
  <si>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</si>
  <si>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</si>
  <si>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</si>
  <si>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</si>
  <si>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</si>
  <si>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</si>
  <si>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</si>
  <si>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</si>
  <si>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</si>
  <si>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</si>
  <si>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</si>
  <si>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</si>
  <si>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</si>
  <si>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</si>
  <si>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</si>
  <si>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</si>
  <si>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</si>
  <si>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</si>
  <si>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</si>
  <si>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</si>
  <si>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</si>
  <si>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</si>
  <si>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</si>
  <si>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</si>
  <si>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</si>
  <si>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</si>
  <si>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</si>
  <si>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</si>
  <si>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</si>
  <si>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</si>
  <si>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</si>
  <si>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</si>
  <si>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</si>
  <si>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</si>
  <si>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</si>
  <si>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</si>
  <si>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</si>
  <si>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</si>
  <si>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</si>
  <si>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</si>
  <si>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</si>
  <si>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</si>
  <si>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</si>
  <si>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</si>
  <si>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</si>
  <si>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</si>
  <si>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</si>
  <si>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</si>
  <si>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</si>
  <si>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</si>
  <si>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</si>
  <si>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</si>
  <si>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</si>
  <si>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</si>
  <si>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</si>
  <si>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</si>
  <si>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</si>
  <si>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</si>
  <si>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</si>
  <si>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</si>
  <si>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</si>
  <si>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</si>
  <si>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</si>
  <si>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</si>
  <si>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</si>
  <si>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</si>
  <si>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</si>
  <si>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</si>
  <si>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</si>
  <si>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</si>
  <si>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</si>
  <si>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</si>
  <si>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</si>
  <si>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</si>
  <si>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</si>
  <si>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</si>
  <si>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</si>
  <si>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</si>
  <si>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</si>
  <si>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</si>
  <si>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</si>
  <si>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</si>
  <si>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</si>
  <si>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</si>
  <si>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</si>
  <si>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</si>
  <si>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</si>
  <si>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</si>
  <si>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</si>
  <si>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</si>
  <si>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</si>
  <si>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</si>
  <si>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</si>
  <si>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</si>
  <si>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</si>
  <si>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</si>
  <si>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</si>
  <si>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</si>
  <si>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</si>
  <si>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</si>
  <si>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</si>
  <si>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</si>
  <si>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</si>
  <si>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</si>
  <si>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</si>
  <si>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</si>
  <si>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</si>
  <si>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</si>
  <si>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</si>
  <si>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</si>
  <si>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</si>
  <si>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</si>
  <si>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</si>
  <si>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</si>
  <si>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</si>
  <si>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</si>
  <si>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</si>
  <si>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</si>
  <si>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</si>
  <si>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</si>
  <si>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</si>
  <si>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</si>
  <si>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</si>
  <si>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</si>
  <si>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</si>
  <si>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Agosto 2023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</si>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</sst>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05">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xf numFmtId="0" fontId="5" fillId="3" borderId="2" xfId="0" applyFont="1" applyFill="1" applyBorder="1" applyAlignment="1">
      <alignment horizontal="center" vertical="center"/>
    </xf>
    <xf numFmtId="0" fontId="2" fillId="2" borderId="0" xfId="0" applyFont="1" applyFill="1" applyAlignment="1">
      <alignment vertical="center"/>
    </xf>
    <xf numFmtId="0" fontId="5" fillId="4" borderId="2" xfId="0" applyFont="1" applyFill="1" applyBorder="1" applyAlignment="1">
      <alignment horizontal="center" vertical="center"/>
    </xf>
    <xf numFmtId="0" fontId="8" fillId="2" borderId="0" xfId="0" applyFont="1" applyFill="1"/>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6" fillId="5" borderId="0" xfId="2" applyFont="1" applyFill="1" applyAlignment="1">
      <alignment horizontal="left"/>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xf numFmtId="164" fontId="22" fillId="2" borderId="0" xfId="0" applyNumberFormat="1" applyFont="1" applyFill="1"/>
    <xf numFmtId="165" fontId="22" fillId="2" borderId="0" xfId="0" applyNumberFormat="1" applyFont="1" applyFill="1" applyAlignment="1"/>
    <xf numFmtId="0" fontId="12" fillId="2" borderId="0" xfId="0" applyFont="1" applyFill="1" applyAlignment="1">
      <alignment horizontal="center"/>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165" fontId="22" fillId="2" borderId="0" xfId="0" applyNumberFormat="1" applyFont="1" applyFill="1" applyAlignment="1">
      <alignment horizontal="right"/>
    </xf>
    <xf numFmtId="0" fontId="0" fillId="2" borderId="0" xfId="0" applyFill="1" applyBorder="1"/>
    <xf numFmtId="0" fontId="17" fillId="4" borderId="32" xfId="0" applyFont="1" applyFill="1" applyBorder="1" applyAlignment="1">
      <alignment horizontal="center" vertical="center"/>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2" fontId="13" fillId="2" borderId="0" xfId="2" applyNumberFormat="1" applyFont="1" applyFill="1"/>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9" fillId="2" borderId="0" xfId="1" applyFont="1" applyFill="1" applyAlignment="1">
      <alignment horizontal="left" wrapText="1"/>
    </xf>
    <xf numFmtId="0" fontId="9" fillId="2" borderId="0" xfId="1" applyFont="1" applyFill="1" applyAlignment="1">
      <alignment horizontal="justify" wrapText="1"/>
    </xf>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4" fillId="2" borderId="0" xfId="0" applyFont="1" applyFill="1" applyBorder="1" applyAlignment="1">
      <alignment horizontal="justify" wrapText="1"/>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9" fillId="2" borderId="0" xfId="1" applyFont="1" applyFill="1"/>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18" fillId="4" borderId="9"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5" fillId="0" borderId="4" xfId="0" applyFont="1" applyFill="1" applyBorder="1" applyAlignment="1">
      <alignment horizontal="justify" wrapText="1"/>
    </xf>
    <xf numFmtId="0" fontId="17" fillId="6" borderId="5"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5" fillId="0" borderId="4" xfId="0" applyFont="1" applyFill="1" applyBorder="1" applyAlignment="1">
      <alignment horizontal="left" wrapText="1"/>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165" fontId="22" fillId="2" borderId="0" xfId="0" applyNumberFormat="1" applyFont="1" applyFill="1" applyAlignment="1">
      <alignment horizontal="center"/>
    </xf>
    <xf numFmtId="0" fontId="15" fillId="0" borderId="0" xfId="0" applyFont="1" applyFill="1" applyBorder="1" applyAlignment="1">
      <alignment horizontal="justify"/>
    </xf>
    <xf numFmtId="0" fontId="15" fillId="2" borderId="0" xfId="0" applyFont="1" applyFill="1" applyBorder="1" applyAlignment="1">
      <alignment horizontal="justify"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5" fillId="10" borderId="0" xfId="0" applyFont="1" applyFill="1" applyBorder="1" applyAlignment="1">
      <alignment horizontal="center" vertical="center" textRotation="90" wrapText="1"/>
    </xf>
    <xf numFmtId="0" fontId="5" fillId="10" borderId="40" xfId="0" applyFont="1" applyFill="1" applyBorder="1" applyAlignment="1">
      <alignment horizontal="center" vertical="center" textRotation="90" wrapText="1"/>
    </xf>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10" borderId="5" xfId="0" applyFont="1" applyFill="1" applyBorder="1" applyAlignment="1">
      <alignment horizontal="center" vertical="center" textRotation="90" wrapText="1"/>
    </xf>
    <xf numFmtId="0" fontId="15" fillId="10" borderId="45" xfId="0" applyFont="1" applyFill="1" applyBorder="1" applyAlignment="1">
      <alignment horizontal="center" wrapText="1"/>
    </xf>
    <xf numFmtId="0" fontId="15" fillId="10" borderId="46"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7" borderId="55"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5" fillId="10" borderId="11" xfId="0" applyFont="1" applyFill="1" applyBorder="1" applyAlignment="1">
      <alignment horizont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17" fillId="6" borderId="41"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0" fontId="13" fillId="10" borderId="47" xfId="2" applyFont="1" applyFill="1" applyBorder="1" applyAlignment="1"/>
    <xf numFmtId="0" fontId="0" fillId="0" borderId="47" xfId="0" applyBorder="1" applyAlignment="1"/>
    <xf numFmtId="0" fontId="0" fillId="0" borderId="20" xfId="0" applyBorder="1" applyAlignment="1"/>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0"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77" xfId="0" applyFont="1" applyFill="1" applyBorder="1" applyAlignment="1">
      <alignment horizontal="center" vertical="center" wrapText="1"/>
    </xf>
    <xf numFmtId="0" fontId="26" fillId="8" borderId="73" xfId="0" applyFont="1" applyFill="1" applyBorder="1" applyAlignment="1">
      <alignment horizontal="center" vertical="center" wrapText="1"/>
    </xf>
    <xf numFmtId="0" fontId="26" fillId="8" borderId="75"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29" fillId="2" borderId="0" xfId="2" applyFont="1" applyFill="1" applyBorder="1" applyAlignment="1">
      <alignment horizontal="justify" wrapText="1"/>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xmlns=""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xmlns=""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xmlns=""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xmlns=""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xmlns=""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xmlns=""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xmlns=""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xmlns=""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xmlns=""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xmlns=""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xmlns=""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xmlns=""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xmlns=""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xmlns=""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xmlns=""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xmlns=""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xmlns=""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xmlns=""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xmlns=""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8" customWidth="1"/>
    <col min="2" max="2" width="79.140625" style="8" customWidth="1"/>
    <col min="3" max="16384" width="11.42578125" style="8"/>
  </cols>
  <sheetData>
    <row r="1" spans="1:3" s="1" customFormat="1" ht="12" x14ac:dyDescent="0.2"/>
    <row r="2" spans="1:3" s="1" customFormat="1" ht="15" customHeight="1" x14ac:dyDescent="0.2"/>
    <row r="3" spans="1:3" s="1" customFormat="1" ht="18" customHeight="1" x14ac:dyDescent="0.2"/>
    <row r="4" spans="1:3" s="1" customFormat="1" ht="18" x14ac:dyDescent="0.25">
      <c r="C4" s="2" t="s">
        <v>653</v>
      </c>
    </row>
    <row r="5" spans="1:3" s="1" customFormat="1" ht="12" x14ac:dyDescent="0.2"/>
    <row r="6" spans="1:3" s="1" customFormat="1" ht="18.75" customHeight="1" thickBot="1" x14ac:dyDescent="0.3">
      <c r="A6" s="3" t="s">
        <v>0</v>
      </c>
      <c r="B6" s="3"/>
      <c r="C6" s="3"/>
    </row>
    <row r="7" spans="1:3" s="1" customFormat="1" ht="22.5" customHeight="1" x14ac:dyDescent="0.25">
      <c r="A7" s="312" t="s">
        <v>1</v>
      </c>
      <c r="B7" s="312"/>
      <c r="C7" s="312"/>
    </row>
    <row r="8" spans="1:3" s="1" customFormat="1" ht="18.75" customHeight="1" x14ac:dyDescent="0.25">
      <c r="A8" s="4"/>
      <c r="B8" s="4"/>
    </row>
    <row r="9" spans="1:3" s="1" customFormat="1" ht="12" x14ac:dyDescent="0.2"/>
    <row r="10" spans="1:3" s="6" customFormat="1" ht="20.100000000000001" customHeight="1" x14ac:dyDescent="0.25">
      <c r="A10" s="5" t="s">
        <v>2</v>
      </c>
      <c r="B10" s="313" t="s">
        <v>3</v>
      </c>
      <c r="C10" s="314"/>
    </row>
    <row r="11" spans="1:3" s="1" customFormat="1" ht="6.95" customHeight="1" x14ac:dyDescent="0.2"/>
    <row r="12" spans="1:3" s="1" customFormat="1" ht="20.100000000000001" customHeight="1" x14ac:dyDescent="0.2">
      <c r="A12" s="5" t="s">
        <v>4</v>
      </c>
      <c r="B12" s="313" t="s">
        <v>5</v>
      </c>
      <c r="C12" s="314"/>
    </row>
    <row r="13" spans="1:3" s="1" customFormat="1" ht="6.95" customHeight="1" x14ac:dyDescent="0.2"/>
    <row r="14" spans="1:3" s="6" customFormat="1" ht="24.75" customHeight="1" x14ac:dyDescent="0.25">
      <c r="A14" s="7">
        <v>1</v>
      </c>
      <c r="B14" s="315" t="s">
        <v>6</v>
      </c>
      <c r="C14" s="316"/>
    </row>
    <row r="15" spans="1:3" ht="6.95" customHeight="1" x14ac:dyDescent="0.2"/>
    <row r="16" spans="1:3" ht="15.95" customHeight="1" x14ac:dyDescent="0.2">
      <c r="B16" s="317" t="s">
        <v>7</v>
      </c>
      <c r="C16" s="317"/>
    </row>
    <row r="17" spans="1:3" ht="15.95" customHeight="1" x14ac:dyDescent="0.2">
      <c r="B17" s="317" t="s">
        <v>8</v>
      </c>
      <c r="C17" s="317"/>
    </row>
    <row r="18" spans="1:3" ht="6.95" customHeight="1" x14ac:dyDescent="0.2"/>
    <row r="19" spans="1:3" s="6" customFormat="1" ht="30" customHeight="1" x14ac:dyDescent="0.25">
      <c r="A19" s="7">
        <v>2</v>
      </c>
      <c r="B19" s="310" t="s">
        <v>9</v>
      </c>
      <c r="C19" s="311"/>
    </row>
    <row r="20" spans="1:3" ht="6.95" customHeight="1" x14ac:dyDescent="0.2"/>
    <row r="21" spans="1:3" ht="31.5" customHeight="1" x14ac:dyDescent="0.2">
      <c r="B21" s="309" t="s">
        <v>10</v>
      </c>
      <c r="C21" s="309"/>
    </row>
    <row r="22" spans="1:3" ht="31.5" customHeight="1" x14ac:dyDescent="0.2">
      <c r="B22" s="309" t="s">
        <v>11</v>
      </c>
      <c r="C22" s="309"/>
    </row>
    <row r="23" spans="1:3" ht="31.5" customHeight="1" x14ac:dyDescent="0.2">
      <c r="B23" s="309" t="s">
        <v>12</v>
      </c>
      <c r="C23" s="309"/>
    </row>
    <row r="24" spans="1:3" ht="31.5" customHeight="1" x14ac:dyDescent="0.2">
      <c r="B24" s="309" t="s">
        <v>13</v>
      </c>
      <c r="C24" s="309"/>
    </row>
    <row r="25" spans="1:3" ht="31.5" customHeight="1" x14ac:dyDescent="0.2">
      <c r="B25" s="309" t="s">
        <v>14</v>
      </c>
      <c r="C25" s="309"/>
    </row>
    <row r="26" spans="1:3" ht="31.5" customHeight="1" x14ac:dyDescent="0.2">
      <c r="B26" s="309" t="s">
        <v>15</v>
      </c>
      <c r="C26" s="309"/>
    </row>
    <row r="27" spans="1:3" ht="31.5" customHeight="1" x14ac:dyDescent="0.2">
      <c r="B27" s="309" t="s">
        <v>16</v>
      </c>
      <c r="C27" s="309"/>
    </row>
    <row r="28" spans="1:3" ht="31.5" customHeight="1" x14ac:dyDescent="0.2">
      <c r="B28" s="309" t="s">
        <v>17</v>
      </c>
      <c r="C28" s="309"/>
    </row>
    <row r="29" spans="1:3" ht="31.5" customHeight="1" x14ac:dyDescent="0.2">
      <c r="B29" s="309" t="s">
        <v>18</v>
      </c>
      <c r="C29" s="309"/>
    </row>
    <row r="30" spans="1:3" ht="31.5" customHeight="1" x14ac:dyDescent="0.2">
      <c r="B30" s="309" t="s">
        <v>19</v>
      </c>
      <c r="C30" s="309"/>
    </row>
    <row r="31" spans="1:3" ht="31.5" customHeight="1" x14ac:dyDescent="0.2">
      <c r="B31" s="309" t="s">
        <v>20</v>
      </c>
      <c r="C31" s="309"/>
    </row>
    <row r="32" spans="1:3" ht="31.5" customHeight="1" x14ac:dyDescent="0.2">
      <c r="B32" s="309" t="s">
        <v>21</v>
      </c>
      <c r="C32" s="309"/>
    </row>
    <row r="33" spans="1:3" ht="31.5" customHeight="1" x14ac:dyDescent="0.2">
      <c r="B33" s="309" t="s">
        <v>22</v>
      </c>
      <c r="C33" s="309"/>
    </row>
    <row r="34" spans="1:3" ht="31.5" customHeight="1" x14ac:dyDescent="0.2">
      <c r="B34" s="309" t="s">
        <v>23</v>
      </c>
      <c r="C34" s="309"/>
    </row>
    <row r="35" spans="1:3" ht="31.5" customHeight="1" x14ac:dyDescent="0.2">
      <c r="B35" s="309" t="s">
        <v>24</v>
      </c>
      <c r="C35" s="309"/>
    </row>
    <row r="36" spans="1:3" ht="31.5" customHeight="1" x14ac:dyDescent="0.2">
      <c r="B36" s="309" t="s">
        <v>25</v>
      </c>
      <c r="C36" s="309"/>
    </row>
    <row r="37" spans="1:3" ht="31.5" customHeight="1" x14ac:dyDescent="0.2">
      <c r="B37" s="309" t="s">
        <v>26</v>
      </c>
      <c r="C37" s="309"/>
    </row>
    <row r="38" spans="1:3" ht="31.5" customHeight="1" x14ac:dyDescent="0.2">
      <c r="B38" s="309" t="s">
        <v>27</v>
      </c>
      <c r="C38" s="309"/>
    </row>
    <row r="39" spans="1:3" ht="6.95" customHeight="1" x14ac:dyDescent="0.2"/>
    <row r="40" spans="1:3" s="6" customFormat="1" ht="22.5" customHeight="1" x14ac:dyDescent="0.25">
      <c r="A40" s="7">
        <v>3</v>
      </c>
      <c r="B40" s="310" t="s">
        <v>28</v>
      </c>
      <c r="C40" s="311"/>
    </row>
    <row r="41" spans="1:3" ht="6.95" customHeight="1" x14ac:dyDescent="0.2"/>
    <row r="42" spans="1:3" ht="27.75" customHeight="1" x14ac:dyDescent="0.2">
      <c r="B42" s="309" t="s">
        <v>29</v>
      </c>
      <c r="C42" s="309"/>
    </row>
    <row r="43" spans="1:3" ht="32.25" customHeight="1" x14ac:dyDescent="0.2">
      <c r="B43" s="309" t="s">
        <v>30</v>
      </c>
      <c r="C43" s="309"/>
    </row>
    <row r="44" spans="1:3" ht="6.95" customHeight="1" x14ac:dyDescent="0.2"/>
    <row r="45" spans="1:3" s="6" customFormat="1" ht="31.5" customHeight="1" x14ac:dyDescent="0.25">
      <c r="A45" s="7">
        <v>4</v>
      </c>
      <c r="B45" s="310" t="s">
        <v>31</v>
      </c>
      <c r="C45" s="311"/>
    </row>
    <row r="46" spans="1:3" ht="6.95" customHeight="1" x14ac:dyDescent="0.2"/>
    <row r="47" spans="1:3" ht="26.25" customHeight="1" x14ac:dyDescent="0.2">
      <c r="B47" s="309" t="s">
        <v>32</v>
      </c>
      <c r="C47" s="309"/>
    </row>
    <row r="48" spans="1:3" ht="6.95" customHeight="1" x14ac:dyDescent="0.2"/>
    <row r="49" spans="1:3" s="6" customFormat="1" ht="33.75" customHeight="1" x14ac:dyDescent="0.25">
      <c r="A49" s="7">
        <v>5</v>
      </c>
      <c r="B49" s="310" t="s">
        <v>33</v>
      </c>
      <c r="C49" s="311"/>
    </row>
    <row r="50" spans="1:3" ht="6.95" customHeight="1" x14ac:dyDescent="0.2"/>
    <row r="51" spans="1:3" ht="31.5" customHeight="1" x14ac:dyDescent="0.2">
      <c r="B51" s="309" t="s">
        <v>34</v>
      </c>
      <c r="C51" s="309"/>
    </row>
    <row r="52" spans="1:3" ht="31.5" customHeight="1" x14ac:dyDescent="0.2">
      <c r="B52" s="309" t="s">
        <v>35</v>
      </c>
      <c r="C52" s="309"/>
    </row>
    <row r="53" spans="1:3" ht="31.5" customHeight="1" x14ac:dyDescent="0.2">
      <c r="B53" s="309" t="s">
        <v>36</v>
      </c>
      <c r="C53" s="309"/>
    </row>
    <row r="54" spans="1:3" ht="6.95" customHeight="1" x14ac:dyDescent="0.2"/>
    <row r="55" spans="1:3" s="6" customFormat="1" ht="33" customHeight="1" x14ac:dyDescent="0.25">
      <c r="A55" s="7">
        <v>6</v>
      </c>
      <c r="B55" s="310" t="s">
        <v>37</v>
      </c>
      <c r="C55" s="311"/>
    </row>
    <row r="56" spans="1:3" ht="6.95" customHeight="1" x14ac:dyDescent="0.2"/>
    <row r="57" spans="1:3" ht="42.75" customHeight="1" x14ac:dyDescent="0.2">
      <c r="B57" s="309" t="s">
        <v>38</v>
      </c>
      <c r="C57" s="309"/>
    </row>
    <row r="58" spans="1:3" ht="42.75" customHeight="1" x14ac:dyDescent="0.2">
      <c r="B58" s="309" t="s">
        <v>39</v>
      </c>
      <c r="C58" s="309"/>
    </row>
    <row r="59" spans="1:3" ht="42.75" customHeight="1" x14ac:dyDescent="0.2">
      <c r="B59" s="309" t="s">
        <v>40</v>
      </c>
      <c r="C59" s="309"/>
    </row>
    <row r="60" spans="1:3" ht="31.5" customHeight="1" x14ac:dyDescent="0.2">
      <c r="B60" s="309" t="s">
        <v>41</v>
      </c>
      <c r="C60" s="309"/>
    </row>
    <row r="61" spans="1:3" ht="33.75" customHeight="1" x14ac:dyDescent="0.2">
      <c r="B61" s="309" t="s">
        <v>42</v>
      </c>
      <c r="C61" s="309"/>
    </row>
    <row r="62" spans="1:3" ht="6.95" customHeight="1" x14ac:dyDescent="0.2"/>
    <row r="63" spans="1:3" s="6" customFormat="1" ht="19.5" customHeight="1" x14ac:dyDescent="0.25">
      <c r="A63" s="7">
        <v>7</v>
      </c>
      <c r="B63" s="306" t="s">
        <v>43</v>
      </c>
      <c r="C63" s="307"/>
    </row>
    <row r="64" spans="1:3" s="6" customFormat="1" ht="9" customHeight="1" x14ac:dyDescent="0.25">
      <c r="A64" s="9"/>
      <c r="B64" s="10"/>
    </row>
    <row r="65" spans="1:12" ht="26.25" customHeight="1" x14ac:dyDescent="0.2">
      <c r="B65" s="309" t="s">
        <v>44</v>
      </c>
      <c r="C65" s="309"/>
    </row>
    <row r="66" spans="1:12" ht="6.95" customHeight="1" x14ac:dyDescent="0.2"/>
    <row r="67" spans="1:12" s="6" customFormat="1" ht="20.100000000000001" customHeight="1" x14ac:dyDescent="0.25">
      <c r="A67" s="7">
        <v>8</v>
      </c>
      <c r="B67" s="306" t="s">
        <v>45</v>
      </c>
      <c r="C67" s="307"/>
    </row>
    <row r="68" spans="1:12" ht="6.95" customHeight="1" x14ac:dyDescent="0.2"/>
    <row r="69" spans="1:12" ht="26.25" customHeight="1" x14ac:dyDescent="0.2">
      <c r="B69" s="309" t="s">
        <v>46</v>
      </c>
      <c r="C69" s="309"/>
    </row>
    <row r="70" spans="1:12" ht="33" customHeight="1" x14ac:dyDescent="0.2">
      <c r="B70" s="309" t="s">
        <v>47</v>
      </c>
      <c r="C70" s="309"/>
    </row>
    <row r="71" spans="1:12" ht="6.95" customHeight="1" x14ac:dyDescent="0.2">
      <c r="B71" s="11"/>
      <c r="C71" s="11"/>
    </row>
    <row r="72" spans="1:12" ht="20.100000000000001" customHeight="1" x14ac:dyDescent="0.2">
      <c r="A72" s="7">
        <v>9</v>
      </c>
      <c r="B72" s="306" t="s">
        <v>48</v>
      </c>
      <c r="C72" s="307"/>
    </row>
    <row r="73" spans="1:12" ht="6.95" customHeight="1" x14ac:dyDescent="0.2"/>
    <row r="74" spans="1:12" ht="15.95" customHeight="1" x14ac:dyDescent="0.2">
      <c r="B74" s="308" t="s">
        <v>49</v>
      </c>
      <c r="C74" s="308"/>
    </row>
    <row r="75" spans="1:12" ht="15.95" customHeight="1" x14ac:dyDescent="0.2">
      <c r="B75" s="308" t="s">
        <v>50</v>
      </c>
      <c r="C75" s="308"/>
    </row>
    <row r="76" spans="1:12" ht="15.95" customHeight="1" x14ac:dyDescent="0.2">
      <c r="B76" s="308" t="s">
        <v>51</v>
      </c>
      <c r="C76" s="308"/>
    </row>
    <row r="77" spans="1:12" ht="15.95" customHeight="1" x14ac:dyDescent="0.2">
      <c r="B77" s="308" t="s">
        <v>52</v>
      </c>
      <c r="C77" s="308"/>
      <c r="D77" s="12"/>
      <c r="E77" s="12"/>
      <c r="F77" s="12"/>
      <c r="G77" s="12"/>
      <c r="H77" s="12"/>
      <c r="I77" s="12"/>
      <c r="J77" s="12"/>
      <c r="K77" s="12"/>
      <c r="L77" s="12"/>
    </row>
    <row r="78" spans="1:12" ht="15.95" customHeight="1" x14ac:dyDescent="0.2">
      <c r="B78" s="308" t="s">
        <v>53</v>
      </c>
      <c r="C78" s="308"/>
    </row>
    <row r="79" spans="1:12" ht="15.95" customHeight="1" x14ac:dyDescent="0.2">
      <c r="B79" s="308" t="s">
        <v>54</v>
      </c>
      <c r="C79" s="308"/>
    </row>
    <row r="80" spans="1:12" ht="31.5" customHeight="1" x14ac:dyDescent="0.2">
      <c r="B80" s="308" t="s">
        <v>55</v>
      </c>
      <c r="C80" s="308"/>
    </row>
    <row r="81" spans="1:3" ht="15.95" customHeight="1" x14ac:dyDescent="0.2">
      <c r="B81" s="308" t="s">
        <v>56</v>
      </c>
      <c r="C81" s="308"/>
    </row>
    <row r="82" spans="1:3" ht="6.95" customHeight="1" x14ac:dyDescent="0.2"/>
    <row r="83" spans="1:3" ht="20.100000000000001" customHeight="1" x14ac:dyDescent="0.2">
      <c r="A83" s="7">
        <v>10</v>
      </c>
      <c r="B83" s="306" t="s">
        <v>57</v>
      </c>
      <c r="C83" s="307"/>
    </row>
    <row r="84" spans="1:3" ht="6.95" customHeight="1" x14ac:dyDescent="0.2"/>
    <row r="85" spans="1:3" ht="15.95" customHeight="1" x14ac:dyDescent="0.2">
      <c r="B85" s="13" t="s">
        <v>58</v>
      </c>
    </row>
    <row r="97" spans="2:2" x14ac:dyDescent="0.2">
      <c r="B97" s="14" t="s">
        <v>59</v>
      </c>
    </row>
    <row r="98" spans="2:2" x14ac:dyDescent="0.2">
      <c r="B98" s="14" t="s">
        <v>60</v>
      </c>
    </row>
  </sheetData>
  <mergeCells count="55">
    <mergeCell ref="B25:C25"/>
    <mergeCell ref="A7:C7"/>
    <mergeCell ref="B10:C10"/>
    <mergeCell ref="B12:C12"/>
    <mergeCell ref="B14:C14"/>
    <mergeCell ref="B16:C16"/>
    <mergeCell ref="B17:C17"/>
    <mergeCell ref="B19:C19"/>
    <mergeCell ref="B21:C21"/>
    <mergeCell ref="B22:C22"/>
    <mergeCell ref="B23:C23"/>
    <mergeCell ref="B24:C24"/>
    <mergeCell ref="B37:C37"/>
    <mergeCell ref="B26:C26"/>
    <mergeCell ref="B27:C27"/>
    <mergeCell ref="B28:C28"/>
    <mergeCell ref="B29:C29"/>
    <mergeCell ref="B30:C30"/>
    <mergeCell ref="B31:C31"/>
    <mergeCell ref="B32:C32"/>
    <mergeCell ref="B33:C33"/>
    <mergeCell ref="B34:C34"/>
    <mergeCell ref="B35:C35"/>
    <mergeCell ref="B36:C36"/>
    <mergeCell ref="B57:C57"/>
    <mergeCell ref="B38:C38"/>
    <mergeCell ref="B40:C40"/>
    <mergeCell ref="B42:C42"/>
    <mergeCell ref="B43:C43"/>
    <mergeCell ref="B45:C45"/>
    <mergeCell ref="B47:C47"/>
    <mergeCell ref="B49:C49"/>
    <mergeCell ref="B51:C51"/>
    <mergeCell ref="B52:C52"/>
    <mergeCell ref="B53:C53"/>
    <mergeCell ref="B55:C55"/>
    <mergeCell ref="B75:C75"/>
    <mergeCell ref="B58:C58"/>
    <mergeCell ref="B59:C59"/>
    <mergeCell ref="B60:C60"/>
    <mergeCell ref="B61:C61"/>
    <mergeCell ref="B63:C63"/>
    <mergeCell ref="B65:C65"/>
    <mergeCell ref="B67:C67"/>
    <mergeCell ref="B69:C69"/>
    <mergeCell ref="B70:C70"/>
    <mergeCell ref="B72:C72"/>
    <mergeCell ref="B74:C74"/>
    <mergeCell ref="B83:C83"/>
    <mergeCell ref="B76:C76"/>
    <mergeCell ref="B77:C77"/>
    <mergeCell ref="B78:C78"/>
    <mergeCell ref="B79:C79"/>
    <mergeCell ref="B80:C80"/>
    <mergeCell ref="B81:C81"/>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52"/>
  <sheetViews>
    <sheetView zoomScaleNormal="100" zoomScaleSheetLayoutView="100" workbookViewId="0"/>
  </sheetViews>
  <sheetFormatPr baseColWidth="10" defaultColWidth="9.140625" defaultRowHeight="15" x14ac:dyDescent="0.2"/>
  <cols>
    <col min="1" max="1" width="23.140625" style="15" customWidth="1"/>
    <col min="2" max="2" width="7.42578125" style="15" customWidth="1"/>
    <col min="3" max="3" width="7.85546875" style="15" customWidth="1"/>
    <col min="4" max="4" width="5" style="15" customWidth="1"/>
    <col min="5" max="5" width="9.7109375" style="15" customWidth="1"/>
    <col min="6" max="6" width="5" style="15" customWidth="1"/>
    <col min="7" max="8" width="7.85546875" style="15" customWidth="1"/>
    <col min="9" max="9" width="5" style="15" customWidth="1"/>
    <col min="10" max="10" width="7.85546875" style="15" customWidth="1"/>
    <col min="11" max="11" width="5" style="15" customWidth="1"/>
    <col min="12" max="226" width="9.140625" style="15"/>
    <col min="227" max="227" width="0.42578125" style="15" customWidth="1"/>
    <col min="228" max="228" width="12.140625" style="15" customWidth="1"/>
    <col min="229" max="229" width="9.85546875" style="15" customWidth="1"/>
    <col min="230" max="231" width="10" style="15" customWidth="1"/>
    <col min="232" max="237" width="9.28515625" style="15" customWidth="1"/>
    <col min="238" max="482" width="9.140625" style="15"/>
    <col min="483" max="483" width="0.42578125" style="15" customWidth="1"/>
    <col min="484" max="484" width="12.140625" style="15" customWidth="1"/>
    <col min="485" max="485" width="9.85546875" style="15" customWidth="1"/>
    <col min="486" max="487" width="10" style="15" customWidth="1"/>
    <col min="488" max="493" width="9.28515625" style="15" customWidth="1"/>
    <col min="494" max="738" width="9.140625" style="15"/>
    <col min="739" max="739" width="0.42578125" style="15" customWidth="1"/>
    <col min="740" max="740" width="12.140625" style="15" customWidth="1"/>
    <col min="741" max="741" width="9.85546875" style="15" customWidth="1"/>
    <col min="742" max="743" width="10" style="15" customWidth="1"/>
    <col min="744" max="749" width="9.28515625" style="15" customWidth="1"/>
    <col min="750" max="994" width="9.140625" style="15"/>
    <col min="995" max="995" width="0.42578125" style="15" customWidth="1"/>
    <col min="996" max="996" width="12.140625" style="15" customWidth="1"/>
    <col min="997" max="997" width="9.85546875" style="15" customWidth="1"/>
    <col min="998" max="999" width="10" style="15" customWidth="1"/>
    <col min="1000" max="1005" width="9.28515625" style="15" customWidth="1"/>
    <col min="1006" max="1250" width="9.140625" style="15"/>
    <col min="1251" max="1251" width="0.42578125" style="15" customWidth="1"/>
    <col min="1252" max="1252" width="12.140625" style="15" customWidth="1"/>
    <col min="1253" max="1253" width="9.85546875" style="15" customWidth="1"/>
    <col min="1254" max="1255" width="10" style="15" customWidth="1"/>
    <col min="1256" max="1261" width="9.28515625" style="15" customWidth="1"/>
    <col min="1262" max="1506" width="9.140625" style="15"/>
    <col min="1507" max="1507" width="0.42578125" style="15" customWidth="1"/>
    <col min="1508" max="1508" width="12.140625" style="15" customWidth="1"/>
    <col min="1509" max="1509" width="9.85546875" style="15" customWidth="1"/>
    <col min="1510" max="1511" width="10" style="15" customWidth="1"/>
    <col min="1512" max="1517" width="9.28515625" style="15" customWidth="1"/>
    <col min="1518" max="1762" width="9.140625" style="15"/>
    <col min="1763" max="1763" width="0.42578125" style="15" customWidth="1"/>
    <col min="1764" max="1764" width="12.140625" style="15" customWidth="1"/>
    <col min="1765" max="1765" width="9.85546875" style="15" customWidth="1"/>
    <col min="1766" max="1767" width="10" style="15" customWidth="1"/>
    <col min="1768" max="1773" width="9.28515625" style="15" customWidth="1"/>
    <col min="1774" max="2018" width="9.140625" style="15"/>
    <col min="2019" max="2019" width="0.42578125" style="15" customWidth="1"/>
    <col min="2020" max="2020" width="12.140625" style="15" customWidth="1"/>
    <col min="2021" max="2021" width="9.85546875" style="15" customWidth="1"/>
    <col min="2022" max="2023" width="10" style="15" customWidth="1"/>
    <col min="2024" max="2029" width="9.28515625" style="15" customWidth="1"/>
    <col min="2030" max="2274" width="9.140625" style="15"/>
    <col min="2275" max="2275" width="0.42578125" style="15" customWidth="1"/>
    <col min="2276" max="2276" width="12.140625" style="15" customWidth="1"/>
    <col min="2277" max="2277" width="9.85546875" style="15" customWidth="1"/>
    <col min="2278" max="2279" width="10" style="15" customWidth="1"/>
    <col min="2280" max="2285" width="9.28515625" style="15" customWidth="1"/>
    <col min="2286" max="2530" width="9.140625" style="15"/>
    <col min="2531" max="2531" width="0.42578125" style="15" customWidth="1"/>
    <col min="2532" max="2532" width="12.140625" style="15" customWidth="1"/>
    <col min="2533" max="2533" width="9.85546875" style="15" customWidth="1"/>
    <col min="2534" max="2535" width="10" style="15" customWidth="1"/>
    <col min="2536" max="2541" width="9.28515625" style="15" customWidth="1"/>
    <col min="2542" max="2786" width="9.140625" style="15"/>
    <col min="2787" max="2787" width="0.42578125" style="15" customWidth="1"/>
    <col min="2788" max="2788" width="12.140625" style="15" customWidth="1"/>
    <col min="2789" max="2789" width="9.85546875" style="15" customWidth="1"/>
    <col min="2790" max="2791" width="10" style="15" customWidth="1"/>
    <col min="2792" max="2797" width="9.28515625" style="15" customWidth="1"/>
    <col min="2798" max="3042" width="9.140625" style="15"/>
    <col min="3043" max="3043" width="0.42578125" style="15" customWidth="1"/>
    <col min="3044" max="3044" width="12.140625" style="15" customWidth="1"/>
    <col min="3045" max="3045" width="9.85546875" style="15" customWidth="1"/>
    <col min="3046" max="3047" width="10" style="15" customWidth="1"/>
    <col min="3048" max="3053" width="9.28515625" style="15" customWidth="1"/>
    <col min="3054" max="3298" width="9.140625" style="15"/>
    <col min="3299" max="3299" width="0.42578125" style="15" customWidth="1"/>
    <col min="3300" max="3300" width="12.140625" style="15" customWidth="1"/>
    <col min="3301" max="3301" width="9.85546875" style="15" customWidth="1"/>
    <col min="3302" max="3303" width="10" style="15" customWidth="1"/>
    <col min="3304" max="3309" width="9.28515625" style="15" customWidth="1"/>
    <col min="3310" max="3554" width="9.140625" style="15"/>
    <col min="3555" max="3555" width="0.42578125" style="15" customWidth="1"/>
    <col min="3556" max="3556" width="12.140625" style="15" customWidth="1"/>
    <col min="3557" max="3557" width="9.85546875" style="15" customWidth="1"/>
    <col min="3558" max="3559" width="10" style="15" customWidth="1"/>
    <col min="3560" max="3565" width="9.28515625" style="15" customWidth="1"/>
    <col min="3566" max="3810" width="9.140625" style="15"/>
    <col min="3811" max="3811" width="0.42578125" style="15" customWidth="1"/>
    <col min="3812" max="3812" width="12.140625" style="15" customWidth="1"/>
    <col min="3813" max="3813" width="9.85546875" style="15" customWidth="1"/>
    <col min="3814" max="3815" width="10" style="15" customWidth="1"/>
    <col min="3816" max="3821" width="9.28515625" style="15" customWidth="1"/>
    <col min="3822" max="4066" width="9.140625" style="15"/>
    <col min="4067" max="4067" width="0.42578125" style="15" customWidth="1"/>
    <col min="4068" max="4068" width="12.140625" style="15" customWidth="1"/>
    <col min="4069" max="4069" width="9.85546875" style="15" customWidth="1"/>
    <col min="4070" max="4071" width="10" style="15" customWidth="1"/>
    <col min="4072" max="4077" width="9.28515625" style="15" customWidth="1"/>
    <col min="4078" max="4322" width="9.140625" style="15"/>
    <col min="4323" max="4323" width="0.42578125" style="15" customWidth="1"/>
    <col min="4324" max="4324" width="12.140625" style="15" customWidth="1"/>
    <col min="4325" max="4325" width="9.85546875" style="15" customWidth="1"/>
    <col min="4326" max="4327" width="10" style="15" customWidth="1"/>
    <col min="4328" max="4333" width="9.28515625" style="15" customWidth="1"/>
    <col min="4334" max="4578" width="9.140625" style="15"/>
    <col min="4579" max="4579" width="0.42578125" style="15" customWidth="1"/>
    <col min="4580" max="4580" width="12.140625" style="15" customWidth="1"/>
    <col min="4581" max="4581" width="9.85546875" style="15" customWidth="1"/>
    <col min="4582" max="4583" width="10" style="15" customWidth="1"/>
    <col min="4584" max="4589" width="9.28515625" style="15" customWidth="1"/>
    <col min="4590" max="4834" width="9.140625" style="15"/>
    <col min="4835" max="4835" width="0.42578125" style="15" customWidth="1"/>
    <col min="4836" max="4836" width="12.140625" style="15" customWidth="1"/>
    <col min="4837" max="4837" width="9.85546875" style="15" customWidth="1"/>
    <col min="4838" max="4839" width="10" style="15" customWidth="1"/>
    <col min="4840" max="4845" width="9.28515625" style="15" customWidth="1"/>
    <col min="4846" max="5090" width="9.140625" style="15"/>
    <col min="5091" max="5091" width="0.42578125" style="15" customWidth="1"/>
    <col min="5092" max="5092" width="12.140625" style="15" customWidth="1"/>
    <col min="5093" max="5093" width="9.85546875" style="15" customWidth="1"/>
    <col min="5094" max="5095" width="10" style="15" customWidth="1"/>
    <col min="5096" max="5101" width="9.28515625" style="15" customWidth="1"/>
    <col min="5102" max="5346" width="9.140625" style="15"/>
    <col min="5347" max="5347" width="0.42578125" style="15" customWidth="1"/>
    <col min="5348" max="5348" width="12.140625" style="15" customWidth="1"/>
    <col min="5349" max="5349" width="9.85546875" style="15" customWidth="1"/>
    <col min="5350" max="5351" width="10" style="15" customWidth="1"/>
    <col min="5352" max="5357" width="9.28515625" style="15" customWidth="1"/>
    <col min="5358" max="5602" width="9.140625" style="15"/>
    <col min="5603" max="5603" width="0.42578125" style="15" customWidth="1"/>
    <col min="5604" max="5604" width="12.140625" style="15" customWidth="1"/>
    <col min="5605" max="5605" width="9.85546875" style="15" customWidth="1"/>
    <col min="5606" max="5607" width="10" style="15" customWidth="1"/>
    <col min="5608" max="5613" width="9.28515625" style="15" customWidth="1"/>
    <col min="5614" max="5858" width="9.140625" style="15"/>
    <col min="5859" max="5859" width="0.42578125" style="15" customWidth="1"/>
    <col min="5860" max="5860" width="12.140625" style="15" customWidth="1"/>
    <col min="5861" max="5861" width="9.85546875" style="15" customWidth="1"/>
    <col min="5862" max="5863" width="10" style="15" customWidth="1"/>
    <col min="5864" max="5869" width="9.28515625" style="15" customWidth="1"/>
    <col min="5870" max="6114" width="9.140625" style="15"/>
    <col min="6115" max="6115" width="0.42578125" style="15" customWidth="1"/>
    <col min="6116" max="6116" width="12.140625" style="15" customWidth="1"/>
    <col min="6117" max="6117" width="9.85546875" style="15" customWidth="1"/>
    <col min="6118" max="6119" width="10" style="15" customWidth="1"/>
    <col min="6120" max="6125" width="9.28515625" style="15" customWidth="1"/>
    <col min="6126" max="6370" width="9.140625" style="15"/>
    <col min="6371" max="6371" width="0.42578125" style="15" customWidth="1"/>
    <col min="6372" max="6372" width="12.140625" style="15" customWidth="1"/>
    <col min="6373" max="6373" width="9.85546875" style="15" customWidth="1"/>
    <col min="6374" max="6375" width="10" style="15" customWidth="1"/>
    <col min="6376" max="6381" width="9.28515625" style="15" customWidth="1"/>
    <col min="6382" max="6626" width="9.140625" style="15"/>
    <col min="6627" max="6627" width="0.42578125" style="15" customWidth="1"/>
    <col min="6628" max="6628" width="12.140625" style="15" customWidth="1"/>
    <col min="6629" max="6629" width="9.85546875" style="15" customWidth="1"/>
    <col min="6630" max="6631" width="10" style="15" customWidth="1"/>
    <col min="6632" max="6637" width="9.28515625" style="15" customWidth="1"/>
    <col min="6638" max="6882" width="9.140625" style="15"/>
    <col min="6883" max="6883" width="0.42578125" style="15" customWidth="1"/>
    <col min="6884" max="6884" width="12.140625" style="15" customWidth="1"/>
    <col min="6885" max="6885" width="9.85546875" style="15" customWidth="1"/>
    <col min="6886" max="6887" width="10" style="15" customWidth="1"/>
    <col min="6888" max="6893" width="9.28515625" style="15" customWidth="1"/>
    <col min="6894" max="7138" width="9.140625" style="15"/>
    <col min="7139" max="7139" width="0.42578125" style="15" customWidth="1"/>
    <col min="7140" max="7140" width="12.140625" style="15" customWidth="1"/>
    <col min="7141" max="7141" width="9.85546875" style="15" customWidth="1"/>
    <col min="7142" max="7143" width="10" style="15" customWidth="1"/>
    <col min="7144" max="7149" width="9.28515625" style="15" customWidth="1"/>
    <col min="7150" max="7394" width="9.140625" style="15"/>
    <col min="7395" max="7395" width="0.42578125" style="15" customWidth="1"/>
    <col min="7396" max="7396" width="12.140625" style="15" customWidth="1"/>
    <col min="7397" max="7397" width="9.85546875" style="15" customWidth="1"/>
    <col min="7398" max="7399" width="10" style="15" customWidth="1"/>
    <col min="7400" max="7405" width="9.28515625" style="15" customWidth="1"/>
    <col min="7406" max="7650" width="9.140625" style="15"/>
    <col min="7651" max="7651" width="0.42578125" style="15" customWidth="1"/>
    <col min="7652" max="7652" width="12.140625" style="15" customWidth="1"/>
    <col min="7653" max="7653" width="9.85546875" style="15" customWidth="1"/>
    <col min="7654" max="7655" width="10" style="15" customWidth="1"/>
    <col min="7656" max="7661" width="9.28515625" style="15" customWidth="1"/>
    <col min="7662" max="7906" width="9.140625" style="15"/>
    <col min="7907" max="7907" width="0.42578125" style="15" customWidth="1"/>
    <col min="7908" max="7908" width="12.140625" style="15" customWidth="1"/>
    <col min="7909" max="7909" width="9.85546875" style="15" customWidth="1"/>
    <col min="7910" max="7911" width="10" style="15" customWidth="1"/>
    <col min="7912" max="7917" width="9.28515625" style="15" customWidth="1"/>
    <col min="7918" max="8162" width="9.140625" style="15"/>
    <col min="8163" max="8163" width="0.42578125" style="15" customWidth="1"/>
    <col min="8164" max="8164" width="12.140625" style="15" customWidth="1"/>
    <col min="8165" max="8165" width="9.85546875" style="15" customWidth="1"/>
    <col min="8166" max="8167" width="10" style="15" customWidth="1"/>
    <col min="8168" max="8173" width="9.28515625" style="15" customWidth="1"/>
    <col min="8174" max="8418" width="9.140625" style="15"/>
    <col min="8419" max="8419" width="0.42578125" style="15" customWidth="1"/>
    <col min="8420" max="8420" width="12.140625" style="15" customWidth="1"/>
    <col min="8421" max="8421" width="9.85546875" style="15" customWidth="1"/>
    <col min="8422" max="8423" width="10" style="15" customWidth="1"/>
    <col min="8424" max="8429" width="9.28515625" style="15" customWidth="1"/>
    <col min="8430" max="8674" width="9.140625" style="15"/>
    <col min="8675" max="8675" width="0.42578125" style="15" customWidth="1"/>
    <col min="8676" max="8676" width="12.140625" style="15" customWidth="1"/>
    <col min="8677" max="8677" width="9.85546875" style="15" customWidth="1"/>
    <col min="8678" max="8679" width="10" style="15" customWidth="1"/>
    <col min="8680" max="8685" width="9.28515625" style="15" customWidth="1"/>
    <col min="8686" max="8930" width="9.140625" style="15"/>
    <col min="8931" max="8931" width="0.42578125" style="15" customWidth="1"/>
    <col min="8932" max="8932" width="12.140625" style="15" customWidth="1"/>
    <col min="8933" max="8933" width="9.85546875" style="15" customWidth="1"/>
    <col min="8934" max="8935" width="10" style="15" customWidth="1"/>
    <col min="8936" max="8941" width="9.28515625" style="15" customWidth="1"/>
    <col min="8942" max="9186" width="9.140625" style="15"/>
    <col min="9187" max="9187" width="0.42578125" style="15" customWidth="1"/>
    <col min="9188" max="9188" width="12.140625" style="15" customWidth="1"/>
    <col min="9189" max="9189" width="9.85546875" style="15" customWidth="1"/>
    <col min="9190" max="9191" width="10" style="15" customWidth="1"/>
    <col min="9192" max="9197" width="9.28515625" style="15" customWidth="1"/>
    <col min="9198" max="9442" width="9.140625" style="15"/>
    <col min="9443" max="9443" width="0.42578125" style="15" customWidth="1"/>
    <col min="9444" max="9444" width="12.140625" style="15" customWidth="1"/>
    <col min="9445" max="9445" width="9.85546875" style="15" customWidth="1"/>
    <col min="9446" max="9447" width="10" style="15" customWidth="1"/>
    <col min="9448" max="9453" width="9.28515625" style="15" customWidth="1"/>
    <col min="9454" max="9698" width="9.140625" style="15"/>
    <col min="9699" max="9699" width="0.42578125" style="15" customWidth="1"/>
    <col min="9700" max="9700" width="12.140625" style="15" customWidth="1"/>
    <col min="9701" max="9701" width="9.85546875" style="15" customWidth="1"/>
    <col min="9702" max="9703" width="10" style="15" customWidth="1"/>
    <col min="9704" max="9709" width="9.28515625" style="15" customWidth="1"/>
    <col min="9710" max="9954" width="9.140625" style="15"/>
    <col min="9955" max="9955" width="0.42578125" style="15" customWidth="1"/>
    <col min="9956" max="9956" width="12.140625" style="15" customWidth="1"/>
    <col min="9957" max="9957" width="9.85546875" style="15" customWidth="1"/>
    <col min="9958" max="9959" width="10" style="15" customWidth="1"/>
    <col min="9960" max="9965" width="9.28515625" style="15" customWidth="1"/>
    <col min="9966" max="10210" width="9.140625" style="15"/>
    <col min="10211" max="10211" width="0.42578125" style="15" customWidth="1"/>
    <col min="10212" max="10212" width="12.140625" style="15" customWidth="1"/>
    <col min="10213" max="10213" width="9.85546875" style="15" customWidth="1"/>
    <col min="10214" max="10215" width="10" style="15" customWidth="1"/>
    <col min="10216" max="10221" width="9.28515625" style="15" customWidth="1"/>
    <col min="10222" max="10466" width="9.140625" style="15"/>
    <col min="10467" max="10467" width="0.42578125" style="15" customWidth="1"/>
    <col min="10468" max="10468" width="12.140625" style="15" customWidth="1"/>
    <col min="10469" max="10469" width="9.85546875" style="15" customWidth="1"/>
    <col min="10470" max="10471" width="10" style="15" customWidth="1"/>
    <col min="10472" max="10477" width="9.28515625" style="15" customWidth="1"/>
    <col min="10478" max="10722" width="9.140625" style="15"/>
    <col min="10723" max="10723" width="0.42578125" style="15" customWidth="1"/>
    <col min="10724" max="10724" width="12.140625" style="15" customWidth="1"/>
    <col min="10725" max="10725" width="9.85546875" style="15" customWidth="1"/>
    <col min="10726" max="10727" width="10" style="15" customWidth="1"/>
    <col min="10728" max="10733" width="9.28515625" style="15" customWidth="1"/>
    <col min="10734" max="10978" width="9.140625" style="15"/>
    <col min="10979" max="10979" width="0.42578125" style="15" customWidth="1"/>
    <col min="10980" max="10980" width="12.140625" style="15" customWidth="1"/>
    <col min="10981" max="10981" width="9.85546875" style="15" customWidth="1"/>
    <col min="10982" max="10983" width="10" style="15" customWidth="1"/>
    <col min="10984" max="10989" width="9.28515625" style="15" customWidth="1"/>
    <col min="10990" max="11234" width="9.140625" style="15"/>
    <col min="11235" max="11235" width="0.42578125" style="15" customWidth="1"/>
    <col min="11236" max="11236" width="12.140625" style="15" customWidth="1"/>
    <col min="11237" max="11237" width="9.85546875" style="15" customWidth="1"/>
    <col min="11238" max="11239" width="10" style="15" customWidth="1"/>
    <col min="11240" max="11245" width="9.28515625" style="15" customWidth="1"/>
    <col min="11246" max="11490" width="9.140625" style="15"/>
    <col min="11491" max="11491" width="0.42578125" style="15" customWidth="1"/>
    <col min="11492" max="11492" width="12.140625" style="15" customWidth="1"/>
    <col min="11493" max="11493" width="9.85546875" style="15" customWidth="1"/>
    <col min="11494" max="11495" width="10" style="15" customWidth="1"/>
    <col min="11496" max="11501" width="9.28515625" style="15" customWidth="1"/>
    <col min="11502" max="11746" width="9.140625" style="15"/>
    <col min="11747" max="11747" width="0.42578125" style="15" customWidth="1"/>
    <col min="11748" max="11748" width="12.140625" style="15" customWidth="1"/>
    <col min="11749" max="11749" width="9.85546875" style="15" customWidth="1"/>
    <col min="11750" max="11751" width="10" style="15" customWidth="1"/>
    <col min="11752" max="11757" width="9.28515625" style="15" customWidth="1"/>
    <col min="11758" max="12002" width="9.140625" style="15"/>
    <col min="12003" max="12003" width="0.42578125" style="15" customWidth="1"/>
    <col min="12004" max="12004" width="12.140625" style="15" customWidth="1"/>
    <col min="12005" max="12005" width="9.85546875" style="15" customWidth="1"/>
    <col min="12006" max="12007" width="10" style="15" customWidth="1"/>
    <col min="12008" max="12013" width="9.28515625" style="15" customWidth="1"/>
    <col min="12014" max="12258" width="9.140625" style="15"/>
    <col min="12259" max="12259" width="0.42578125" style="15" customWidth="1"/>
    <col min="12260" max="12260" width="12.140625" style="15" customWidth="1"/>
    <col min="12261" max="12261" width="9.85546875" style="15" customWidth="1"/>
    <col min="12262" max="12263" width="10" style="15" customWidth="1"/>
    <col min="12264" max="12269" width="9.28515625" style="15" customWidth="1"/>
    <col min="12270" max="12514" width="9.140625" style="15"/>
    <col min="12515" max="12515" width="0.42578125" style="15" customWidth="1"/>
    <col min="12516" max="12516" width="12.140625" style="15" customWidth="1"/>
    <col min="12517" max="12517" width="9.85546875" style="15" customWidth="1"/>
    <col min="12518" max="12519" width="10" style="15" customWidth="1"/>
    <col min="12520" max="12525" width="9.28515625" style="15" customWidth="1"/>
    <col min="12526" max="12770" width="9.140625" style="15"/>
    <col min="12771" max="12771" width="0.42578125" style="15" customWidth="1"/>
    <col min="12772" max="12772" width="12.140625" style="15" customWidth="1"/>
    <col min="12773" max="12773" width="9.85546875" style="15" customWidth="1"/>
    <col min="12774" max="12775" width="10" style="15" customWidth="1"/>
    <col min="12776" max="12781" width="9.28515625" style="15" customWidth="1"/>
    <col min="12782" max="13026" width="9.140625" style="15"/>
    <col min="13027" max="13027" width="0.42578125" style="15" customWidth="1"/>
    <col min="13028" max="13028" width="12.140625" style="15" customWidth="1"/>
    <col min="13029" max="13029" width="9.85546875" style="15" customWidth="1"/>
    <col min="13030" max="13031" width="10" style="15" customWidth="1"/>
    <col min="13032" max="13037" width="9.28515625" style="15" customWidth="1"/>
    <col min="13038" max="13282" width="9.140625" style="15"/>
    <col min="13283" max="13283" width="0.42578125" style="15" customWidth="1"/>
    <col min="13284" max="13284" width="12.140625" style="15" customWidth="1"/>
    <col min="13285" max="13285" width="9.85546875" style="15" customWidth="1"/>
    <col min="13286" max="13287" width="10" style="15" customWidth="1"/>
    <col min="13288" max="13293" width="9.28515625" style="15" customWidth="1"/>
    <col min="13294" max="13538" width="9.140625" style="15"/>
    <col min="13539" max="13539" width="0.42578125" style="15" customWidth="1"/>
    <col min="13540" max="13540" width="12.140625" style="15" customWidth="1"/>
    <col min="13541" max="13541" width="9.85546875" style="15" customWidth="1"/>
    <col min="13542" max="13543" width="10" style="15" customWidth="1"/>
    <col min="13544" max="13549" width="9.28515625" style="15" customWidth="1"/>
    <col min="13550" max="13794" width="9.140625" style="15"/>
    <col min="13795" max="13795" width="0.42578125" style="15" customWidth="1"/>
    <col min="13796" max="13796" width="12.140625" style="15" customWidth="1"/>
    <col min="13797" max="13797" width="9.85546875" style="15" customWidth="1"/>
    <col min="13798" max="13799" width="10" style="15" customWidth="1"/>
    <col min="13800" max="13805" width="9.28515625" style="15" customWidth="1"/>
    <col min="13806" max="14050" width="9.140625" style="15"/>
    <col min="14051" max="14051" width="0.42578125" style="15" customWidth="1"/>
    <col min="14052" max="14052" width="12.140625" style="15" customWidth="1"/>
    <col min="14053" max="14053" width="9.85546875" style="15" customWidth="1"/>
    <col min="14054" max="14055" width="10" style="15" customWidth="1"/>
    <col min="14056" max="14061" width="9.28515625" style="15" customWidth="1"/>
    <col min="14062" max="14306" width="9.140625" style="15"/>
    <col min="14307" max="14307" width="0.42578125" style="15" customWidth="1"/>
    <col min="14308" max="14308" width="12.140625" style="15" customWidth="1"/>
    <col min="14309" max="14309" width="9.85546875" style="15" customWidth="1"/>
    <col min="14310" max="14311" width="10" style="15" customWidth="1"/>
    <col min="14312" max="14317" width="9.28515625" style="15" customWidth="1"/>
    <col min="14318" max="14562" width="9.140625" style="15"/>
    <col min="14563" max="14563" width="0.42578125" style="15" customWidth="1"/>
    <col min="14564" max="14564" width="12.140625" style="15" customWidth="1"/>
    <col min="14565" max="14565" width="9.85546875" style="15" customWidth="1"/>
    <col min="14566" max="14567" width="10" style="15" customWidth="1"/>
    <col min="14568" max="14573" width="9.28515625" style="15" customWidth="1"/>
    <col min="14574" max="14818" width="9.140625" style="15"/>
    <col min="14819" max="14819" width="0.42578125" style="15" customWidth="1"/>
    <col min="14820" max="14820" width="12.140625" style="15" customWidth="1"/>
    <col min="14821" max="14821" width="9.85546875" style="15" customWidth="1"/>
    <col min="14822" max="14823" width="10" style="15" customWidth="1"/>
    <col min="14824" max="14829" width="9.28515625" style="15" customWidth="1"/>
    <col min="14830" max="15074" width="9.140625" style="15"/>
    <col min="15075" max="15075" width="0.42578125" style="15" customWidth="1"/>
    <col min="15076" max="15076" width="12.140625" style="15" customWidth="1"/>
    <col min="15077" max="15077" width="9.85546875" style="15" customWidth="1"/>
    <col min="15078" max="15079" width="10" style="15" customWidth="1"/>
    <col min="15080" max="15085" width="9.28515625" style="15" customWidth="1"/>
    <col min="15086" max="15330" width="9.140625" style="15"/>
    <col min="15331" max="15331" width="0.42578125" style="15" customWidth="1"/>
    <col min="15332" max="15332" width="12.140625" style="15" customWidth="1"/>
    <col min="15333" max="15333" width="9.85546875" style="15" customWidth="1"/>
    <col min="15334" max="15335" width="10" style="15" customWidth="1"/>
    <col min="15336" max="15341" width="9.28515625" style="15" customWidth="1"/>
    <col min="15342" max="15586" width="9.140625" style="15"/>
    <col min="15587" max="15587" width="0.42578125" style="15" customWidth="1"/>
    <col min="15588" max="15588" width="12.140625" style="15" customWidth="1"/>
    <col min="15589" max="15589" width="9.85546875" style="15" customWidth="1"/>
    <col min="15590" max="15591" width="10" style="15" customWidth="1"/>
    <col min="15592" max="15597" width="9.28515625" style="15" customWidth="1"/>
    <col min="15598" max="15842" width="9.140625" style="15"/>
    <col min="15843" max="15843" width="0.42578125" style="15" customWidth="1"/>
    <col min="15844" max="15844" width="12.140625" style="15" customWidth="1"/>
    <col min="15845" max="15845" width="9.85546875" style="15" customWidth="1"/>
    <col min="15846" max="15847" width="10" style="15" customWidth="1"/>
    <col min="15848" max="15853" width="9.28515625" style="15" customWidth="1"/>
    <col min="15854" max="16098" width="9.140625" style="15"/>
    <col min="16099" max="16099" width="0.42578125" style="15" customWidth="1"/>
    <col min="16100" max="16100" width="12.140625" style="15" customWidth="1"/>
    <col min="16101" max="16101" width="9.85546875" style="15" customWidth="1"/>
    <col min="16102" max="16103" width="10" style="15" customWidth="1"/>
    <col min="16104" max="16109" width="9.28515625" style="15" customWidth="1"/>
    <col min="16110" max="16384" width="9.140625" style="15"/>
  </cols>
  <sheetData>
    <row r="1" spans="1:11" x14ac:dyDescent="0.2">
      <c r="H1" s="16"/>
    </row>
    <row r="2" spans="1:11" ht="18" customHeight="1" x14ac:dyDescent="0.25">
      <c r="H2" s="17" t="s">
        <v>61</v>
      </c>
      <c r="I2" s="94"/>
    </row>
    <row r="3" spans="1:11" ht="18.75" customHeight="1" x14ac:dyDescent="0.2"/>
    <row r="4" spans="1:11" ht="18.75" customHeight="1" x14ac:dyDescent="0.25">
      <c r="H4" s="18"/>
      <c r="K4" s="2" t="s">
        <v>653</v>
      </c>
    </row>
    <row r="5" spans="1:11" s="19" customFormat="1" ht="64.5" customHeight="1" x14ac:dyDescent="0.25">
      <c r="A5" s="330" t="s">
        <v>178</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67</v>
      </c>
      <c r="F7" s="321"/>
      <c r="G7" s="322" t="s">
        <v>65</v>
      </c>
      <c r="H7" s="321" t="s">
        <v>66</v>
      </c>
      <c r="I7" s="321"/>
      <c r="J7" s="321" t="s">
        <v>67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82" t="s">
        <v>70</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4.25" customHeight="1" x14ac:dyDescent="0.2">
      <c r="A11" s="82" t="s">
        <v>85</v>
      </c>
      <c r="B11" s="83">
        <v>3046</v>
      </c>
      <c r="C11" s="83">
        <v>-75</v>
      </c>
      <c r="D11" s="84">
        <v>-2.4030759371996155</v>
      </c>
      <c r="E11" s="83">
        <v>73</v>
      </c>
      <c r="F11" s="84">
        <v>2.4554322233434243</v>
      </c>
      <c r="G11" s="83">
        <v>2239</v>
      </c>
      <c r="H11" s="83">
        <v>-40</v>
      </c>
      <c r="I11" s="84">
        <v>-1.7551557700745941</v>
      </c>
      <c r="J11" s="83">
        <v>-121</v>
      </c>
      <c r="K11" s="84">
        <v>-5.1271186440677967</v>
      </c>
    </row>
    <row r="12" spans="1:11" s="19" customFormat="1" ht="12" customHeight="1" x14ac:dyDescent="0.2">
      <c r="A12" s="26" t="s">
        <v>78</v>
      </c>
      <c r="B12" s="27">
        <v>1841</v>
      </c>
      <c r="C12" s="27">
        <v>-80</v>
      </c>
      <c r="D12" s="28">
        <v>-4.1644976574700676</v>
      </c>
      <c r="E12" s="27">
        <v>180</v>
      </c>
      <c r="F12" s="28">
        <v>10.836845273931367</v>
      </c>
      <c r="G12" s="27">
        <v>1234</v>
      </c>
      <c r="H12" s="27">
        <v>-43</v>
      </c>
      <c r="I12" s="28">
        <v>-3.3672670321064997</v>
      </c>
      <c r="J12" s="27">
        <v>-35</v>
      </c>
      <c r="K12" s="28">
        <v>-2.7580772261623325</v>
      </c>
    </row>
    <row r="13" spans="1:11" s="19" customFormat="1" ht="12" customHeight="1" x14ac:dyDescent="0.2">
      <c r="A13" s="99" t="s">
        <v>179</v>
      </c>
      <c r="B13" s="30">
        <v>1301</v>
      </c>
      <c r="C13" s="30">
        <v>-93</v>
      </c>
      <c r="D13" s="31">
        <v>-6.6714490674318512</v>
      </c>
      <c r="E13" s="30">
        <v>30</v>
      </c>
      <c r="F13" s="31">
        <v>2.3603461841070024</v>
      </c>
      <c r="G13" s="30">
        <v>826</v>
      </c>
      <c r="H13" s="30">
        <v>-53</v>
      </c>
      <c r="I13" s="31">
        <v>-6.0295790671217295</v>
      </c>
      <c r="J13" s="30">
        <v>-133</v>
      </c>
      <c r="K13" s="31">
        <v>-13.868613138686131</v>
      </c>
    </row>
    <row r="14" spans="1:11" s="19" customFormat="1" ht="12" customHeight="1" x14ac:dyDescent="0.2">
      <c r="A14" s="100" t="s">
        <v>80</v>
      </c>
      <c r="B14" s="27">
        <v>540</v>
      </c>
      <c r="C14" s="27">
        <v>13</v>
      </c>
      <c r="D14" s="28">
        <v>2.4667931688804554</v>
      </c>
      <c r="E14" s="27">
        <v>150</v>
      </c>
      <c r="F14" s="28">
        <v>38.46153846153846</v>
      </c>
      <c r="G14" s="27">
        <v>408</v>
      </c>
      <c r="H14" s="27">
        <v>10</v>
      </c>
      <c r="I14" s="28">
        <v>2.512562814070352</v>
      </c>
      <c r="J14" s="27">
        <v>98</v>
      </c>
      <c r="K14" s="28">
        <v>31.612903225806452</v>
      </c>
    </row>
    <row r="15" spans="1:11" s="19" customFormat="1" ht="12" customHeight="1" x14ac:dyDescent="0.2">
      <c r="A15" s="29" t="s">
        <v>81</v>
      </c>
      <c r="B15" s="30">
        <v>1205</v>
      </c>
      <c r="C15" s="30">
        <v>5</v>
      </c>
      <c r="D15" s="31">
        <v>0.41666666666666669</v>
      </c>
      <c r="E15" s="30">
        <v>-107</v>
      </c>
      <c r="F15" s="31">
        <v>-8.1554878048780495</v>
      </c>
      <c r="G15" s="30">
        <v>1005</v>
      </c>
      <c r="H15" s="30">
        <v>3</v>
      </c>
      <c r="I15" s="31">
        <v>0.29940119760479039</v>
      </c>
      <c r="J15" s="30">
        <v>-86</v>
      </c>
      <c r="K15" s="31">
        <v>-7.8826764436296974</v>
      </c>
    </row>
    <row r="16" spans="1:11" s="19" customFormat="1" ht="12" customHeight="1" x14ac:dyDescent="0.2">
      <c r="A16" s="100" t="s">
        <v>82</v>
      </c>
      <c r="B16" s="27">
        <v>381</v>
      </c>
      <c r="C16" s="27">
        <v>20</v>
      </c>
      <c r="D16" s="28">
        <v>5.54016620498615</v>
      </c>
      <c r="E16" s="27">
        <v>117</v>
      </c>
      <c r="F16" s="28">
        <v>44.31818181818182</v>
      </c>
      <c r="G16" s="27">
        <v>320</v>
      </c>
      <c r="H16" s="27">
        <v>17</v>
      </c>
      <c r="I16" s="28">
        <v>5.6105610561056105</v>
      </c>
      <c r="J16" s="27">
        <v>93</v>
      </c>
      <c r="K16" s="28">
        <v>40.969162995594715</v>
      </c>
    </row>
    <row r="17" spans="1:11" s="19" customFormat="1" ht="12" customHeight="1" x14ac:dyDescent="0.2">
      <c r="A17" s="99" t="s">
        <v>83</v>
      </c>
      <c r="B17" s="30">
        <v>824</v>
      </c>
      <c r="C17" s="30">
        <v>-15</v>
      </c>
      <c r="D17" s="31">
        <v>-1.7878426698450536</v>
      </c>
      <c r="E17" s="30">
        <v>-224</v>
      </c>
      <c r="F17" s="31">
        <v>-21.374045801526716</v>
      </c>
      <c r="G17" s="30">
        <v>685</v>
      </c>
      <c r="H17" s="30">
        <v>-14</v>
      </c>
      <c r="I17" s="31">
        <v>-2.0028612303290414</v>
      </c>
      <c r="J17" s="30">
        <v>-179</v>
      </c>
      <c r="K17" s="31">
        <v>-20.717592592592592</v>
      </c>
    </row>
    <row r="18" spans="1:11" s="19" customFormat="1" ht="15.75" customHeight="1" x14ac:dyDescent="0.2">
      <c r="A18" s="82" t="s">
        <v>86</v>
      </c>
      <c r="B18" s="83">
        <v>22486</v>
      </c>
      <c r="C18" s="83">
        <v>-70</v>
      </c>
      <c r="D18" s="84">
        <v>-0.31033871253768397</v>
      </c>
      <c r="E18" s="83">
        <v>-5070</v>
      </c>
      <c r="F18" s="84">
        <v>-18.398896791987227</v>
      </c>
      <c r="G18" s="83">
        <v>16523</v>
      </c>
      <c r="H18" s="83">
        <v>31</v>
      </c>
      <c r="I18" s="84">
        <v>0.18796992481203006</v>
      </c>
      <c r="J18" s="83">
        <v>-1291</v>
      </c>
      <c r="K18" s="84">
        <v>-7.2471090153811613</v>
      </c>
    </row>
    <row r="19" spans="1:11" s="19" customFormat="1" ht="12" customHeight="1" x14ac:dyDescent="0.2">
      <c r="A19" s="26" t="s">
        <v>78</v>
      </c>
      <c r="B19" s="27">
        <v>12614</v>
      </c>
      <c r="C19" s="27">
        <v>-83</v>
      </c>
      <c r="D19" s="28">
        <v>-0.65369772387178071</v>
      </c>
      <c r="E19" s="27">
        <v>-3091</v>
      </c>
      <c r="F19" s="28">
        <v>-19.681630054122891</v>
      </c>
      <c r="G19" s="27">
        <v>8859</v>
      </c>
      <c r="H19" s="27">
        <v>2</v>
      </c>
      <c r="I19" s="28">
        <v>2.2581009371118888E-2</v>
      </c>
      <c r="J19" s="27">
        <v>-203</v>
      </c>
      <c r="K19" s="28">
        <v>-2.2401235930258223</v>
      </c>
    </row>
    <row r="20" spans="1:11" s="19" customFormat="1" ht="12" customHeight="1" x14ac:dyDescent="0.2">
      <c r="A20" s="99" t="s">
        <v>179</v>
      </c>
      <c r="B20" s="30">
        <v>8160</v>
      </c>
      <c r="C20" s="30">
        <v>-879</v>
      </c>
      <c r="D20" s="31">
        <v>-9.724527049452373</v>
      </c>
      <c r="E20" s="30">
        <v>-4012</v>
      </c>
      <c r="F20" s="31">
        <v>-32.960893854748605</v>
      </c>
      <c r="G20" s="30">
        <v>5926</v>
      </c>
      <c r="H20" s="30">
        <v>-149</v>
      </c>
      <c r="I20" s="31">
        <v>-2.4526748971193415</v>
      </c>
      <c r="J20" s="30">
        <v>-1018</v>
      </c>
      <c r="K20" s="31">
        <v>-14.660138248847927</v>
      </c>
    </row>
    <row r="21" spans="1:11" s="19" customFormat="1" ht="12" customHeight="1" x14ac:dyDescent="0.2">
      <c r="A21" s="100" t="s">
        <v>80</v>
      </c>
      <c r="B21" s="27">
        <v>4454</v>
      </c>
      <c r="C21" s="27">
        <v>796</v>
      </c>
      <c r="D21" s="28">
        <v>21.760524876981957</v>
      </c>
      <c r="E21" s="27">
        <v>921</v>
      </c>
      <c r="F21" s="28">
        <v>26.068497028021511</v>
      </c>
      <c r="G21" s="27">
        <v>2933</v>
      </c>
      <c r="H21" s="27">
        <v>151</v>
      </c>
      <c r="I21" s="28">
        <v>5.4277498202731849</v>
      </c>
      <c r="J21" s="27">
        <v>815</v>
      </c>
      <c r="K21" s="28">
        <v>38.479697828139756</v>
      </c>
    </row>
    <row r="22" spans="1:11" s="19" customFormat="1" ht="12" customHeight="1" x14ac:dyDescent="0.2">
      <c r="A22" s="29" t="s">
        <v>81</v>
      </c>
      <c r="B22" s="30">
        <v>9872</v>
      </c>
      <c r="C22" s="30">
        <v>13</v>
      </c>
      <c r="D22" s="31">
        <v>0.13185921493052033</v>
      </c>
      <c r="E22" s="30">
        <v>-1979</v>
      </c>
      <c r="F22" s="31">
        <v>-16.699012741540798</v>
      </c>
      <c r="G22" s="30">
        <v>7664</v>
      </c>
      <c r="H22" s="30">
        <v>29</v>
      </c>
      <c r="I22" s="31">
        <v>0.37982973149967258</v>
      </c>
      <c r="J22" s="30">
        <v>-1088</v>
      </c>
      <c r="K22" s="31">
        <v>-12.431444241316271</v>
      </c>
    </row>
    <row r="23" spans="1:11" s="19" customFormat="1" ht="12" customHeight="1" x14ac:dyDescent="0.2">
      <c r="A23" s="100" t="s">
        <v>82</v>
      </c>
      <c r="B23" s="27">
        <v>2985</v>
      </c>
      <c r="C23" s="27">
        <v>118</v>
      </c>
      <c r="D23" s="28">
        <v>4.1158004883153119</v>
      </c>
      <c r="E23" s="27">
        <v>227</v>
      </c>
      <c r="F23" s="28">
        <v>8.2306018854242211</v>
      </c>
      <c r="G23" s="27">
        <v>2473</v>
      </c>
      <c r="H23" s="27">
        <v>112</v>
      </c>
      <c r="I23" s="28">
        <v>4.7437526471833973</v>
      </c>
      <c r="J23" s="27">
        <v>329</v>
      </c>
      <c r="K23" s="28">
        <v>15.345149253731343</v>
      </c>
    </row>
    <row r="24" spans="1:11" s="19" customFormat="1" ht="12" customHeight="1" x14ac:dyDescent="0.2">
      <c r="A24" s="99" t="s">
        <v>83</v>
      </c>
      <c r="B24" s="30">
        <v>6887</v>
      </c>
      <c r="C24" s="30">
        <v>-105</v>
      </c>
      <c r="D24" s="31">
        <v>-1.5017162471395882</v>
      </c>
      <c r="E24" s="30">
        <v>-2206</v>
      </c>
      <c r="F24" s="31">
        <v>-24.260420103376223</v>
      </c>
      <c r="G24" s="30">
        <v>5191</v>
      </c>
      <c r="H24" s="30">
        <v>-83</v>
      </c>
      <c r="I24" s="31">
        <v>-1.5737580583996966</v>
      </c>
      <c r="J24" s="30">
        <v>-1417</v>
      </c>
      <c r="K24" s="31">
        <v>-21.44370460048426</v>
      </c>
    </row>
    <row r="25" spans="1:11" s="19" customFormat="1" ht="15.75" customHeight="1" x14ac:dyDescent="0.2">
      <c r="A25" s="82" t="s">
        <v>87</v>
      </c>
      <c r="B25" s="83">
        <v>26285</v>
      </c>
      <c r="C25" s="83">
        <v>-15</v>
      </c>
      <c r="D25" s="84">
        <v>-5.7034220532319393E-2</v>
      </c>
      <c r="E25" s="83">
        <v>-372</v>
      </c>
      <c r="F25" s="84">
        <v>-1.3955058708781933</v>
      </c>
      <c r="G25" s="83">
        <v>21695</v>
      </c>
      <c r="H25" s="83">
        <v>221</v>
      </c>
      <c r="I25" s="84">
        <v>1.0291515320853124</v>
      </c>
      <c r="J25" s="83">
        <v>-1071</v>
      </c>
      <c r="K25" s="84">
        <v>-4.7043837301238689</v>
      </c>
    </row>
    <row r="26" spans="1:11" s="19" customFormat="1" ht="12" customHeight="1" x14ac:dyDescent="0.2">
      <c r="A26" s="26" t="s">
        <v>78</v>
      </c>
      <c r="B26" s="27">
        <v>16603</v>
      </c>
      <c r="C26" s="27">
        <v>-11</v>
      </c>
      <c r="D26" s="28">
        <v>-6.620922113879861E-2</v>
      </c>
      <c r="E26" s="27">
        <v>841</v>
      </c>
      <c r="F26" s="28">
        <v>5.3356173074482935</v>
      </c>
      <c r="G26" s="27">
        <v>13519</v>
      </c>
      <c r="H26" s="27">
        <v>183</v>
      </c>
      <c r="I26" s="28">
        <v>1.3722255548890221</v>
      </c>
      <c r="J26" s="27">
        <v>-3</v>
      </c>
      <c r="K26" s="28">
        <v>-2.2186067149829906E-2</v>
      </c>
    </row>
    <row r="27" spans="1:11" s="19" customFormat="1" ht="12" customHeight="1" x14ac:dyDescent="0.2">
      <c r="A27" s="99" t="s">
        <v>179</v>
      </c>
      <c r="B27" s="30">
        <v>12073</v>
      </c>
      <c r="C27" s="30">
        <v>-142</v>
      </c>
      <c r="D27" s="31">
        <v>-1.1625051166598444</v>
      </c>
      <c r="E27" s="30">
        <v>-356</v>
      </c>
      <c r="F27" s="31">
        <v>-2.8642690481937403</v>
      </c>
      <c r="G27" s="30">
        <v>9694</v>
      </c>
      <c r="H27" s="30">
        <v>23</v>
      </c>
      <c r="I27" s="31">
        <v>0.23782442353427774</v>
      </c>
      <c r="J27" s="30">
        <v>-893</v>
      </c>
      <c r="K27" s="31">
        <v>-8.4348729574005858</v>
      </c>
    </row>
    <row r="28" spans="1:11" s="19" customFormat="1" ht="12" customHeight="1" x14ac:dyDescent="0.2">
      <c r="A28" s="100" t="s">
        <v>80</v>
      </c>
      <c r="B28" s="27">
        <v>4530</v>
      </c>
      <c r="C28" s="27">
        <v>131</v>
      </c>
      <c r="D28" s="28">
        <v>2.9779495339849964</v>
      </c>
      <c r="E28" s="27">
        <v>1197</v>
      </c>
      <c r="F28" s="28">
        <v>35.913591359135914</v>
      </c>
      <c r="G28" s="27">
        <v>3825</v>
      </c>
      <c r="H28" s="27">
        <v>160</v>
      </c>
      <c r="I28" s="28">
        <v>4.3656207366984994</v>
      </c>
      <c r="J28" s="27">
        <v>890</v>
      </c>
      <c r="K28" s="28">
        <v>30.323679727427599</v>
      </c>
    </row>
    <row r="29" spans="1:11" s="19" customFormat="1" ht="12" customHeight="1" x14ac:dyDescent="0.2">
      <c r="A29" s="29" t="s">
        <v>81</v>
      </c>
      <c r="B29" s="30">
        <v>9682</v>
      </c>
      <c r="C29" s="30">
        <v>-4</v>
      </c>
      <c r="D29" s="31">
        <v>-4.1296716911005574E-2</v>
      </c>
      <c r="E29" s="30">
        <v>-1213</v>
      </c>
      <c r="F29" s="31">
        <v>-11.133547498852685</v>
      </c>
      <c r="G29" s="30">
        <v>8176</v>
      </c>
      <c r="H29" s="30">
        <v>38</v>
      </c>
      <c r="I29" s="31">
        <v>0.4669451953797002</v>
      </c>
      <c r="J29" s="30">
        <v>-1068</v>
      </c>
      <c r="K29" s="31">
        <v>-11.553440069234098</v>
      </c>
    </row>
    <row r="30" spans="1:11" s="19" customFormat="1" ht="12" customHeight="1" x14ac:dyDescent="0.2">
      <c r="A30" s="100" t="s">
        <v>82</v>
      </c>
      <c r="B30" s="27">
        <v>3250</v>
      </c>
      <c r="C30" s="27">
        <v>112</v>
      </c>
      <c r="D30" s="28">
        <v>3.5691523263224982</v>
      </c>
      <c r="E30" s="27">
        <v>643</v>
      </c>
      <c r="F30" s="28">
        <v>24.664365170694285</v>
      </c>
      <c r="G30" s="27">
        <v>2860</v>
      </c>
      <c r="H30" s="27">
        <v>108</v>
      </c>
      <c r="I30" s="28">
        <v>3.9244186046511627</v>
      </c>
      <c r="J30" s="27">
        <v>563</v>
      </c>
      <c r="K30" s="28">
        <v>24.510230735742272</v>
      </c>
    </row>
    <row r="31" spans="1:11" s="19" customFormat="1" ht="12" customHeight="1" x14ac:dyDescent="0.2">
      <c r="A31" s="99" t="s">
        <v>83</v>
      </c>
      <c r="B31" s="30">
        <v>6432</v>
      </c>
      <c r="C31" s="30">
        <v>-116</v>
      </c>
      <c r="D31" s="31">
        <v>-1.77153329260843</v>
      </c>
      <c r="E31" s="30">
        <v>-1856</v>
      </c>
      <c r="F31" s="31">
        <v>-22.393822393822393</v>
      </c>
      <c r="G31" s="30">
        <v>5316</v>
      </c>
      <c r="H31" s="30">
        <v>-70</v>
      </c>
      <c r="I31" s="31">
        <v>-1.2996658002227999</v>
      </c>
      <c r="J31" s="30">
        <v>-1631</v>
      </c>
      <c r="K31" s="31">
        <v>-23.477760184252194</v>
      </c>
    </row>
    <row r="32" spans="1:11" s="19" customFormat="1" ht="12.75" customHeight="1" x14ac:dyDescent="0.2">
      <c r="A32" s="82" t="s">
        <v>88</v>
      </c>
      <c r="B32" s="83">
        <v>347262</v>
      </c>
      <c r="C32" s="83">
        <v>821</v>
      </c>
      <c r="D32" s="84">
        <v>0.23698118871611618</v>
      </c>
      <c r="E32" s="83">
        <v>2456</v>
      </c>
      <c r="F32" s="84">
        <v>0.71228458901527236</v>
      </c>
      <c r="G32" s="83">
        <v>241230</v>
      </c>
      <c r="H32" s="83">
        <v>2687</v>
      </c>
      <c r="I32" s="84">
        <v>1.1264216514422976</v>
      </c>
      <c r="J32" s="83">
        <v>-8861</v>
      </c>
      <c r="K32" s="84">
        <v>-3.5431103078479436</v>
      </c>
    </row>
    <row r="33" spans="1:11" s="19" customFormat="1" ht="12" customHeight="1" x14ac:dyDescent="0.2">
      <c r="A33" s="26" t="s">
        <v>78</v>
      </c>
      <c r="B33" s="27">
        <v>227134</v>
      </c>
      <c r="C33" s="27">
        <v>107</v>
      </c>
      <c r="D33" s="28">
        <v>4.7130957991780714E-2</v>
      </c>
      <c r="E33" s="27">
        <v>15331</v>
      </c>
      <c r="F33" s="28">
        <v>7.2383299575548978</v>
      </c>
      <c r="G33" s="27">
        <v>146501</v>
      </c>
      <c r="H33" s="27">
        <v>1920</v>
      </c>
      <c r="I33" s="28">
        <v>1.3279753217919368</v>
      </c>
      <c r="J33" s="27">
        <v>-382</v>
      </c>
      <c r="K33" s="28">
        <v>-0.26007094081684062</v>
      </c>
    </row>
    <row r="34" spans="1:11" s="19" customFormat="1" ht="12" customHeight="1" x14ac:dyDescent="0.2">
      <c r="A34" s="99" t="s">
        <v>179</v>
      </c>
      <c r="B34" s="30">
        <v>171584</v>
      </c>
      <c r="C34" s="30">
        <v>-1620</v>
      </c>
      <c r="D34" s="31">
        <v>-0.9353132722108034</v>
      </c>
      <c r="E34" s="30">
        <v>-750</v>
      </c>
      <c r="F34" s="31">
        <v>-0.4352014112131094</v>
      </c>
      <c r="G34" s="30">
        <v>104379</v>
      </c>
      <c r="H34" s="30">
        <v>142</v>
      </c>
      <c r="I34" s="31">
        <v>0.13622801884167809</v>
      </c>
      <c r="J34" s="30">
        <v>-11850</v>
      </c>
      <c r="K34" s="31">
        <v>-10.195390134992127</v>
      </c>
    </row>
    <row r="35" spans="1:11" s="19" customFormat="1" ht="12" customHeight="1" x14ac:dyDescent="0.2">
      <c r="A35" s="100" t="s">
        <v>80</v>
      </c>
      <c r="B35" s="27">
        <v>55550</v>
      </c>
      <c r="C35" s="27">
        <v>1727</v>
      </c>
      <c r="D35" s="28">
        <v>3.2086654404250972</v>
      </c>
      <c r="E35" s="27">
        <v>16081</v>
      </c>
      <c r="F35" s="28">
        <v>40.743368213027949</v>
      </c>
      <c r="G35" s="27">
        <v>42122</v>
      </c>
      <c r="H35" s="27">
        <v>1778</v>
      </c>
      <c r="I35" s="28">
        <v>4.4070989490382706</v>
      </c>
      <c r="J35" s="27">
        <v>11468</v>
      </c>
      <c r="K35" s="28">
        <v>37.411104586677105</v>
      </c>
    </row>
    <row r="36" spans="1:11" s="19" customFormat="1" ht="12" customHeight="1" x14ac:dyDescent="0.2">
      <c r="A36" s="29" t="s">
        <v>81</v>
      </c>
      <c r="B36" s="30">
        <v>120128</v>
      </c>
      <c r="C36" s="30">
        <v>714</v>
      </c>
      <c r="D36" s="31">
        <v>0.59791984189458525</v>
      </c>
      <c r="E36" s="30">
        <v>-12875</v>
      </c>
      <c r="F36" s="31">
        <v>-9.6802327767042851</v>
      </c>
      <c r="G36" s="30">
        <v>94729</v>
      </c>
      <c r="H36" s="30">
        <v>767</v>
      </c>
      <c r="I36" s="31">
        <v>0.81628743534620374</v>
      </c>
      <c r="J36" s="30">
        <v>-8479</v>
      </c>
      <c r="K36" s="31">
        <v>-8.2154484148515614</v>
      </c>
    </row>
    <row r="37" spans="1:11" s="19" customFormat="1" ht="12" customHeight="1" x14ac:dyDescent="0.2">
      <c r="A37" s="100" t="s">
        <v>82</v>
      </c>
      <c r="B37" s="27">
        <v>41748</v>
      </c>
      <c r="C37" s="27">
        <v>1699</v>
      </c>
      <c r="D37" s="28">
        <v>4.2423031786062078</v>
      </c>
      <c r="E37" s="27">
        <v>8188</v>
      </c>
      <c r="F37" s="28">
        <v>24.398092967818833</v>
      </c>
      <c r="G37" s="27">
        <v>34319</v>
      </c>
      <c r="H37" s="27">
        <v>1488</v>
      </c>
      <c r="I37" s="28">
        <v>4.5323017879443208</v>
      </c>
      <c r="J37" s="27">
        <v>7722</v>
      </c>
      <c r="K37" s="28">
        <v>29.033349625897657</v>
      </c>
    </row>
    <row r="38" spans="1:11" s="19" customFormat="1" ht="12" customHeight="1" x14ac:dyDescent="0.2">
      <c r="A38" s="99" t="s">
        <v>83</v>
      </c>
      <c r="B38" s="30">
        <v>78380</v>
      </c>
      <c r="C38" s="30">
        <v>-985</v>
      </c>
      <c r="D38" s="31">
        <v>-1.2411012411012412</v>
      </c>
      <c r="E38" s="30">
        <v>-21063</v>
      </c>
      <c r="F38" s="31">
        <v>-21.180978047725834</v>
      </c>
      <c r="G38" s="30">
        <v>60410</v>
      </c>
      <c r="H38" s="30">
        <v>-721</v>
      </c>
      <c r="I38" s="31">
        <v>-1.1794343295545631</v>
      </c>
      <c r="J38" s="30">
        <v>-16201</v>
      </c>
      <c r="K38" s="31">
        <v>-21.147093759381811</v>
      </c>
    </row>
    <row r="39" spans="1:11" s="19" customFormat="1" ht="12.75" customHeight="1" x14ac:dyDescent="0.2">
      <c r="A39" s="82" t="s">
        <v>89</v>
      </c>
      <c r="B39" s="83">
        <v>26652</v>
      </c>
      <c r="C39" s="83">
        <v>-423</v>
      </c>
      <c r="D39" s="84">
        <v>-1.5623268698060941</v>
      </c>
      <c r="E39" s="83">
        <v>1696</v>
      </c>
      <c r="F39" s="84">
        <v>6.7959608911684564</v>
      </c>
      <c r="G39" s="83">
        <v>20850</v>
      </c>
      <c r="H39" s="83">
        <v>-93</v>
      </c>
      <c r="I39" s="84">
        <v>-0.44406245523563959</v>
      </c>
      <c r="J39" s="83">
        <v>595</v>
      </c>
      <c r="K39" s="84">
        <v>2.9375462848679339</v>
      </c>
    </row>
    <row r="40" spans="1:11" s="19" customFormat="1" ht="12" customHeight="1" x14ac:dyDescent="0.2">
      <c r="A40" s="26" t="s">
        <v>78</v>
      </c>
      <c r="B40" s="27">
        <v>17553</v>
      </c>
      <c r="C40" s="27">
        <v>-513</v>
      </c>
      <c r="D40" s="28">
        <v>-2.8395881766854867</v>
      </c>
      <c r="E40" s="27">
        <v>2211</v>
      </c>
      <c r="F40" s="28">
        <v>14.411419632381698</v>
      </c>
      <c r="G40" s="27">
        <v>13358</v>
      </c>
      <c r="H40" s="27">
        <v>-199</v>
      </c>
      <c r="I40" s="28">
        <v>-1.4678763738290181</v>
      </c>
      <c r="J40" s="27">
        <v>996</v>
      </c>
      <c r="K40" s="28">
        <v>8.0569487138003559</v>
      </c>
    </row>
    <row r="41" spans="1:11" s="19" customFormat="1" ht="12" customHeight="1" x14ac:dyDescent="0.2">
      <c r="A41" s="99" t="s">
        <v>179</v>
      </c>
      <c r="B41" s="30">
        <v>13428</v>
      </c>
      <c r="C41" s="30">
        <v>-578</v>
      </c>
      <c r="D41" s="31">
        <v>-4.1268027988005143</v>
      </c>
      <c r="E41" s="30">
        <v>472</v>
      </c>
      <c r="F41" s="31">
        <v>3.643099722136462</v>
      </c>
      <c r="G41" s="30">
        <v>10084</v>
      </c>
      <c r="H41" s="30">
        <v>-251</v>
      </c>
      <c r="I41" s="31">
        <v>-2.4286405418480892</v>
      </c>
      <c r="J41" s="30">
        <v>-343</v>
      </c>
      <c r="K41" s="31">
        <v>-3.2895367795147212</v>
      </c>
    </row>
    <row r="42" spans="1:11" s="19" customFormat="1" ht="12" customHeight="1" x14ac:dyDescent="0.2">
      <c r="A42" s="100" t="s">
        <v>80</v>
      </c>
      <c r="B42" s="27">
        <v>4125</v>
      </c>
      <c r="C42" s="27">
        <v>65</v>
      </c>
      <c r="D42" s="28">
        <v>1.6009852216748768</v>
      </c>
      <c r="E42" s="27">
        <v>1739</v>
      </c>
      <c r="F42" s="28">
        <v>72.883487007544005</v>
      </c>
      <c r="G42" s="27">
        <v>3274</v>
      </c>
      <c r="H42" s="27">
        <v>52</v>
      </c>
      <c r="I42" s="28">
        <v>1.6139044072004967</v>
      </c>
      <c r="J42" s="27">
        <v>1339</v>
      </c>
      <c r="K42" s="28">
        <v>69.198966408268731</v>
      </c>
    </row>
    <row r="43" spans="1:11" s="19" customFormat="1" ht="12" customHeight="1" x14ac:dyDescent="0.2">
      <c r="A43" s="29" t="s">
        <v>81</v>
      </c>
      <c r="B43" s="30">
        <v>9099</v>
      </c>
      <c r="C43" s="30">
        <v>90</v>
      </c>
      <c r="D43" s="31">
        <v>0.99900099900099903</v>
      </c>
      <c r="E43" s="30">
        <v>-515</v>
      </c>
      <c r="F43" s="31">
        <v>-5.3567713750780115</v>
      </c>
      <c r="G43" s="30">
        <v>7492</v>
      </c>
      <c r="H43" s="30">
        <v>106</v>
      </c>
      <c r="I43" s="31">
        <v>1.4351475764960737</v>
      </c>
      <c r="J43" s="30">
        <v>-401</v>
      </c>
      <c r="K43" s="31">
        <v>-5.0804510325604966</v>
      </c>
    </row>
    <row r="44" spans="1:11" s="19" customFormat="1" ht="12" customHeight="1" x14ac:dyDescent="0.2">
      <c r="A44" s="100" t="s">
        <v>82</v>
      </c>
      <c r="B44" s="27">
        <v>3145</v>
      </c>
      <c r="C44" s="27">
        <v>219</v>
      </c>
      <c r="D44" s="28">
        <v>7.4846206425153792</v>
      </c>
      <c r="E44" s="27">
        <v>1711</v>
      </c>
      <c r="F44" s="28">
        <v>119.31659693165969</v>
      </c>
      <c r="G44" s="27">
        <v>2588</v>
      </c>
      <c r="H44" s="27">
        <v>197</v>
      </c>
      <c r="I44" s="28">
        <v>8.2392304475115008</v>
      </c>
      <c r="J44" s="27">
        <v>1518</v>
      </c>
      <c r="K44" s="28">
        <v>141.86915887850466</v>
      </c>
    </row>
    <row r="45" spans="1:11" s="19" customFormat="1" ht="12" customHeight="1" x14ac:dyDescent="0.2">
      <c r="A45" s="101" t="s">
        <v>83</v>
      </c>
      <c r="B45" s="38">
        <v>5954</v>
      </c>
      <c r="C45" s="38">
        <v>-129</v>
      </c>
      <c r="D45" s="39">
        <v>-2.1206641459806015</v>
      </c>
      <c r="E45" s="38">
        <v>-2226</v>
      </c>
      <c r="F45" s="39">
        <v>-27.212713936430319</v>
      </c>
      <c r="G45" s="38">
        <v>4904</v>
      </c>
      <c r="H45" s="38">
        <v>-91</v>
      </c>
      <c r="I45" s="39">
        <v>-1.8218218218218218</v>
      </c>
      <c r="J45" s="38">
        <v>-1919</v>
      </c>
      <c r="K45" s="39">
        <v>-28.125458009673164</v>
      </c>
    </row>
    <row r="46" spans="1:11" ht="9.9499999999999993" customHeight="1" x14ac:dyDescent="0.2"/>
    <row r="47" spans="1:11" s="62" customFormat="1" ht="12.75" x14ac:dyDescent="0.2">
      <c r="A47" s="46" t="s">
        <v>135</v>
      </c>
      <c r="B47" s="46"/>
      <c r="C47" s="46"/>
      <c r="D47" s="46"/>
    </row>
    <row r="48" spans="1:11" s="62" customFormat="1" ht="12.75" x14ac:dyDescent="0.2">
      <c r="A48" s="46"/>
      <c r="B48" s="46"/>
      <c r="D48" s="64"/>
    </row>
    <row r="49" spans="1:4" s="62" customFormat="1" ht="12.75" x14ac:dyDescent="0.2">
      <c r="A49" s="17"/>
      <c r="B49" s="46"/>
      <c r="D49" s="64"/>
    </row>
    <row r="52" spans="1:4" x14ac:dyDescent="0.2">
      <c r="B52" s="6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K107"/>
  <sheetViews>
    <sheetView zoomScaleNormal="100" zoomScaleSheetLayoutView="100" workbookViewId="0"/>
  </sheetViews>
  <sheetFormatPr baseColWidth="10" defaultColWidth="9.140625" defaultRowHeight="15" x14ac:dyDescent="0.2"/>
  <cols>
    <col min="1" max="1" width="33.7109375" style="15" customWidth="1"/>
    <col min="2" max="3" width="6.7109375" style="15" customWidth="1"/>
    <col min="4" max="4" width="4.85546875" style="15" customWidth="1"/>
    <col min="5" max="5" width="7.28515625" style="15" customWidth="1"/>
    <col min="6" max="6" width="5" style="15" customWidth="1"/>
    <col min="7" max="7" width="6.7109375" style="15" customWidth="1"/>
    <col min="8" max="8" width="6.42578125" style="15" customWidth="1"/>
    <col min="9" max="9" width="5" style="15" customWidth="1"/>
    <col min="10" max="10" width="6.85546875" style="15" customWidth="1"/>
    <col min="11" max="11" width="4.570312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G1" s="16"/>
      <c r="H1" s="16"/>
    </row>
    <row r="2" spans="1:11" ht="18" customHeight="1" x14ac:dyDescent="0.25">
      <c r="G2" s="17"/>
      <c r="H2" s="17" t="s">
        <v>61</v>
      </c>
      <c r="I2" s="94"/>
    </row>
    <row r="3" spans="1:11" ht="18.75" customHeight="1" x14ac:dyDescent="0.2"/>
    <row r="4" spans="1:11" ht="20.25" customHeight="1" x14ac:dyDescent="0.25">
      <c r="G4" s="18"/>
      <c r="H4" s="18"/>
      <c r="K4" s="2" t="s">
        <v>653</v>
      </c>
    </row>
    <row r="5" spans="1:11" s="19" customFormat="1" ht="63" customHeight="1" x14ac:dyDescent="0.25">
      <c r="A5" s="330" t="s">
        <v>180</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68</v>
      </c>
      <c r="D8" s="21" t="s">
        <v>69</v>
      </c>
      <c r="E8" s="20" t="s">
        <v>68</v>
      </c>
      <c r="F8" s="21" t="s">
        <v>69</v>
      </c>
      <c r="G8" s="322"/>
      <c r="H8" s="20" t="s">
        <v>68</v>
      </c>
      <c r="I8" s="21" t="s">
        <v>69</v>
      </c>
      <c r="J8" s="20" t="s">
        <v>68</v>
      </c>
      <c r="K8" s="21" t="s">
        <v>69</v>
      </c>
    </row>
    <row r="9" spans="1:11" s="19" customFormat="1" ht="4.5" customHeight="1" x14ac:dyDescent="0.2">
      <c r="A9" s="22"/>
      <c r="B9" s="22"/>
      <c r="C9" s="22"/>
      <c r="D9" s="22"/>
      <c r="G9" s="22"/>
      <c r="H9" s="22"/>
      <c r="I9" s="22"/>
    </row>
    <row r="10" spans="1:11" s="19" customFormat="1" ht="14.25" customHeight="1" x14ac:dyDescent="0.2">
      <c r="A10" s="82" t="s">
        <v>70</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4.25" customHeight="1" x14ac:dyDescent="0.2">
      <c r="A11" s="102" t="s">
        <v>85</v>
      </c>
      <c r="B11" s="103">
        <v>3046</v>
      </c>
      <c r="C11" s="103">
        <v>-75</v>
      </c>
      <c r="D11" s="104">
        <v>-2.4030759371996155</v>
      </c>
      <c r="E11" s="103">
        <v>73</v>
      </c>
      <c r="F11" s="104">
        <v>2.4554322233434243</v>
      </c>
      <c r="G11" s="103">
        <v>2239</v>
      </c>
      <c r="H11" s="103">
        <v>-40</v>
      </c>
      <c r="I11" s="104">
        <v>-1.7551557700745941</v>
      </c>
      <c r="J11" s="103">
        <v>-121</v>
      </c>
      <c r="K11" s="104">
        <v>-5.1271186440677967</v>
      </c>
    </row>
    <row r="12" spans="1:11" s="19" customFormat="1" ht="24" customHeight="1" x14ac:dyDescent="0.2">
      <c r="A12" s="105" t="s">
        <v>181</v>
      </c>
      <c r="B12" s="106">
        <v>2670</v>
      </c>
      <c r="C12" s="106">
        <v>-80</v>
      </c>
      <c r="D12" s="107">
        <v>-2.9090909090909092</v>
      </c>
      <c r="E12" s="106">
        <v>56</v>
      </c>
      <c r="F12" s="107">
        <v>2.1423106350420813</v>
      </c>
      <c r="G12" s="106">
        <v>1987</v>
      </c>
      <c r="H12" s="106">
        <v>-38</v>
      </c>
      <c r="I12" s="107">
        <v>-1.8765432098765431</v>
      </c>
      <c r="J12" s="106">
        <v>-117</v>
      </c>
      <c r="K12" s="107">
        <v>-5.5608365019011403</v>
      </c>
    </row>
    <row r="13" spans="1:11" s="19" customFormat="1" ht="15.75" customHeight="1" x14ac:dyDescent="0.2">
      <c r="A13" s="105" t="s">
        <v>182</v>
      </c>
      <c r="B13" s="106">
        <v>345</v>
      </c>
      <c r="C13" s="106">
        <v>4</v>
      </c>
      <c r="D13" s="107">
        <v>1.1730205278592376</v>
      </c>
      <c r="E13" s="106">
        <v>17</v>
      </c>
      <c r="F13" s="107">
        <v>5.1829268292682924</v>
      </c>
      <c r="G13" s="106">
        <v>231</v>
      </c>
      <c r="H13" s="106">
        <v>-3</v>
      </c>
      <c r="I13" s="107">
        <v>-1.2820512820512822</v>
      </c>
      <c r="J13" s="106">
        <v>-6</v>
      </c>
      <c r="K13" s="107">
        <v>-2.5316455696202533</v>
      </c>
    </row>
    <row r="14" spans="1:11" s="19" customFormat="1" ht="15.75" customHeight="1" x14ac:dyDescent="0.2">
      <c r="A14" s="105" t="s">
        <v>183</v>
      </c>
      <c r="B14" s="106">
        <v>31</v>
      </c>
      <c r="C14" s="106">
        <v>1</v>
      </c>
      <c r="D14" s="107">
        <v>3.3333333333333335</v>
      </c>
      <c r="E14" s="106">
        <v>0</v>
      </c>
      <c r="F14" s="107">
        <v>0</v>
      </c>
      <c r="G14" s="106">
        <v>21</v>
      </c>
      <c r="H14" s="106">
        <v>1</v>
      </c>
      <c r="I14" s="107">
        <v>5</v>
      </c>
      <c r="J14" s="106">
        <v>2</v>
      </c>
      <c r="K14" s="107">
        <v>10.526315789473685</v>
      </c>
    </row>
    <row r="15" spans="1:11" s="19" customFormat="1" ht="14.25" customHeight="1" x14ac:dyDescent="0.2">
      <c r="A15" s="102" t="s">
        <v>86</v>
      </c>
      <c r="B15" s="103">
        <v>22486</v>
      </c>
      <c r="C15" s="103">
        <v>-70</v>
      </c>
      <c r="D15" s="104">
        <v>-0.31033871253768397</v>
      </c>
      <c r="E15" s="103">
        <v>-5070</v>
      </c>
      <c r="F15" s="104">
        <v>-18.398896791987227</v>
      </c>
      <c r="G15" s="103">
        <v>16523</v>
      </c>
      <c r="H15" s="103">
        <v>31</v>
      </c>
      <c r="I15" s="104">
        <v>0.18796992481203006</v>
      </c>
      <c r="J15" s="103">
        <v>-1291</v>
      </c>
      <c r="K15" s="104">
        <v>-7.2471090153811613</v>
      </c>
    </row>
    <row r="16" spans="1:11" s="19" customFormat="1" ht="14.1" customHeight="1" x14ac:dyDescent="0.2">
      <c r="A16" s="105" t="s">
        <v>184</v>
      </c>
      <c r="B16" s="106">
        <v>80</v>
      </c>
      <c r="C16" s="106">
        <v>2</v>
      </c>
      <c r="D16" s="107">
        <v>2.5641025641025643</v>
      </c>
      <c r="E16" s="106">
        <v>-2</v>
      </c>
      <c r="F16" s="107">
        <v>-2.4390243902439024</v>
      </c>
      <c r="G16" s="106">
        <v>68</v>
      </c>
      <c r="H16" s="106">
        <v>1</v>
      </c>
      <c r="I16" s="107">
        <v>1.4925373134328359</v>
      </c>
      <c r="J16" s="106">
        <v>1</v>
      </c>
      <c r="K16" s="107">
        <v>1.4925373134328359</v>
      </c>
    </row>
    <row r="17" spans="1:11" s="19" customFormat="1" ht="21.75" customHeight="1" x14ac:dyDescent="0.2">
      <c r="A17" s="105" t="s">
        <v>185</v>
      </c>
      <c r="B17" s="106">
        <v>27</v>
      </c>
      <c r="C17" s="106">
        <v>0</v>
      </c>
      <c r="D17" s="107">
        <v>0</v>
      </c>
      <c r="E17" s="106">
        <v>0</v>
      </c>
      <c r="F17" s="107">
        <v>0</v>
      </c>
      <c r="G17" s="106">
        <v>18</v>
      </c>
      <c r="H17" s="106">
        <v>-1</v>
      </c>
      <c r="I17" s="107">
        <v>-5.2631578947368425</v>
      </c>
      <c r="J17" s="106">
        <v>3</v>
      </c>
      <c r="K17" s="107">
        <v>20</v>
      </c>
    </row>
    <row r="18" spans="1:11" s="19" customFormat="1" ht="14.1" customHeight="1" x14ac:dyDescent="0.2">
      <c r="A18" s="105" t="s">
        <v>186</v>
      </c>
      <c r="B18" s="106">
        <v>9</v>
      </c>
      <c r="C18" s="106">
        <v>-1</v>
      </c>
      <c r="D18" s="107">
        <v>-10</v>
      </c>
      <c r="E18" s="106">
        <v>-5</v>
      </c>
      <c r="F18" s="107">
        <v>-35.714285714285715</v>
      </c>
      <c r="G18" s="106">
        <v>6</v>
      </c>
      <c r="H18" s="106">
        <v>0</v>
      </c>
      <c r="I18" s="107">
        <v>0</v>
      </c>
      <c r="J18" s="106">
        <v>-5</v>
      </c>
      <c r="K18" s="107">
        <v>-45.454545454545453</v>
      </c>
    </row>
    <row r="19" spans="1:11" s="19" customFormat="1" ht="14.1" customHeight="1" x14ac:dyDescent="0.2">
      <c r="A19" s="105" t="s">
        <v>187</v>
      </c>
      <c r="B19" s="106">
        <v>75</v>
      </c>
      <c r="C19" s="106">
        <v>-4</v>
      </c>
      <c r="D19" s="107">
        <v>-5.0632911392405067</v>
      </c>
      <c r="E19" s="106">
        <v>-14</v>
      </c>
      <c r="F19" s="107">
        <v>-15.730337078651685</v>
      </c>
      <c r="G19" s="106">
        <v>54</v>
      </c>
      <c r="H19" s="106">
        <v>-3</v>
      </c>
      <c r="I19" s="107">
        <v>-5.2631578947368425</v>
      </c>
      <c r="J19" s="106">
        <v>-18</v>
      </c>
      <c r="K19" s="107">
        <v>-25</v>
      </c>
    </row>
    <row r="20" spans="1:11" s="19" customFormat="1" ht="19.5" customHeight="1" x14ac:dyDescent="0.2">
      <c r="A20" s="105" t="s">
        <v>188</v>
      </c>
      <c r="B20" s="106">
        <v>49</v>
      </c>
      <c r="C20" s="106">
        <v>4</v>
      </c>
      <c r="D20" s="107">
        <v>8.8888888888888893</v>
      </c>
      <c r="E20" s="106">
        <v>-1</v>
      </c>
      <c r="F20" s="107">
        <v>-2</v>
      </c>
      <c r="G20" s="106">
        <v>32</v>
      </c>
      <c r="H20" s="106">
        <v>2</v>
      </c>
      <c r="I20" s="107">
        <v>6.666666666666667</v>
      </c>
      <c r="J20" s="106">
        <v>-6</v>
      </c>
      <c r="K20" s="107">
        <v>-15.789473684210526</v>
      </c>
    </row>
    <row r="21" spans="1:11" s="19" customFormat="1" ht="14.1" customHeight="1" x14ac:dyDescent="0.2">
      <c r="A21" s="105" t="s">
        <v>189</v>
      </c>
      <c r="B21" s="106">
        <v>3214</v>
      </c>
      <c r="C21" s="106">
        <v>17</v>
      </c>
      <c r="D21" s="107">
        <v>0.53174851423209257</v>
      </c>
      <c r="E21" s="106">
        <v>63</v>
      </c>
      <c r="F21" s="107">
        <v>1.9993652808632181</v>
      </c>
      <c r="G21" s="106">
        <v>2580</v>
      </c>
      <c r="H21" s="106">
        <v>22</v>
      </c>
      <c r="I21" s="107">
        <v>0.86004691164972635</v>
      </c>
      <c r="J21" s="106">
        <v>6</v>
      </c>
      <c r="K21" s="107">
        <v>0.23310023310023309</v>
      </c>
    </row>
    <row r="22" spans="1:11" s="19" customFormat="1" ht="14.1" customHeight="1" x14ac:dyDescent="0.2">
      <c r="A22" s="105" t="s">
        <v>190</v>
      </c>
      <c r="B22" s="106">
        <v>369</v>
      </c>
      <c r="C22" s="106">
        <v>-10</v>
      </c>
      <c r="D22" s="107">
        <v>-2.6385224274406331</v>
      </c>
      <c r="E22" s="106">
        <v>-5</v>
      </c>
      <c r="F22" s="107">
        <v>-1.3368983957219251</v>
      </c>
      <c r="G22" s="106">
        <v>199</v>
      </c>
      <c r="H22" s="106">
        <v>-5</v>
      </c>
      <c r="I22" s="107">
        <v>-2.4509803921568629</v>
      </c>
      <c r="J22" s="106">
        <v>-49</v>
      </c>
      <c r="K22" s="107">
        <v>-19.758064516129032</v>
      </c>
    </row>
    <row r="23" spans="1:11" s="19" customFormat="1" ht="14.1" customHeight="1" x14ac:dyDescent="0.2">
      <c r="A23" s="105" t="s">
        <v>191</v>
      </c>
      <c r="B23" s="106">
        <v>63</v>
      </c>
      <c r="C23" s="106">
        <v>-2</v>
      </c>
      <c r="D23" s="107">
        <v>-3.0769230769230771</v>
      </c>
      <c r="E23" s="106">
        <v>-14</v>
      </c>
      <c r="F23" s="107">
        <v>-18.181818181818183</v>
      </c>
      <c r="G23" s="106">
        <v>29</v>
      </c>
      <c r="H23" s="106">
        <v>0</v>
      </c>
      <c r="I23" s="107">
        <v>0</v>
      </c>
      <c r="J23" s="106">
        <v>-2</v>
      </c>
      <c r="K23" s="107">
        <v>-6.4516129032258061</v>
      </c>
    </row>
    <row r="24" spans="1:11" s="19" customFormat="1" ht="14.1" customHeight="1" x14ac:dyDescent="0.2">
      <c r="A24" s="105" t="s">
        <v>192</v>
      </c>
      <c r="B24" s="106">
        <v>681</v>
      </c>
      <c r="C24" s="106">
        <v>3</v>
      </c>
      <c r="D24" s="107">
        <v>0.44247787610619471</v>
      </c>
      <c r="E24" s="106">
        <v>4</v>
      </c>
      <c r="F24" s="107">
        <v>0.59084194977843429</v>
      </c>
      <c r="G24" s="106">
        <v>436</v>
      </c>
      <c r="H24" s="106">
        <v>-5</v>
      </c>
      <c r="I24" s="107">
        <v>-1.1337868480725624</v>
      </c>
      <c r="J24" s="106">
        <v>-61</v>
      </c>
      <c r="K24" s="107">
        <v>-12.273641851106639</v>
      </c>
    </row>
    <row r="25" spans="1:11" s="19" customFormat="1" ht="14.1" customHeight="1" x14ac:dyDescent="0.2">
      <c r="A25" s="105" t="s">
        <v>193</v>
      </c>
      <c r="B25" s="106">
        <v>1004</v>
      </c>
      <c r="C25" s="106">
        <v>-9</v>
      </c>
      <c r="D25" s="107">
        <v>-0.88845014807502465</v>
      </c>
      <c r="E25" s="106">
        <v>-152</v>
      </c>
      <c r="F25" s="107">
        <v>-13.148788927335641</v>
      </c>
      <c r="G25" s="106">
        <v>809</v>
      </c>
      <c r="H25" s="106">
        <v>-19</v>
      </c>
      <c r="I25" s="107">
        <v>-2.2946859903381642</v>
      </c>
      <c r="J25" s="106">
        <v>-126</v>
      </c>
      <c r="K25" s="107">
        <v>-13.475935828877006</v>
      </c>
    </row>
    <row r="26" spans="1:11" s="19" customFormat="1" ht="14.1" customHeight="1" x14ac:dyDescent="0.2">
      <c r="A26" s="105" t="s">
        <v>194</v>
      </c>
      <c r="B26" s="106">
        <v>198</v>
      </c>
      <c r="C26" s="106">
        <v>-5</v>
      </c>
      <c r="D26" s="107">
        <v>-2.4630541871921183</v>
      </c>
      <c r="E26" s="106">
        <v>-11</v>
      </c>
      <c r="F26" s="107">
        <v>-5.2631578947368425</v>
      </c>
      <c r="G26" s="106">
        <v>156</v>
      </c>
      <c r="H26" s="106">
        <v>-7</v>
      </c>
      <c r="I26" s="107">
        <v>-4.294478527607362</v>
      </c>
      <c r="J26" s="106">
        <v>-14</v>
      </c>
      <c r="K26" s="107">
        <v>-8.235294117647058</v>
      </c>
    </row>
    <row r="27" spans="1:11" s="19" customFormat="1" ht="25.5" customHeight="1" x14ac:dyDescent="0.2">
      <c r="A27" s="105" t="s">
        <v>195</v>
      </c>
      <c r="B27" s="106">
        <v>420</v>
      </c>
      <c r="C27" s="106">
        <v>-2</v>
      </c>
      <c r="D27" s="107">
        <v>-0.47393364928909953</v>
      </c>
      <c r="E27" s="106">
        <v>7</v>
      </c>
      <c r="F27" s="107">
        <v>1.6949152542372881</v>
      </c>
      <c r="G27" s="106">
        <v>344</v>
      </c>
      <c r="H27" s="106">
        <v>8</v>
      </c>
      <c r="I27" s="107">
        <v>2.3809523809523809</v>
      </c>
      <c r="J27" s="106">
        <v>-9</v>
      </c>
      <c r="K27" s="107">
        <v>-2.5495750708215299</v>
      </c>
    </row>
    <row r="28" spans="1:11" s="19" customFormat="1" ht="14.1" customHeight="1" x14ac:dyDescent="0.2">
      <c r="A28" s="105" t="s">
        <v>196</v>
      </c>
      <c r="B28" s="106">
        <v>572</v>
      </c>
      <c r="C28" s="106">
        <v>-9</v>
      </c>
      <c r="D28" s="107">
        <v>-1.5490533562822719</v>
      </c>
      <c r="E28" s="106">
        <v>-10</v>
      </c>
      <c r="F28" s="107">
        <v>-1.7182130584192439</v>
      </c>
      <c r="G28" s="106">
        <v>474</v>
      </c>
      <c r="H28" s="106">
        <v>-2</v>
      </c>
      <c r="I28" s="107">
        <v>-0.42016806722689076</v>
      </c>
      <c r="J28" s="106">
        <v>-6</v>
      </c>
      <c r="K28" s="107">
        <v>-1.25</v>
      </c>
    </row>
    <row r="29" spans="1:11" s="19" customFormat="1" ht="23.25" customHeight="1" x14ac:dyDescent="0.2">
      <c r="A29" s="105" t="s">
        <v>197</v>
      </c>
      <c r="B29" s="106">
        <v>2267</v>
      </c>
      <c r="C29" s="106">
        <v>5</v>
      </c>
      <c r="D29" s="107">
        <v>0.22104332449160036</v>
      </c>
      <c r="E29" s="106">
        <v>-205</v>
      </c>
      <c r="F29" s="107">
        <v>-8.2928802588996771</v>
      </c>
      <c r="G29" s="106">
        <v>1806</v>
      </c>
      <c r="H29" s="106">
        <v>10</v>
      </c>
      <c r="I29" s="107">
        <v>0.55679287305122493</v>
      </c>
      <c r="J29" s="106">
        <v>-142</v>
      </c>
      <c r="K29" s="107">
        <v>-7.28952772073922</v>
      </c>
    </row>
    <row r="30" spans="1:11" s="19" customFormat="1" ht="14.1" customHeight="1" x14ac:dyDescent="0.2">
      <c r="A30" s="105" t="s">
        <v>198</v>
      </c>
      <c r="B30" s="106">
        <v>29</v>
      </c>
      <c r="C30" s="106">
        <v>1</v>
      </c>
      <c r="D30" s="107">
        <v>3.5714285714285716</v>
      </c>
      <c r="E30" s="106">
        <v>-1</v>
      </c>
      <c r="F30" s="107">
        <v>-3.3333333333333335</v>
      </c>
      <c r="G30" s="106">
        <v>19</v>
      </c>
      <c r="H30" s="106">
        <v>0</v>
      </c>
      <c r="I30" s="107">
        <v>0</v>
      </c>
      <c r="J30" s="106">
        <v>-1</v>
      </c>
      <c r="K30" s="107">
        <v>-5</v>
      </c>
    </row>
    <row r="31" spans="1:11" s="19" customFormat="1" ht="14.1" customHeight="1" x14ac:dyDescent="0.2">
      <c r="A31" s="105" t="s">
        <v>199</v>
      </c>
      <c r="B31" s="106">
        <v>787</v>
      </c>
      <c r="C31" s="106">
        <v>2</v>
      </c>
      <c r="D31" s="107">
        <v>0.25477707006369427</v>
      </c>
      <c r="E31" s="106">
        <v>-155</v>
      </c>
      <c r="F31" s="107">
        <v>-16.454352441613587</v>
      </c>
      <c r="G31" s="106">
        <v>592</v>
      </c>
      <c r="H31" s="106">
        <v>2</v>
      </c>
      <c r="I31" s="107">
        <v>0.33898305084745761</v>
      </c>
      <c r="J31" s="106">
        <v>-25</v>
      </c>
      <c r="K31" s="107">
        <v>-4.0518638573743919</v>
      </c>
    </row>
    <row r="32" spans="1:11" s="19" customFormat="1" ht="14.1" customHeight="1" x14ac:dyDescent="0.2">
      <c r="A32" s="105" t="s">
        <v>200</v>
      </c>
      <c r="B32" s="106">
        <v>600</v>
      </c>
      <c r="C32" s="106">
        <v>-15</v>
      </c>
      <c r="D32" s="107">
        <v>-2.4390243902439024</v>
      </c>
      <c r="E32" s="106">
        <v>-5</v>
      </c>
      <c r="F32" s="107">
        <v>-0.82644628099173556</v>
      </c>
      <c r="G32" s="106">
        <v>439</v>
      </c>
      <c r="H32" s="106">
        <v>-3</v>
      </c>
      <c r="I32" s="107">
        <v>-0.67873303167420818</v>
      </c>
      <c r="J32" s="106">
        <v>-42</v>
      </c>
      <c r="K32" s="107">
        <v>-8.7318087318087318</v>
      </c>
    </row>
    <row r="33" spans="1:11" s="19" customFormat="1" ht="21.75" customHeight="1" x14ac:dyDescent="0.2">
      <c r="A33" s="105" t="s">
        <v>201</v>
      </c>
      <c r="B33" s="106">
        <v>646</v>
      </c>
      <c r="C33" s="106">
        <v>15</v>
      </c>
      <c r="D33" s="107">
        <v>2.3771790808240887</v>
      </c>
      <c r="E33" s="106">
        <v>-86</v>
      </c>
      <c r="F33" s="107">
        <v>-11.748633879781421</v>
      </c>
      <c r="G33" s="106">
        <v>511</v>
      </c>
      <c r="H33" s="106">
        <v>11</v>
      </c>
      <c r="I33" s="107">
        <v>2.2000000000000002</v>
      </c>
      <c r="J33" s="106">
        <v>-83</v>
      </c>
      <c r="K33" s="107">
        <v>-13.973063973063972</v>
      </c>
    </row>
    <row r="34" spans="1:11" s="19" customFormat="1" ht="21" customHeight="1" x14ac:dyDescent="0.2">
      <c r="A34" s="105" t="s">
        <v>202</v>
      </c>
      <c r="B34" s="106">
        <v>445</v>
      </c>
      <c r="C34" s="106">
        <v>5</v>
      </c>
      <c r="D34" s="107">
        <v>1.1363636363636365</v>
      </c>
      <c r="E34" s="106">
        <v>-9</v>
      </c>
      <c r="F34" s="107">
        <v>-1.9823788546255507</v>
      </c>
      <c r="G34" s="106">
        <v>359</v>
      </c>
      <c r="H34" s="106">
        <v>2</v>
      </c>
      <c r="I34" s="107">
        <v>0.56022408963585435</v>
      </c>
      <c r="J34" s="106">
        <v>-8</v>
      </c>
      <c r="K34" s="107">
        <v>-2.1798365122615806</v>
      </c>
    </row>
    <row r="35" spans="1:11" s="19" customFormat="1" ht="27" customHeight="1" x14ac:dyDescent="0.2">
      <c r="A35" s="105" t="s">
        <v>203</v>
      </c>
      <c r="B35" s="106">
        <v>451</v>
      </c>
      <c r="C35" s="106">
        <v>-9</v>
      </c>
      <c r="D35" s="107">
        <v>-1.9565217391304348</v>
      </c>
      <c r="E35" s="106">
        <v>-75</v>
      </c>
      <c r="F35" s="107">
        <v>-14.258555133079849</v>
      </c>
      <c r="G35" s="106">
        <v>349</v>
      </c>
      <c r="H35" s="106">
        <v>1</v>
      </c>
      <c r="I35" s="107">
        <v>0.28735632183908044</v>
      </c>
      <c r="J35" s="106">
        <v>-29</v>
      </c>
      <c r="K35" s="107">
        <v>-7.6719576719576716</v>
      </c>
    </row>
    <row r="36" spans="1:11" s="19" customFormat="1" ht="27" customHeight="1" x14ac:dyDescent="0.2">
      <c r="A36" s="105" t="s">
        <v>204</v>
      </c>
      <c r="B36" s="106">
        <v>1826</v>
      </c>
      <c r="C36" s="106">
        <v>-25</v>
      </c>
      <c r="D36" s="107">
        <v>-1.3506212857914641</v>
      </c>
      <c r="E36" s="106">
        <v>-398</v>
      </c>
      <c r="F36" s="107">
        <v>-17.89568345323741</v>
      </c>
      <c r="G36" s="106">
        <v>1448</v>
      </c>
      <c r="H36" s="106">
        <v>5</v>
      </c>
      <c r="I36" s="107">
        <v>0.3465003465003465</v>
      </c>
      <c r="J36" s="106">
        <v>-167</v>
      </c>
      <c r="K36" s="107">
        <v>-10.340557275541796</v>
      </c>
    </row>
    <row r="37" spans="1:11" s="19" customFormat="1" ht="21.75" customHeight="1" x14ac:dyDescent="0.2">
      <c r="A37" s="105" t="s">
        <v>205</v>
      </c>
      <c r="B37" s="106">
        <v>565</v>
      </c>
      <c r="C37" s="106">
        <v>-7</v>
      </c>
      <c r="D37" s="107">
        <v>-1.2237762237762237</v>
      </c>
      <c r="E37" s="106">
        <v>-13</v>
      </c>
      <c r="F37" s="107">
        <v>-2.2491349480968856</v>
      </c>
      <c r="G37" s="106">
        <v>423</v>
      </c>
      <c r="H37" s="106">
        <v>6</v>
      </c>
      <c r="I37" s="107">
        <v>1.4388489208633093</v>
      </c>
      <c r="J37" s="106">
        <v>-15</v>
      </c>
      <c r="K37" s="107">
        <v>-3.4246575342465753</v>
      </c>
    </row>
    <row r="38" spans="1:11" s="19" customFormat="1" ht="14.1" customHeight="1" x14ac:dyDescent="0.2">
      <c r="A38" s="105" t="s">
        <v>206</v>
      </c>
      <c r="B38" s="106">
        <v>542</v>
      </c>
      <c r="C38" s="106">
        <v>13</v>
      </c>
      <c r="D38" s="107">
        <v>2.4574669187145557</v>
      </c>
      <c r="E38" s="106">
        <v>37</v>
      </c>
      <c r="F38" s="107">
        <v>7.326732673267327</v>
      </c>
      <c r="G38" s="106">
        <v>418</v>
      </c>
      <c r="H38" s="106">
        <v>9</v>
      </c>
      <c r="I38" s="107">
        <v>2.2004889975550124</v>
      </c>
      <c r="J38" s="106">
        <v>31</v>
      </c>
      <c r="K38" s="107">
        <v>8.0103359173126609</v>
      </c>
    </row>
    <row r="39" spans="1:11" s="19" customFormat="1" ht="14.1" customHeight="1" x14ac:dyDescent="0.2">
      <c r="A39" s="105" t="s">
        <v>207</v>
      </c>
      <c r="B39" s="106">
        <v>785</v>
      </c>
      <c r="C39" s="106">
        <v>50</v>
      </c>
      <c r="D39" s="107">
        <v>6.8027210884353737</v>
      </c>
      <c r="E39" s="106">
        <v>-521</v>
      </c>
      <c r="F39" s="107">
        <v>-39.892802450229709</v>
      </c>
      <c r="G39" s="106">
        <v>537</v>
      </c>
      <c r="H39" s="106">
        <v>10</v>
      </c>
      <c r="I39" s="107">
        <v>1.8975332068311195</v>
      </c>
      <c r="J39" s="106">
        <v>-49</v>
      </c>
      <c r="K39" s="107">
        <v>-8.3617747440273043</v>
      </c>
    </row>
    <row r="40" spans="1:11" s="19" customFormat="1" ht="21" customHeight="1" x14ac:dyDescent="0.2">
      <c r="A40" s="105" t="s">
        <v>208</v>
      </c>
      <c r="B40" s="106">
        <v>1595</v>
      </c>
      <c r="C40" s="106">
        <v>-31</v>
      </c>
      <c r="D40" s="107">
        <v>-1.9065190651906518</v>
      </c>
      <c r="E40" s="106">
        <v>-2635</v>
      </c>
      <c r="F40" s="107">
        <v>-62.293144208037823</v>
      </c>
      <c r="G40" s="106">
        <v>578</v>
      </c>
      <c r="H40" s="106">
        <v>-14</v>
      </c>
      <c r="I40" s="107">
        <v>-2.3648648648648649</v>
      </c>
      <c r="J40" s="106">
        <v>-73</v>
      </c>
      <c r="K40" s="107">
        <v>-11.213517665130569</v>
      </c>
    </row>
    <row r="41" spans="1:11" s="19" customFormat="1" ht="14.1" customHeight="1" x14ac:dyDescent="0.2">
      <c r="A41" s="105" t="s">
        <v>209</v>
      </c>
      <c r="B41" s="106">
        <v>311</v>
      </c>
      <c r="C41" s="106">
        <v>-32</v>
      </c>
      <c r="D41" s="107">
        <v>-9.3294460641399422</v>
      </c>
      <c r="E41" s="106">
        <v>-540</v>
      </c>
      <c r="F41" s="107">
        <v>-63.454759106933018</v>
      </c>
      <c r="G41" s="106">
        <v>163</v>
      </c>
      <c r="H41" s="106">
        <v>-5</v>
      </c>
      <c r="I41" s="107">
        <v>-2.9761904761904763</v>
      </c>
      <c r="J41" s="106">
        <v>-48</v>
      </c>
      <c r="K41" s="107">
        <v>-22.748815165876778</v>
      </c>
    </row>
    <row r="42" spans="1:11" s="19" customFormat="1" ht="14.1" customHeight="1" x14ac:dyDescent="0.2">
      <c r="A42" s="105" t="s">
        <v>210</v>
      </c>
      <c r="B42" s="106">
        <v>712</v>
      </c>
      <c r="C42" s="106">
        <v>11</v>
      </c>
      <c r="D42" s="107">
        <v>1.5691868758915835</v>
      </c>
      <c r="E42" s="106">
        <v>-53</v>
      </c>
      <c r="F42" s="107">
        <v>-6.9281045751633989</v>
      </c>
      <c r="G42" s="106">
        <v>564</v>
      </c>
      <c r="H42" s="106">
        <v>11</v>
      </c>
      <c r="I42" s="107">
        <v>1.9891500904159132</v>
      </c>
      <c r="J42" s="106">
        <v>-45</v>
      </c>
      <c r="K42" s="107">
        <v>-7.389162561576355</v>
      </c>
    </row>
    <row r="43" spans="1:11" s="19" customFormat="1" ht="14.1" customHeight="1" x14ac:dyDescent="0.2">
      <c r="A43" s="105" t="s">
        <v>211</v>
      </c>
      <c r="B43" s="106">
        <v>958</v>
      </c>
      <c r="C43" s="106">
        <v>-8</v>
      </c>
      <c r="D43" s="107">
        <v>-0.82815734989648038</v>
      </c>
      <c r="E43" s="106">
        <v>-138</v>
      </c>
      <c r="F43" s="107">
        <v>-12.591240875912408</v>
      </c>
      <c r="G43" s="106">
        <v>739</v>
      </c>
      <c r="H43" s="106">
        <v>-5</v>
      </c>
      <c r="I43" s="107">
        <v>-0.67204301075268813</v>
      </c>
      <c r="J43" s="106">
        <v>-100</v>
      </c>
      <c r="K43" s="107">
        <v>-11.918951132300357</v>
      </c>
    </row>
    <row r="44" spans="1:11" s="19" customFormat="1" ht="24" customHeight="1" x14ac:dyDescent="0.2">
      <c r="A44" s="105" t="s">
        <v>212</v>
      </c>
      <c r="B44" s="106">
        <v>828</v>
      </c>
      <c r="C44" s="106">
        <v>0</v>
      </c>
      <c r="D44" s="107">
        <v>0</v>
      </c>
      <c r="E44" s="106">
        <v>20</v>
      </c>
      <c r="F44" s="107">
        <v>2.4752475247524752</v>
      </c>
      <c r="G44" s="106">
        <v>582</v>
      </c>
      <c r="H44" s="106">
        <v>4</v>
      </c>
      <c r="I44" s="107">
        <v>0.69204152249134943</v>
      </c>
      <c r="J44" s="106">
        <v>-16</v>
      </c>
      <c r="K44" s="107">
        <v>-2.6755852842809364</v>
      </c>
    </row>
    <row r="45" spans="1:11" s="19" customFormat="1" ht="21.75" customHeight="1" x14ac:dyDescent="0.2">
      <c r="A45" s="105" t="s">
        <v>213</v>
      </c>
      <c r="B45" s="106">
        <v>220</v>
      </c>
      <c r="C45" s="106">
        <v>-6</v>
      </c>
      <c r="D45" s="107">
        <v>-2.6548672566371683</v>
      </c>
      <c r="E45" s="106">
        <v>27</v>
      </c>
      <c r="F45" s="107">
        <v>13.989637305699482</v>
      </c>
      <c r="G45" s="106">
        <v>175</v>
      </c>
      <c r="H45" s="106">
        <v>-11</v>
      </c>
      <c r="I45" s="107">
        <v>-5.913978494623656</v>
      </c>
      <c r="J45" s="106">
        <v>25</v>
      </c>
      <c r="K45" s="107">
        <v>16.666666666666668</v>
      </c>
    </row>
    <row r="46" spans="1:11" s="19" customFormat="1" ht="24.75" customHeight="1" x14ac:dyDescent="0.2">
      <c r="A46" s="105" t="s">
        <v>214</v>
      </c>
      <c r="B46" s="106">
        <v>175</v>
      </c>
      <c r="C46" s="106">
        <v>-16</v>
      </c>
      <c r="D46" s="107">
        <v>-8.3769633507853403</v>
      </c>
      <c r="E46" s="106">
        <v>-45</v>
      </c>
      <c r="F46" s="107">
        <v>-20.454545454545453</v>
      </c>
      <c r="G46" s="106">
        <v>128</v>
      </c>
      <c r="H46" s="106">
        <v>-5</v>
      </c>
      <c r="I46" s="107">
        <v>-3.7593984962406015</v>
      </c>
      <c r="J46" s="106">
        <v>-55</v>
      </c>
      <c r="K46" s="107">
        <v>-30.05464480874317</v>
      </c>
    </row>
    <row r="47" spans="1:11" s="19" customFormat="1" ht="14.1" customHeight="1" x14ac:dyDescent="0.2">
      <c r="A47" s="105" t="s">
        <v>215</v>
      </c>
      <c r="B47" s="106">
        <v>42</v>
      </c>
      <c r="C47" s="106">
        <v>1</v>
      </c>
      <c r="D47" s="107">
        <v>2.4390243902439024</v>
      </c>
      <c r="E47" s="106">
        <v>-20</v>
      </c>
      <c r="F47" s="107">
        <v>-32.258064516129032</v>
      </c>
      <c r="G47" s="106">
        <v>31</v>
      </c>
      <c r="H47" s="106">
        <v>1</v>
      </c>
      <c r="I47" s="107">
        <v>3.3333333333333335</v>
      </c>
      <c r="J47" s="106">
        <v>-20</v>
      </c>
      <c r="K47" s="107">
        <v>-39.215686274509807</v>
      </c>
    </row>
    <row r="48" spans="1:11" s="19" customFormat="1" ht="24.75" customHeight="1" x14ac:dyDescent="0.2">
      <c r="A48" s="105" t="s">
        <v>216</v>
      </c>
      <c r="B48" s="106">
        <v>1900</v>
      </c>
      <c r="C48" s="106">
        <v>-3</v>
      </c>
      <c r="D48" s="107">
        <v>-0.15764582238570679</v>
      </c>
      <c r="E48" s="106">
        <v>-115</v>
      </c>
      <c r="F48" s="107">
        <v>-5.7071960297766751</v>
      </c>
      <c r="G48" s="106">
        <v>1424</v>
      </c>
      <c r="H48" s="106">
        <v>16</v>
      </c>
      <c r="I48" s="107">
        <v>1.1363636363636365</v>
      </c>
      <c r="J48" s="106">
        <v>-147</v>
      </c>
      <c r="K48" s="107">
        <v>-9.3570973901973264</v>
      </c>
    </row>
    <row r="49" spans="1:11" s="19" customFormat="1" ht="21" customHeight="1" x14ac:dyDescent="0.2">
      <c r="A49" s="105" t="s">
        <v>217</v>
      </c>
      <c r="B49" s="106">
        <v>41</v>
      </c>
      <c r="C49" s="106">
        <v>-5</v>
      </c>
      <c r="D49" s="107">
        <v>-10.869565217391305</v>
      </c>
      <c r="E49" s="106">
        <v>0</v>
      </c>
      <c r="F49" s="107">
        <v>0</v>
      </c>
      <c r="G49" s="106">
        <v>33</v>
      </c>
      <c r="H49" s="106">
        <v>-5</v>
      </c>
      <c r="I49" s="107">
        <v>-13.157894736842104</v>
      </c>
      <c r="J49" s="106">
        <v>4</v>
      </c>
      <c r="K49" s="107">
        <v>13.793103448275861</v>
      </c>
    </row>
    <row r="50" spans="1:11" s="19" customFormat="1" ht="14.25" customHeight="1" x14ac:dyDescent="0.2">
      <c r="A50" s="102" t="s">
        <v>218</v>
      </c>
      <c r="B50" s="103">
        <v>26285</v>
      </c>
      <c r="C50" s="103">
        <v>-15</v>
      </c>
      <c r="D50" s="104">
        <v>-5.7034220532319393E-2</v>
      </c>
      <c r="E50" s="103">
        <v>-372</v>
      </c>
      <c r="F50" s="104">
        <v>-1.3955058708781933</v>
      </c>
      <c r="G50" s="103">
        <v>21695</v>
      </c>
      <c r="H50" s="103">
        <v>221</v>
      </c>
      <c r="I50" s="104">
        <v>1.0291515320853124</v>
      </c>
      <c r="J50" s="103">
        <v>-1071</v>
      </c>
      <c r="K50" s="104">
        <v>-4.7043837301238689</v>
      </c>
    </row>
    <row r="51" spans="1:11" s="19" customFormat="1" ht="12" customHeight="1" x14ac:dyDescent="0.2">
      <c r="A51" s="105" t="s">
        <v>219</v>
      </c>
      <c r="B51" s="106">
        <v>10604</v>
      </c>
      <c r="C51" s="106">
        <v>-34</v>
      </c>
      <c r="D51" s="107">
        <v>-0.31960894905057341</v>
      </c>
      <c r="E51" s="106">
        <v>-98</v>
      </c>
      <c r="F51" s="107">
        <v>-0.91571668846944498</v>
      </c>
      <c r="G51" s="106">
        <v>8874</v>
      </c>
      <c r="H51" s="106">
        <v>76</v>
      </c>
      <c r="I51" s="107">
        <v>0.8638326892475563</v>
      </c>
      <c r="J51" s="106">
        <v>-406</v>
      </c>
      <c r="K51" s="107">
        <v>-4.375</v>
      </c>
    </row>
    <row r="52" spans="1:11" s="19" customFormat="1" ht="12" customHeight="1" x14ac:dyDescent="0.2">
      <c r="A52" s="105" t="s">
        <v>220</v>
      </c>
      <c r="B52" s="106">
        <v>1112</v>
      </c>
      <c r="C52" s="106">
        <v>-22</v>
      </c>
      <c r="D52" s="107">
        <v>-1.9400352733686066</v>
      </c>
      <c r="E52" s="106">
        <v>-105</v>
      </c>
      <c r="F52" s="107">
        <v>-8.6277732128184059</v>
      </c>
      <c r="G52" s="106">
        <v>879</v>
      </c>
      <c r="H52" s="106">
        <v>-17</v>
      </c>
      <c r="I52" s="107">
        <v>-1.8973214285714286</v>
      </c>
      <c r="J52" s="106">
        <v>-107</v>
      </c>
      <c r="K52" s="107">
        <v>-10.851926977687627</v>
      </c>
    </row>
    <row r="53" spans="1:11" s="19" customFormat="1" ht="12" customHeight="1" x14ac:dyDescent="0.2">
      <c r="A53" s="105" t="s">
        <v>221</v>
      </c>
      <c r="B53" s="106">
        <v>14569</v>
      </c>
      <c r="C53" s="106">
        <v>41</v>
      </c>
      <c r="D53" s="107">
        <v>0.28221365638766521</v>
      </c>
      <c r="E53" s="106">
        <v>-169</v>
      </c>
      <c r="F53" s="107">
        <v>-1.1466956167729678</v>
      </c>
      <c r="G53" s="106">
        <v>11942</v>
      </c>
      <c r="H53" s="106">
        <v>162</v>
      </c>
      <c r="I53" s="107">
        <v>1.3752122241086588</v>
      </c>
      <c r="J53" s="106">
        <v>-558</v>
      </c>
      <c r="K53" s="107">
        <v>-4.4640000000000004</v>
      </c>
    </row>
    <row r="54" spans="1:11" s="19" customFormat="1" ht="14.25" customHeight="1" x14ac:dyDescent="0.2">
      <c r="A54" s="102" t="s">
        <v>88</v>
      </c>
      <c r="B54" s="103">
        <v>347262</v>
      </c>
      <c r="C54" s="103">
        <v>821</v>
      </c>
      <c r="D54" s="104">
        <v>0.23698118871611618</v>
      </c>
      <c r="E54" s="103">
        <v>2456</v>
      </c>
      <c r="F54" s="104">
        <v>0.71228458901527236</v>
      </c>
      <c r="G54" s="103">
        <v>241230</v>
      </c>
      <c r="H54" s="103">
        <v>2687</v>
      </c>
      <c r="I54" s="104">
        <v>1.1264216514422976</v>
      </c>
      <c r="J54" s="103">
        <v>-8861</v>
      </c>
      <c r="K54" s="104">
        <v>-3.5431103078479436</v>
      </c>
    </row>
    <row r="55" spans="1:11" s="19" customFormat="1" ht="26.25" customHeight="1" x14ac:dyDescent="0.2">
      <c r="A55" s="108" t="s">
        <v>222</v>
      </c>
      <c r="B55" s="106">
        <v>4574</v>
      </c>
      <c r="C55" s="106">
        <v>-20</v>
      </c>
      <c r="D55" s="107">
        <v>-0.43535045711797998</v>
      </c>
      <c r="E55" s="106">
        <v>-226</v>
      </c>
      <c r="F55" s="107">
        <v>-4.708333333333333</v>
      </c>
      <c r="G55" s="106">
        <v>3663</v>
      </c>
      <c r="H55" s="106">
        <v>36</v>
      </c>
      <c r="I55" s="107">
        <v>0.99255583126550873</v>
      </c>
      <c r="J55" s="106">
        <v>-100</v>
      </c>
      <c r="K55" s="107">
        <v>-2.6574541589157588</v>
      </c>
    </row>
    <row r="56" spans="1:11" ht="35.25" customHeight="1" x14ac:dyDescent="0.2">
      <c r="A56" s="108" t="s">
        <v>223</v>
      </c>
      <c r="B56" s="106">
        <v>12756</v>
      </c>
      <c r="C56" s="106">
        <v>-76</v>
      </c>
      <c r="D56" s="107">
        <v>-0.5922693266832918</v>
      </c>
      <c r="E56" s="106">
        <v>-717</v>
      </c>
      <c r="F56" s="107">
        <v>-5.3217546203518147</v>
      </c>
      <c r="G56" s="106">
        <v>10318</v>
      </c>
      <c r="H56" s="106">
        <v>33</v>
      </c>
      <c r="I56" s="107">
        <v>0.32085561497326204</v>
      </c>
      <c r="J56" s="106">
        <v>-593</v>
      </c>
      <c r="K56" s="107">
        <v>-5.4348822289432679</v>
      </c>
    </row>
    <row r="57" spans="1:11" s="62" customFormat="1" ht="27" customHeight="1" x14ac:dyDescent="0.2">
      <c r="A57" s="108" t="s">
        <v>224</v>
      </c>
      <c r="B57" s="106">
        <v>33115</v>
      </c>
      <c r="C57" s="106">
        <v>27</v>
      </c>
      <c r="D57" s="107">
        <v>8.1600580270793033E-2</v>
      </c>
      <c r="E57" s="106">
        <v>-818</v>
      </c>
      <c r="F57" s="107">
        <v>-2.4106327174137272</v>
      </c>
      <c r="G57" s="106">
        <v>26624</v>
      </c>
      <c r="H57" s="106">
        <v>252</v>
      </c>
      <c r="I57" s="107">
        <v>0.95555892613377824</v>
      </c>
      <c r="J57" s="106">
        <v>-1180</v>
      </c>
      <c r="K57" s="107">
        <v>-4.2439936699755432</v>
      </c>
    </row>
    <row r="58" spans="1:11" s="62" customFormat="1" ht="13.5" customHeight="1" x14ac:dyDescent="0.2">
      <c r="A58" s="108" t="s">
        <v>225</v>
      </c>
      <c r="B58" s="106">
        <v>7708</v>
      </c>
      <c r="C58" s="106">
        <v>118</v>
      </c>
      <c r="D58" s="107">
        <v>1.5546772068511199</v>
      </c>
      <c r="E58" s="106">
        <v>539</v>
      </c>
      <c r="F58" s="107">
        <v>7.518482354582229</v>
      </c>
      <c r="G58" s="106">
        <v>5490</v>
      </c>
      <c r="H58" s="106">
        <v>131</v>
      </c>
      <c r="I58" s="107">
        <v>2.4444859115506623</v>
      </c>
      <c r="J58" s="106">
        <v>114</v>
      </c>
      <c r="K58" s="107">
        <v>2.1205357142857144</v>
      </c>
    </row>
    <row r="59" spans="1:11" s="62" customFormat="1" ht="24" customHeight="1" x14ac:dyDescent="0.2">
      <c r="A59" s="108" t="s">
        <v>226</v>
      </c>
      <c r="B59" s="106">
        <v>1010</v>
      </c>
      <c r="C59" s="106">
        <v>-6</v>
      </c>
      <c r="D59" s="107">
        <v>-0.59055118110236215</v>
      </c>
      <c r="E59" s="106">
        <v>150</v>
      </c>
      <c r="F59" s="107">
        <v>17.441860465116278</v>
      </c>
      <c r="G59" s="106">
        <v>778</v>
      </c>
      <c r="H59" s="106">
        <v>-9</v>
      </c>
      <c r="I59" s="107">
        <v>-1.1435832274459974</v>
      </c>
      <c r="J59" s="106">
        <v>107</v>
      </c>
      <c r="K59" s="107">
        <v>15.946348733233979</v>
      </c>
    </row>
    <row r="60" spans="1:11" ht="13.5" customHeight="1" x14ac:dyDescent="0.2">
      <c r="A60" s="108" t="s">
        <v>227</v>
      </c>
      <c r="B60" s="106">
        <v>684</v>
      </c>
      <c r="C60" s="106">
        <v>-31</v>
      </c>
      <c r="D60" s="107">
        <v>-4.3356643356643358</v>
      </c>
      <c r="E60" s="106">
        <v>-699</v>
      </c>
      <c r="F60" s="107">
        <v>-50.542299349240778</v>
      </c>
      <c r="G60" s="106">
        <v>291</v>
      </c>
      <c r="H60" s="106">
        <v>0</v>
      </c>
      <c r="I60" s="107">
        <v>0</v>
      </c>
      <c r="J60" s="106">
        <v>-21</v>
      </c>
      <c r="K60" s="107">
        <v>-6.7307692307692308</v>
      </c>
    </row>
    <row r="61" spans="1:11" ht="19.5" customHeight="1" x14ac:dyDescent="0.2">
      <c r="A61" s="108" t="s">
        <v>228</v>
      </c>
      <c r="B61" s="106">
        <v>3550</v>
      </c>
      <c r="C61" s="106">
        <v>46</v>
      </c>
      <c r="D61" s="107">
        <v>1.3127853881278539</v>
      </c>
      <c r="E61" s="106">
        <v>64</v>
      </c>
      <c r="F61" s="107">
        <v>1.8359150889271372</v>
      </c>
      <c r="G61" s="106">
        <v>2651</v>
      </c>
      <c r="H61" s="106">
        <v>42</v>
      </c>
      <c r="I61" s="107">
        <v>1.6098121885779992</v>
      </c>
      <c r="J61" s="106">
        <v>21</v>
      </c>
      <c r="K61" s="107">
        <v>0.79847908745247154</v>
      </c>
    </row>
    <row r="62" spans="1:11" ht="13.5" customHeight="1" x14ac:dyDescent="0.2">
      <c r="A62" s="108" t="s">
        <v>229</v>
      </c>
      <c r="B62" s="106">
        <v>2951</v>
      </c>
      <c r="C62" s="106">
        <v>206</v>
      </c>
      <c r="D62" s="107">
        <v>7.5045537340619308</v>
      </c>
      <c r="E62" s="106">
        <v>284</v>
      </c>
      <c r="F62" s="107">
        <v>10.648668916385452</v>
      </c>
      <c r="G62" s="106">
        <v>2280</v>
      </c>
      <c r="H62" s="106">
        <v>244</v>
      </c>
      <c r="I62" s="107">
        <v>11.984282907662083</v>
      </c>
      <c r="J62" s="106">
        <v>116</v>
      </c>
      <c r="K62" s="107">
        <v>5.3604436229205179</v>
      </c>
    </row>
    <row r="63" spans="1:11" ht="13.5" customHeight="1" x14ac:dyDescent="0.2">
      <c r="A63" s="108" t="s">
        <v>230</v>
      </c>
      <c r="B63" s="106">
        <v>2891</v>
      </c>
      <c r="C63" s="106">
        <v>16</v>
      </c>
      <c r="D63" s="107">
        <v>0.55652173913043479</v>
      </c>
      <c r="E63" s="106">
        <v>-161</v>
      </c>
      <c r="F63" s="107">
        <v>-5.2752293577981648</v>
      </c>
      <c r="G63" s="106">
        <v>1913</v>
      </c>
      <c r="H63" s="106">
        <v>15</v>
      </c>
      <c r="I63" s="107">
        <v>0.79030558482613278</v>
      </c>
      <c r="J63" s="106">
        <v>-99</v>
      </c>
      <c r="K63" s="107">
        <v>-4.9204771371769382</v>
      </c>
    </row>
    <row r="64" spans="1:11" ht="15.75" customHeight="1" x14ac:dyDescent="0.2">
      <c r="A64" s="108" t="s">
        <v>231</v>
      </c>
      <c r="B64" s="106">
        <v>43358</v>
      </c>
      <c r="C64" s="106">
        <v>-435</v>
      </c>
      <c r="D64" s="107">
        <v>-0.99330943301440866</v>
      </c>
      <c r="E64" s="106">
        <v>1191</v>
      </c>
      <c r="F64" s="107">
        <v>2.8244836009201508</v>
      </c>
      <c r="G64" s="106">
        <v>25217</v>
      </c>
      <c r="H64" s="106">
        <v>54</v>
      </c>
      <c r="I64" s="107">
        <v>0.21460080276596591</v>
      </c>
      <c r="J64" s="106">
        <v>-405</v>
      </c>
      <c r="K64" s="107">
        <v>-1.5806728592615722</v>
      </c>
    </row>
    <row r="65" spans="1:11" ht="12" customHeight="1" x14ac:dyDescent="0.2">
      <c r="A65" s="108" t="s">
        <v>232</v>
      </c>
      <c r="B65" s="106">
        <v>1343</v>
      </c>
      <c r="C65" s="106">
        <v>2</v>
      </c>
      <c r="D65" s="107">
        <v>0.14914243102162567</v>
      </c>
      <c r="E65" s="106">
        <v>-120</v>
      </c>
      <c r="F65" s="107">
        <v>-8.2023239917976767</v>
      </c>
      <c r="G65" s="106">
        <v>1056</v>
      </c>
      <c r="H65" s="106">
        <v>-1</v>
      </c>
      <c r="I65" s="107">
        <v>-9.46073793755913E-2</v>
      </c>
      <c r="J65" s="106">
        <v>-105</v>
      </c>
      <c r="K65" s="107">
        <v>-9.043927648578812</v>
      </c>
    </row>
    <row r="66" spans="1:11" ht="31.5" customHeight="1" x14ac:dyDescent="0.2">
      <c r="A66" s="108" t="s">
        <v>233</v>
      </c>
      <c r="B66" s="106">
        <v>4087</v>
      </c>
      <c r="C66" s="106">
        <v>7</v>
      </c>
      <c r="D66" s="107">
        <v>0.17156862745098039</v>
      </c>
      <c r="E66" s="106">
        <v>825</v>
      </c>
      <c r="F66" s="107">
        <v>25.291232372777436</v>
      </c>
      <c r="G66" s="106">
        <v>3208</v>
      </c>
      <c r="H66" s="106">
        <v>46</v>
      </c>
      <c r="I66" s="107">
        <v>1.454775458570525</v>
      </c>
      <c r="J66" s="106">
        <v>583</v>
      </c>
      <c r="K66" s="107">
        <v>22.209523809523809</v>
      </c>
    </row>
    <row r="67" spans="1:11" ht="23.25" customHeight="1" x14ac:dyDescent="0.2">
      <c r="A67" s="108" t="s">
        <v>234</v>
      </c>
      <c r="B67" s="106">
        <v>567</v>
      </c>
      <c r="C67" s="106">
        <v>-7</v>
      </c>
      <c r="D67" s="107">
        <v>-1.2195121951219512</v>
      </c>
      <c r="E67" s="106">
        <v>55</v>
      </c>
      <c r="F67" s="107">
        <v>10.7421875</v>
      </c>
      <c r="G67" s="106">
        <v>449</v>
      </c>
      <c r="H67" s="106">
        <v>4</v>
      </c>
      <c r="I67" s="107">
        <v>0.898876404494382</v>
      </c>
      <c r="J67" s="106">
        <v>34</v>
      </c>
      <c r="K67" s="107">
        <v>8.19277108433735</v>
      </c>
    </row>
    <row r="68" spans="1:11" ht="15.75" customHeight="1" x14ac:dyDescent="0.2">
      <c r="A68" s="108" t="s">
        <v>235</v>
      </c>
      <c r="B68" s="106">
        <v>2287</v>
      </c>
      <c r="C68" s="106">
        <v>-60</v>
      </c>
      <c r="D68" s="107">
        <v>-2.5564550489987217</v>
      </c>
      <c r="E68" s="106">
        <v>-199</v>
      </c>
      <c r="F68" s="107">
        <v>-8.0048270313757044</v>
      </c>
      <c r="G68" s="106">
        <v>1489</v>
      </c>
      <c r="H68" s="106">
        <v>-7</v>
      </c>
      <c r="I68" s="107">
        <v>-0.46791443850267378</v>
      </c>
      <c r="J68" s="106">
        <v>-140</v>
      </c>
      <c r="K68" s="107">
        <v>-8.5942295887047262</v>
      </c>
    </row>
    <row r="69" spans="1:11" ht="27.75" customHeight="1" x14ac:dyDescent="0.2">
      <c r="A69" s="108" t="s">
        <v>236</v>
      </c>
      <c r="B69" s="106">
        <v>6559</v>
      </c>
      <c r="C69" s="106">
        <v>51</v>
      </c>
      <c r="D69" s="107">
        <v>0.78365089121081744</v>
      </c>
      <c r="E69" s="106">
        <v>574</v>
      </c>
      <c r="F69" s="107">
        <v>9.590643274853802</v>
      </c>
      <c r="G69" s="106">
        <v>5079</v>
      </c>
      <c r="H69" s="106">
        <v>80</v>
      </c>
      <c r="I69" s="107">
        <v>1.6003200640128026</v>
      </c>
      <c r="J69" s="106">
        <v>353</v>
      </c>
      <c r="K69" s="107">
        <v>7.4693186627168853</v>
      </c>
    </row>
    <row r="70" spans="1:11" ht="15.75" customHeight="1" x14ac:dyDescent="0.2">
      <c r="A70" s="108" t="s">
        <v>237</v>
      </c>
      <c r="B70" s="106">
        <v>1401</v>
      </c>
      <c r="C70" s="106">
        <v>14</v>
      </c>
      <c r="D70" s="107">
        <v>1.0093727469358327</v>
      </c>
      <c r="E70" s="106">
        <v>43</v>
      </c>
      <c r="F70" s="107">
        <v>3.1664212076583209</v>
      </c>
      <c r="G70" s="106">
        <v>988</v>
      </c>
      <c r="H70" s="106">
        <v>20</v>
      </c>
      <c r="I70" s="107">
        <v>2.0661157024793386</v>
      </c>
      <c r="J70" s="106">
        <v>15</v>
      </c>
      <c r="K70" s="107">
        <v>1.5416238437821173</v>
      </c>
    </row>
    <row r="71" spans="1:11" ht="23.25" customHeight="1" x14ac:dyDescent="0.2">
      <c r="A71" s="108" t="s">
        <v>238</v>
      </c>
      <c r="B71" s="106">
        <v>4475</v>
      </c>
      <c r="C71" s="106">
        <v>-10</v>
      </c>
      <c r="D71" s="107">
        <v>-0.2229654403567447</v>
      </c>
      <c r="E71" s="106">
        <v>-239</v>
      </c>
      <c r="F71" s="107">
        <v>-5.0700042426813745</v>
      </c>
      <c r="G71" s="106">
        <v>2889</v>
      </c>
      <c r="H71" s="106">
        <v>-47</v>
      </c>
      <c r="I71" s="107">
        <v>-1.6008174386920981</v>
      </c>
      <c r="J71" s="106">
        <v>-286</v>
      </c>
      <c r="K71" s="107">
        <v>-9.0078740157480315</v>
      </c>
    </row>
    <row r="72" spans="1:11" ht="31.5" customHeight="1" x14ac:dyDescent="0.2">
      <c r="A72" s="108" t="s">
        <v>239</v>
      </c>
      <c r="B72" s="106">
        <v>1047</v>
      </c>
      <c r="C72" s="106">
        <v>-1</v>
      </c>
      <c r="D72" s="107">
        <v>-9.5419847328244281E-2</v>
      </c>
      <c r="E72" s="106">
        <v>53</v>
      </c>
      <c r="F72" s="107">
        <v>5.3319919517102612</v>
      </c>
      <c r="G72" s="106">
        <v>812</v>
      </c>
      <c r="H72" s="106">
        <v>10</v>
      </c>
      <c r="I72" s="107">
        <v>1.2468827930174564</v>
      </c>
      <c r="J72" s="106">
        <v>18</v>
      </c>
      <c r="K72" s="107">
        <v>2.2670025188916876</v>
      </c>
    </row>
    <row r="73" spans="1:11" ht="25.5" customHeight="1" x14ac:dyDescent="0.2">
      <c r="A73" s="108" t="s">
        <v>240</v>
      </c>
      <c r="B73" s="106">
        <v>2090</v>
      </c>
      <c r="C73" s="106">
        <v>-25</v>
      </c>
      <c r="D73" s="107">
        <v>-1.1820330969267139</v>
      </c>
      <c r="E73" s="106">
        <v>47</v>
      </c>
      <c r="F73" s="107">
        <v>2.3005384238864415</v>
      </c>
      <c r="G73" s="106">
        <v>1639</v>
      </c>
      <c r="H73" s="106">
        <v>-17</v>
      </c>
      <c r="I73" s="107">
        <v>-1.0265700483091786</v>
      </c>
      <c r="J73" s="106">
        <v>-26</v>
      </c>
      <c r="K73" s="107">
        <v>-1.5615615615615615</v>
      </c>
    </row>
    <row r="74" spans="1:11" ht="15.75" customHeight="1" x14ac:dyDescent="0.2">
      <c r="A74" s="108" t="s">
        <v>241</v>
      </c>
      <c r="B74" s="106">
        <v>3344</v>
      </c>
      <c r="C74" s="106">
        <v>21</v>
      </c>
      <c r="D74" s="107">
        <v>0.63195907312669275</v>
      </c>
      <c r="E74" s="106">
        <v>151</v>
      </c>
      <c r="F74" s="107">
        <v>4.7290948950829943</v>
      </c>
      <c r="G74" s="106">
        <v>2711</v>
      </c>
      <c r="H74" s="106">
        <v>38</v>
      </c>
      <c r="I74" s="107">
        <v>1.421623643845866</v>
      </c>
      <c r="J74" s="106">
        <v>85</v>
      </c>
      <c r="K74" s="107">
        <v>3.2368621477532367</v>
      </c>
    </row>
    <row r="75" spans="1:11" ht="15.75" customHeight="1" x14ac:dyDescent="0.2">
      <c r="A75" s="108" t="s">
        <v>242</v>
      </c>
      <c r="B75" s="106">
        <v>4976</v>
      </c>
      <c r="C75" s="106">
        <v>78</v>
      </c>
      <c r="D75" s="107">
        <v>1.592486729277256</v>
      </c>
      <c r="E75" s="106">
        <v>143</v>
      </c>
      <c r="F75" s="107">
        <v>2.9588247465342437</v>
      </c>
      <c r="G75" s="106">
        <v>3816</v>
      </c>
      <c r="H75" s="106">
        <v>114</v>
      </c>
      <c r="I75" s="107">
        <v>3.0794165316045379</v>
      </c>
      <c r="J75" s="106">
        <v>83</v>
      </c>
      <c r="K75" s="107">
        <v>2.2234128047147066</v>
      </c>
    </row>
    <row r="76" spans="1:11" ht="33" customHeight="1" x14ac:dyDescent="0.2">
      <c r="A76" s="108" t="s">
        <v>243</v>
      </c>
      <c r="B76" s="106">
        <v>2965</v>
      </c>
      <c r="C76" s="106">
        <v>32</v>
      </c>
      <c r="D76" s="107">
        <v>1.0910330719399932</v>
      </c>
      <c r="E76" s="106">
        <v>146</v>
      </c>
      <c r="F76" s="107">
        <v>5.1791415395530329</v>
      </c>
      <c r="G76" s="106">
        <v>2157</v>
      </c>
      <c r="H76" s="106">
        <v>29</v>
      </c>
      <c r="I76" s="107">
        <v>1.362781954887218</v>
      </c>
      <c r="J76" s="106">
        <v>69</v>
      </c>
      <c r="K76" s="107">
        <v>3.3045977011494254</v>
      </c>
    </row>
    <row r="77" spans="1:11" ht="26.25" customHeight="1" x14ac:dyDescent="0.2">
      <c r="A77" s="108" t="s">
        <v>244</v>
      </c>
      <c r="B77" s="106">
        <v>3899</v>
      </c>
      <c r="C77" s="106">
        <v>27</v>
      </c>
      <c r="D77" s="107">
        <v>0.6973140495867769</v>
      </c>
      <c r="E77" s="106">
        <v>114</v>
      </c>
      <c r="F77" s="107">
        <v>3.0118890356671071</v>
      </c>
      <c r="G77" s="106">
        <v>2828</v>
      </c>
      <c r="H77" s="106">
        <v>77</v>
      </c>
      <c r="I77" s="107">
        <v>2.7989821882951653</v>
      </c>
      <c r="J77" s="106">
        <v>-83</v>
      </c>
      <c r="K77" s="107">
        <v>-2.8512538646513224</v>
      </c>
    </row>
    <row r="78" spans="1:11" ht="15.75" customHeight="1" x14ac:dyDescent="0.2">
      <c r="A78" s="108" t="s">
        <v>245</v>
      </c>
      <c r="B78" s="106">
        <v>1195</v>
      </c>
      <c r="C78" s="106">
        <v>10</v>
      </c>
      <c r="D78" s="107">
        <v>0.84388185654008441</v>
      </c>
      <c r="E78" s="106">
        <v>-99</v>
      </c>
      <c r="F78" s="107">
        <v>-7.6506955177743432</v>
      </c>
      <c r="G78" s="106">
        <v>902</v>
      </c>
      <c r="H78" s="106">
        <v>19</v>
      </c>
      <c r="I78" s="107">
        <v>2.1517553793884483</v>
      </c>
      <c r="J78" s="106">
        <v>-95</v>
      </c>
      <c r="K78" s="107">
        <v>-9.5285857572718147</v>
      </c>
    </row>
    <row r="79" spans="1:11" ht="15.75" customHeight="1" x14ac:dyDescent="0.2">
      <c r="A79" s="108" t="s">
        <v>246</v>
      </c>
      <c r="B79" s="106">
        <v>5215</v>
      </c>
      <c r="C79" s="106">
        <v>35</v>
      </c>
      <c r="D79" s="107">
        <v>0.67567567567567566</v>
      </c>
      <c r="E79" s="106">
        <v>-159</v>
      </c>
      <c r="F79" s="107">
        <v>-2.9586899888351321</v>
      </c>
      <c r="G79" s="106">
        <v>3922</v>
      </c>
      <c r="H79" s="106">
        <v>-11</v>
      </c>
      <c r="I79" s="107">
        <v>-0.27968471904398678</v>
      </c>
      <c r="J79" s="106">
        <v>-263</v>
      </c>
      <c r="K79" s="107">
        <v>-6.2843488649940262</v>
      </c>
    </row>
    <row r="80" spans="1:11" ht="19.5" customHeight="1" x14ac:dyDescent="0.2">
      <c r="A80" s="108" t="s">
        <v>247</v>
      </c>
      <c r="B80" s="106">
        <v>23108</v>
      </c>
      <c r="C80" s="106">
        <v>-84</v>
      </c>
      <c r="D80" s="107">
        <v>-0.3621938599517075</v>
      </c>
      <c r="E80" s="106">
        <v>368</v>
      </c>
      <c r="F80" s="107">
        <v>1.6182937554969217</v>
      </c>
      <c r="G80" s="106">
        <v>17351</v>
      </c>
      <c r="H80" s="106">
        <v>-3</v>
      </c>
      <c r="I80" s="107">
        <v>-1.7287080788290884E-2</v>
      </c>
      <c r="J80" s="106">
        <v>89</v>
      </c>
      <c r="K80" s="107">
        <v>0.51558336229869073</v>
      </c>
    </row>
    <row r="81" spans="1:11" ht="15.75" customHeight="1" x14ac:dyDescent="0.2">
      <c r="A81" s="108" t="s">
        <v>248</v>
      </c>
      <c r="B81" s="106">
        <v>292</v>
      </c>
      <c r="C81" s="106">
        <v>-14</v>
      </c>
      <c r="D81" s="107">
        <v>-4.5751633986928102</v>
      </c>
      <c r="E81" s="106">
        <v>14</v>
      </c>
      <c r="F81" s="107">
        <v>5.0359712230215825</v>
      </c>
      <c r="G81" s="106">
        <v>214</v>
      </c>
      <c r="H81" s="106">
        <v>-12</v>
      </c>
      <c r="I81" s="107">
        <v>-5.3097345132743365</v>
      </c>
      <c r="J81" s="106">
        <v>-9</v>
      </c>
      <c r="K81" s="107">
        <v>-4.0358744394618835</v>
      </c>
    </row>
    <row r="82" spans="1:11" ht="15.75" customHeight="1" x14ac:dyDescent="0.2">
      <c r="A82" s="108" t="s">
        <v>249</v>
      </c>
      <c r="B82" s="106">
        <v>2091</v>
      </c>
      <c r="C82" s="106">
        <v>-39</v>
      </c>
      <c r="D82" s="107">
        <v>-1.8309859154929577</v>
      </c>
      <c r="E82" s="106">
        <v>-137</v>
      </c>
      <c r="F82" s="107">
        <v>-6.1490125673249549</v>
      </c>
      <c r="G82" s="106">
        <v>1592</v>
      </c>
      <c r="H82" s="106">
        <v>-20</v>
      </c>
      <c r="I82" s="107">
        <v>-1.2406947890818858</v>
      </c>
      <c r="J82" s="106">
        <v>-175</v>
      </c>
      <c r="K82" s="107">
        <v>-9.9037917374080369</v>
      </c>
    </row>
    <row r="83" spans="1:11" ht="15.75" customHeight="1" x14ac:dyDescent="0.2">
      <c r="A83" s="108" t="s">
        <v>250</v>
      </c>
      <c r="B83" s="106">
        <v>20286</v>
      </c>
      <c r="C83" s="106">
        <v>484</v>
      </c>
      <c r="D83" s="107">
        <v>2.444197555802444</v>
      </c>
      <c r="E83" s="106">
        <v>483</v>
      </c>
      <c r="F83" s="107">
        <v>2.4390243902439024</v>
      </c>
      <c r="G83" s="106">
        <v>14776</v>
      </c>
      <c r="H83" s="106">
        <v>307</v>
      </c>
      <c r="I83" s="107">
        <v>2.1217775934757066</v>
      </c>
      <c r="J83" s="106">
        <v>-1755</v>
      </c>
      <c r="K83" s="107">
        <v>-10.616417639586231</v>
      </c>
    </row>
    <row r="84" spans="1:11" ht="31.5" customHeight="1" x14ac:dyDescent="0.2">
      <c r="A84" s="108" t="s">
        <v>251</v>
      </c>
      <c r="B84" s="106">
        <v>1403</v>
      </c>
      <c r="C84" s="106">
        <v>22</v>
      </c>
      <c r="D84" s="107">
        <v>1.5930485155684286</v>
      </c>
      <c r="E84" s="106">
        <v>-2319</v>
      </c>
      <c r="F84" s="107">
        <v>-62.305212251477698</v>
      </c>
      <c r="G84" s="106">
        <v>991</v>
      </c>
      <c r="H84" s="106">
        <v>24</v>
      </c>
      <c r="I84" s="107">
        <v>2.4819027921406414</v>
      </c>
      <c r="J84" s="106">
        <v>-137</v>
      </c>
      <c r="K84" s="107">
        <v>-12.145390070921986</v>
      </c>
    </row>
    <row r="85" spans="1:11" ht="14.1" customHeight="1" x14ac:dyDescent="0.2">
      <c r="A85" s="108" t="s">
        <v>252</v>
      </c>
      <c r="B85" s="106">
        <v>2549</v>
      </c>
      <c r="C85" s="106">
        <v>-88</v>
      </c>
      <c r="D85" s="107">
        <v>-3.3371255214258628</v>
      </c>
      <c r="E85" s="106">
        <v>22</v>
      </c>
      <c r="F85" s="107">
        <v>0.8705975464978235</v>
      </c>
      <c r="G85" s="106">
        <v>1770</v>
      </c>
      <c r="H85" s="106">
        <v>1</v>
      </c>
      <c r="I85" s="107">
        <v>5.652911249293386E-2</v>
      </c>
      <c r="J85" s="106">
        <v>-39</v>
      </c>
      <c r="K85" s="107">
        <v>-2.1558872305140961</v>
      </c>
    </row>
    <row r="86" spans="1:11" ht="18.75" customHeight="1" x14ac:dyDescent="0.2">
      <c r="A86" s="108" t="s">
        <v>253</v>
      </c>
      <c r="B86" s="106">
        <v>24066</v>
      </c>
      <c r="C86" s="106">
        <v>-1674</v>
      </c>
      <c r="D86" s="107">
        <v>-6.5034965034965033</v>
      </c>
      <c r="E86" s="106">
        <v>-38</v>
      </c>
      <c r="F86" s="107">
        <v>-0.15765018254231664</v>
      </c>
      <c r="G86" s="106">
        <v>15646</v>
      </c>
      <c r="H86" s="106">
        <v>-232</v>
      </c>
      <c r="I86" s="107">
        <v>-1.4611412016626779</v>
      </c>
      <c r="J86" s="106">
        <v>-908</v>
      </c>
      <c r="K86" s="107">
        <v>-5.4850791349522776</v>
      </c>
    </row>
    <row r="87" spans="1:11" ht="31.5" customHeight="1" x14ac:dyDescent="0.2">
      <c r="A87" s="108" t="s">
        <v>254</v>
      </c>
      <c r="B87" s="106">
        <v>17082</v>
      </c>
      <c r="C87" s="106">
        <v>35</v>
      </c>
      <c r="D87" s="107">
        <v>0.20531471813222268</v>
      </c>
      <c r="E87" s="106">
        <v>729</v>
      </c>
      <c r="F87" s="107">
        <v>4.4578976334617497</v>
      </c>
      <c r="G87" s="106">
        <v>11872</v>
      </c>
      <c r="H87" s="106">
        <v>60</v>
      </c>
      <c r="I87" s="107">
        <v>0.50795800880460551</v>
      </c>
      <c r="J87" s="106">
        <v>-561</v>
      </c>
      <c r="K87" s="107">
        <v>-4.5121853132791765</v>
      </c>
    </row>
    <row r="88" spans="1:11" ht="20.25" customHeight="1" x14ac:dyDescent="0.2">
      <c r="A88" s="108" t="s">
        <v>255</v>
      </c>
      <c r="B88" s="106">
        <v>17464</v>
      </c>
      <c r="C88" s="106">
        <v>346</v>
      </c>
      <c r="D88" s="107">
        <v>2.0212641663745763</v>
      </c>
      <c r="E88" s="106">
        <v>316</v>
      </c>
      <c r="F88" s="107">
        <v>1.8427804991835783</v>
      </c>
      <c r="G88" s="106">
        <v>13440</v>
      </c>
      <c r="H88" s="106">
        <v>438</v>
      </c>
      <c r="I88" s="107">
        <v>3.3687125057683431</v>
      </c>
      <c r="J88" s="106">
        <v>90</v>
      </c>
      <c r="K88" s="107">
        <v>0.6741573033707865</v>
      </c>
    </row>
    <row r="89" spans="1:11" ht="14.1" customHeight="1" x14ac:dyDescent="0.2">
      <c r="A89" s="108" t="s">
        <v>256</v>
      </c>
      <c r="B89" s="106">
        <v>25040</v>
      </c>
      <c r="C89" s="106">
        <v>1220</v>
      </c>
      <c r="D89" s="107">
        <v>5.1217464315701093</v>
      </c>
      <c r="E89" s="106">
        <v>-261</v>
      </c>
      <c r="F89" s="107">
        <v>-1.0315797794553574</v>
      </c>
      <c r="G89" s="106">
        <v>13183</v>
      </c>
      <c r="H89" s="106">
        <v>591</v>
      </c>
      <c r="I89" s="107">
        <v>4.6934561626429483</v>
      </c>
      <c r="J89" s="106">
        <v>-2851</v>
      </c>
      <c r="K89" s="107">
        <v>-17.780965448422101</v>
      </c>
    </row>
    <row r="90" spans="1:11" ht="14.1" customHeight="1" x14ac:dyDescent="0.2">
      <c r="A90" s="108" t="s">
        <v>257</v>
      </c>
      <c r="B90" s="106">
        <v>6904</v>
      </c>
      <c r="C90" s="106">
        <v>35</v>
      </c>
      <c r="D90" s="107">
        <v>0.50953559470082976</v>
      </c>
      <c r="E90" s="106">
        <v>-58</v>
      </c>
      <c r="F90" s="107">
        <v>-0.83309393852341285</v>
      </c>
      <c r="G90" s="106">
        <v>4844</v>
      </c>
      <c r="H90" s="106">
        <v>59</v>
      </c>
      <c r="I90" s="107">
        <v>1.233019853709509</v>
      </c>
      <c r="J90" s="106">
        <v>-244</v>
      </c>
      <c r="K90" s="107">
        <v>-4.7955974842767297</v>
      </c>
    </row>
    <row r="91" spans="1:11" ht="14.1" customHeight="1" x14ac:dyDescent="0.2">
      <c r="A91" s="108" t="s">
        <v>258</v>
      </c>
      <c r="B91" s="106">
        <v>8033</v>
      </c>
      <c r="C91" s="106">
        <v>68</v>
      </c>
      <c r="D91" s="107">
        <v>0.85373509102322664</v>
      </c>
      <c r="E91" s="106">
        <v>141</v>
      </c>
      <c r="F91" s="107">
        <v>1.7866193613786112</v>
      </c>
      <c r="G91" s="106">
        <v>5026</v>
      </c>
      <c r="H91" s="106">
        <v>-50</v>
      </c>
      <c r="I91" s="107">
        <v>-0.9850275807722616</v>
      </c>
      <c r="J91" s="106">
        <v>-341</v>
      </c>
      <c r="K91" s="107">
        <v>-6.3536426308924909</v>
      </c>
    </row>
    <row r="92" spans="1:11" ht="19.5" customHeight="1" x14ac:dyDescent="0.2">
      <c r="A92" s="108" t="s">
        <v>259</v>
      </c>
      <c r="B92" s="106">
        <v>6168</v>
      </c>
      <c r="C92" s="106">
        <v>239</v>
      </c>
      <c r="D92" s="107">
        <v>4.031033901163771</v>
      </c>
      <c r="E92" s="106">
        <v>564</v>
      </c>
      <c r="F92" s="107">
        <v>10.06423982869379</v>
      </c>
      <c r="G92" s="106">
        <v>3542</v>
      </c>
      <c r="H92" s="106">
        <v>94</v>
      </c>
      <c r="I92" s="107">
        <v>2.7262180974477959</v>
      </c>
      <c r="J92" s="106">
        <v>-15</v>
      </c>
      <c r="K92" s="107">
        <v>-0.42170368287883048</v>
      </c>
    </row>
    <row r="93" spans="1:11" ht="22.5" customHeight="1" x14ac:dyDescent="0.2">
      <c r="A93" s="108" t="s">
        <v>260</v>
      </c>
      <c r="B93" s="106">
        <v>2613</v>
      </c>
      <c r="C93" s="106">
        <v>20</v>
      </c>
      <c r="D93" s="107">
        <v>0.77130736598534511</v>
      </c>
      <c r="E93" s="106">
        <v>239</v>
      </c>
      <c r="F93" s="107">
        <v>10.067396798652064</v>
      </c>
      <c r="G93" s="106">
        <v>1785</v>
      </c>
      <c r="H93" s="106">
        <v>36</v>
      </c>
      <c r="I93" s="107">
        <v>2.0583190394511148</v>
      </c>
      <c r="J93" s="106">
        <v>-71</v>
      </c>
      <c r="K93" s="107">
        <v>-3.8254310344827585</v>
      </c>
    </row>
    <row r="94" spans="1:11" ht="25.5" customHeight="1" x14ac:dyDescent="0.2">
      <c r="A94" s="108" t="s">
        <v>261</v>
      </c>
      <c r="B94" s="106">
        <v>1076</v>
      </c>
      <c r="C94" s="106">
        <v>11</v>
      </c>
      <c r="D94" s="107">
        <v>1.0328638497652582</v>
      </c>
      <c r="E94" s="106">
        <v>2</v>
      </c>
      <c r="F94" s="107">
        <v>0.18621973929236499</v>
      </c>
      <c r="G94" s="106">
        <v>744</v>
      </c>
      <c r="H94" s="106">
        <v>12</v>
      </c>
      <c r="I94" s="107">
        <v>1.639344262295082</v>
      </c>
      <c r="J94" s="106">
        <v>11</v>
      </c>
      <c r="K94" s="107">
        <v>1.500682128240109</v>
      </c>
    </row>
    <row r="95" spans="1:11" ht="14.1" customHeight="1" x14ac:dyDescent="0.2">
      <c r="A95" s="108" t="s">
        <v>262</v>
      </c>
      <c r="B95" s="106">
        <v>791</v>
      </c>
      <c r="C95" s="106">
        <v>-33</v>
      </c>
      <c r="D95" s="107">
        <v>-4.0048543689320386</v>
      </c>
      <c r="E95" s="106">
        <v>-51</v>
      </c>
      <c r="F95" s="107">
        <v>-6.0570071258907365</v>
      </c>
      <c r="G95" s="106">
        <v>629</v>
      </c>
      <c r="H95" s="106">
        <v>-15</v>
      </c>
      <c r="I95" s="107">
        <v>-2.329192546583851</v>
      </c>
      <c r="J95" s="106">
        <v>-44</v>
      </c>
      <c r="K95" s="107">
        <v>-6.5378900445765229</v>
      </c>
    </row>
    <row r="96" spans="1:11" ht="18.75" customHeight="1" x14ac:dyDescent="0.2">
      <c r="A96" s="108" t="s">
        <v>263</v>
      </c>
      <c r="B96" s="106">
        <v>5265</v>
      </c>
      <c r="C96" s="106">
        <v>210</v>
      </c>
      <c r="D96" s="107">
        <v>4.1543026706231458</v>
      </c>
      <c r="E96" s="106">
        <v>200</v>
      </c>
      <c r="F96" s="107">
        <v>3.9486673247778876</v>
      </c>
      <c r="G96" s="106">
        <v>3035</v>
      </c>
      <c r="H96" s="106">
        <v>56</v>
      </c>
      <c r="I96" s="107">
        <v>1.8798254447801275</v>
      </c>
      <c r="J96" s="106">
        <v>-318</v>
      </c>
      <c r="K96" s="107">
        <v>-9.4840441395764987</v>
      </c>
    </row>
    <row r="97" spans="1:11" ht="14.1" customHeight="1" x14ac:dyDescent="0.2">
      <c r="A97" s="108" t="s">
        <v>264</v>
      </c>
      <c r="B97" s="106">
        <v>2535</v>
      </c>
      <c r="C97" s="106">
        <v>130</v>
      </c>
      <c r="D97" s="107">
        <v>5.4054054054054053</v>
      </c>
      <c r="E97" s="106">
        <v>161</v>
      </c>
      <c r="F97" s="107">
        <v>6.781802864363943</v>
      </c>
      <c r="G97" s="106">
        <v>1664</v>
      </c>
      <c r="H97" s="106">
        <v>101</v>
      </c>
      <c r="I97" s="107">
        <v>6.4619321817018553</v>
      </c>
      <c r="J97" s="106">
        <v>20</v>
      </c>
      <c r="K97" s="107">
        <v>1.2165450121654502</v>
      </c>
    </row>
    <row r="98" spans="1:11" ht="27.75" customHeight="1" x14ac:dyDescent="0.2">
      <c r="A98" s="108" t="s">
        <v>265</v>
      </c>
      <c r="B98" s="106">
        <v>849</v>
      </c>
      <c r="C98" s="106">
        <v>-30</v>
      </c>
      <c r="D98" s="107">
        <v>-3.4129692832764507</v>
      </c>
      <c r="E98" s="106">
        <v>-97</v>
      </c>
      <c r="F98" s="107">
        <v>-10.253699788583509</v>
      </c>
      <c r="G98" s="106">
        <v>673</v>
      </c>
      <c r="H98" s="106">
        <v>-11</v>
      </c>
      <c r="I98" s="107">
        <v>-1.6081871345029239</v>
      </c>
      <c r="J98" s="106">
        <v>-64</v>
      </c>
      <c r="K98" s="107">
        <v>-8.6838534599728625</v>
      </c>
    </row>
    <row r="99" spans="1:11" ht="14.1" customHeight="1" x14ac:dyDescent="0.2">
      <c r="A99" s="108" t="s">
        <v>266</v>
      </c>
      <c r="B99" s="106">
        <v>9071</v>
      </c>
      <c r="C99" s="106">
        <v>26</v>
      </c>
      <c r="D99" s="107">
        <v>0.28745163073521285</v>
      </c>
      <c r="E99" s="106">
        <v>93</v>
      </c>
      <c r="F99" s="107">
        <v>1.0358654488750278</v>
      </c>
      <c r="G99" s="106">
        <v>7064</v>
      </c>
      <c r="H99" s="106">
        <v>100</v>
      </c>
      <c r="I99" s="107">
        <v>1.4359563469270533</v>
      </c>
      <c r="J99" s="106">
        <v>-165</v>
      </c>
      <c r="K99" s="107">
        <v>-2.2824733711440035</v>
      </c>
    </row>
    <row r="100" spans="1:11" ht="25.5" customHeight="1" x14ac:dyDescent="0.2">
      <c r="A100" s="108" t="s">
        <v>267</v>
      </c>
      <c r="B100" s="106">
        <v>12212</v>
      </c>
      <c r="C100" s="106">
        <v>-78</v>
      </c>
      <c r="D100" s="107">
        <v>-0.63466232709519932</v>
      </c>
      <c r="E100" s="106">
        <v>1132</v>
      </c>
      <c r="F100" s="107">
        <v>10.216606498194945</v>
      </c>
      <c r="G100" s="106">
        <v>8001</v>
      </c>
      <c r="H100" s="106">
        <v>-4</v>
      </c>
      <c r="I100" s="107">
        <v>-4.996876951905059E-2</v>
      </c>
      <c r="J100" s="106">
        <v>441</v>
      </c>
      <c r="K100" s="107">
        <v>5.833333333333333</v>
      </c>
    </row>
    <row r="101" spans="1:11" ht="31.5" customHeight="1" x14ac:dyDescent="0.2">
      <c r="A101" s="108" t="s">
        <v>268</v>
      </c>
      <c r="B101" s="106">
        <v>139</v>
      </c>
      <c r="C101" s="106">
        <v>1</v>
      </c>
      <c r="D101" s="107">
        <v>0.72463768115942029</v>
      </c>
      <c r="E101" s="106">
        <v>34</v>
      </c>
      <c r="F101" s="107">
        <v>32.38095238095238</v>
      </c>
      <c r="G101" s="106">
        <v>93</v>
      </c>
      <c r="H101" s="106">
        <v>5</v>
      </c>
      <c r="I101" s="107">
        <v>5.6818181818181817</v>
      </c>
      <c r="J101" s="106">
        <v>19</v>
      </c>
      <c r="K101" s="107">
        <v>25.675675675675677</v>
      </c>
    </row>
    <row r="102" spans="1:11" ht="23.25" customHeight="1" x14ac:dyDescent="0.2">
      <c r="A102" s="108" t="s">
        <v>269</v>
      </c>
      <c r="B102" s="106">
        <v>178</v>
      </c>
      <c r="C102" s="106">
        <v>-5</v>
      </c>
      <c r="D102" s="107">
        <v>-2.7322404371584699</v>
      </c>
      <c r="E102" s="106">
        <v>-23</v>
      </c>
      <c r="F102" s="107">
        <v>-11.442786069651742</v>
      </c>
      <c r="G102" s="106">
        <v>125</v>
      </c>
      <c r="H102" s="106">
        <v>-2</v>
      </c>
      <c r="I102" s="107">
        <v>-1.5748031496062993</v>
      </c>
      <c r="J102" s="106">
        <v>-36</v>
      </c>
      <c r="K102" s="107">
        <v>-22.36024844720497</v>
      </c>
    </row>
    <row r="103" spans="1:11" ht="14.25" customHeight="1" x14ac:dyDescent="0.2">
      <c r="A103" s="109" t="s">
        <v>89</v>
      </c>
      <c r="B103" s="110">
        <v>26652</v>
      </c>
      <c r="C103" s="110">
        <v>-423</v>
      </c>
      <c r="D103" s="111">
        <v>-1.5623268698060941</v>
      </c>
      <c r="E103" s="110">
        <v>1696</v>
      </c>
      <c r="F103" s="111">
        <v>6.7959608911684564</v>
      </c>
      <c r="G103" s="110">
        <v>20850</v>
      </c>
      <c r="H103" s="110">
        <v>-93</v>
      </c>
      <c r="I103" s="111">
        <v>-0.44406245523563959</v>
      </c>
      <c r="J103" s="110">
        <v>595</v>
      </c>
      <c r="K103" s="111">
        <v>2.9375462848679339</v>
      </c>
    </row>
    <row r="104" spans="1:11" ht="9.9499999999999993" customHeight="1" x14ac:dyDescent="0.2"/>
    <row r="105" spans="1:11" s="62" customFormat="1" ht="12.75" x14ac:dyDescent="0.2">
      <c r="A105" s="46" t="s">
        <v>135</v>
      </c>
      <c r="B105" s="46"/>
      <c r="C105" s="46"/>
      <c r="D105" s="46"/>
    </row>
    <row r="106" spans="1:11" s="62" customFormat="1" ht="12.75" x14ac:dyDescent="0.2">
      <c r="A106" s="17"/>
      <c r="B106" s="46"/>
      <c r="D106" s="64"/>
    </row>
    <row r="107" spans="1:11" s="62" customFormat="1" ht="12.75" x14ac:dyDescent="0.2">
      <c r="A107" s="46"/>
      <c r="B107" s="81" t="s">
        <v>60</v>
      </c>
      <c r="D107" s="64"/>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2"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84"/>
  <sheetViews>
    <sheetView zoomScaleNormal="100" zoomScaleSheetLayoutView="100" workbookViewId="0"/>
  </sheetViews>
  <sheetFormatPr baseColWidth="10" defaultColWidth="9.140625" defaultRowHeight="15" x14ac:dyDescent="0.2"/>
  <cols>
    <col min="1" max="1" width="37.85546875" style="15" customWidth="1"/>
    <col min="2" max="3" width="6.5703125" style="15" customWidth="1"/>
    <col min="4" max="4" width="4.85546875" style="15" customWidth="1"/>
    <col min="5" max="5" width="8.42578125" style="15" customWidth="1"/>
    <col min="6" max="6" width="4.85546875" style="15" customWidth="1"/>
    <col min="7" max="8" width="6.5703125" style="15" customWidth="1"/>
    <col min="9" max="9" width="4.85546875" style="15" customWidth="1"/>
    <col min="10" max="10" width="6.5703125" style="15" customWidth="1"/>
    <col min="11" max="11" width="4.8554687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19.5" customHeight="1" x14ac:dyDescent="0.25">
      <c r="H4" s="18"/>
      <c r="K4" s="2" t="s">
        <v>653</v>
      </c>
    </row>
    <row r="5" spans="1:11" s="19" customFormat="1" ht="50.25" customHeight="1" x14ac:dyDescent="0.25">
      <c r="A5" s="330" t="s">
        <v>270</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102" t="s">
        <v>271</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15.75" customHeight="1" x14ac:dyDescent="0.2">
      <c r="A11" s="108" t="s">
        <v>100</v>
      </c>
      <c r="B11" s="106">
        <v>7881</v>
      </c>
      <c r="C11" s="106">
        <v>49</v>
      </c>
      <c r="D11" s="107">
        <v>0.62563840653728298</v>
      </c>
      <c r="E11" s="106">
        <v>65</v>
      </c>
      <c r="F11" s="107">
        <v>0.83162743091095193</v>
      </c>
      <c r="G11" s="106">
        <v>5903</v>
      </c>
      <c r="H11" s="106">
        <v>93</v>
      </c>
      <c r="I11" s="107">
        <v>1.6006884681583478</v>
      </c>
      <c r="J11" s="106">
        <v>139</v>
      </c>
      <c r="K11" s="107">
        <v>2.4115197779319915</v>
      </c>
    </row>
    <row r="12" spans="1:11" s="19" customFormat="1" ht="15.75" customHeight="1" x14ac:dyDescent="0.2">
      <c r="A12" s="108" t="s">
        <v>101</v>
      </c>
      <c r="B12" s="106">
        <v>19695</v>
      </c>
      <c r="C12" s="106">
        <v>1163</v>
      </c>
      <c r="D12" s="107">
        <v>6.2756313403842006</v>
      </c>
      <c r="E12" s="106">
        <v>-130</v>
      </c>
      <c r="F12" s="107">
        <v>-0.65573770491803274</v>
      </c>
      <c r="G12" s="106">
        <v>11551</v>
      </c>
      <c r="H12" s="106">
        <v>541</v>
      </c>
      <c r="I12" s="107">
        <v>4.9137148047229795</v>
      </c>
      <c r="J12" s="106">
        <v>-1651</v>
      </c>
      <c r="K12" s="107">
        <v>-12.505680957430693</v>
      </c>
    </row>
    <row r="13" spans="1:11" s="19" customFormat="1" ht="15.75" customHeight="1" x14ac:dyDescent="0.2">
      <c r="A13" s="108" t="s">
        <v>102</v>
      </c>
      <c r="B13" s="106">
        <v>41497</v>
      </c>
      <c r="C13" s="106">
        <v>851</v>
      </c>
      <c r="D13" s="107">
        <v>2.0936869556659943</v>
      </c>
      <c r="E13" s="106">
        <v>402</v>
      </c>
      <c r="F13" s="107">
        <v>0.97822119479255387</v>
      </c>
      <c r="G13" s="106">
        <v>29508</v>
      </c>
      <c r="H13" s="106">
        <v>859</v>
      </c>
      <c r="I13" s="107">
        <v>2.9983594540821668</v>
      </c>
      <c r="J13" s="106">
        <v>-366</v>
      </c>
      <c r="K13" s="107">
        <v>-1.2251456115685881</v>
      </c>
    </row>
    <row r="14" spans="1:11" s="19" customFormat="1" ht="15.75" customHeight="1" x14ac:dyDescent="0.2">
      <c r="A14" s="108" t="s">
        <v>103</v>
      </c>
      <c r="B14" s="106">
        <v>41613</v>
      </c>
      <c r="C14" s="106">
        <v>649</v>
      </c>
      <c r="D14" s="107">
        <v>1.5843179377013963</v>
      </c>
      <c r="E14" s="106">
        <v>-571</v>
      </c>
      <c r="F14" s="107">
        <v>-1.353593779632088</v>
      </c>
      <c r="G14" s="106">
        <v>29065</v>
      </c>
      <c r="H14" s="106">
        <v>510</v>
      </c>
      <c r="I14" s="107">
        <v>1.7860269655051655</v>
      </c>
      <c r="J14" s="106">
        <v>-974</v>
      </c>
      <c r="K14" s="107">
        <v>-3.2424514797430009</v>
      </c>
    </row>
    <row r="15" spans="1:11" s="19" customFormat="1" ht="15.75" customHeight="1" x14ac:dyDescent="0.2">
      <c r="A15" s="108" t="s">
        <v>104</v>
      </c>
      <c r="B15" s="106">
        <v>47468</v>
      </c>
      <c r="C15" s="106">
        <v>27</v>
      </c>
      <c r="D15" s="107">
        <v>5.691279694778778E-2</v>
      </c>
      <c r="E15" s="106">
        <v>-329</v>
      </c>
      <c r="F15" s="107">
        <v>-0.68832771931292758</v>
      </c>
      <c r="G15" s="106">
        <v>34227</v>
      </c>
      <c r="H15" s="106">
        <v>306</v>
      </c>
      <c r="I15" s="107">
        <v>0.90209604669673649</v>
      </c>
      <c r="J15" s="106">
        <v>-1203</v>
      </c>
      <c r="K15" s="107">
        <v>-3.3954276037256563</v>
      </c>
    </row>
    <row r="16" spans="1:11" s="19" customFormat="1" ht="15.75" customHeight="1" x14ac:dyDescent="0.2">
      <c r="A16" s="108" t="s">
        <v>105</v>
      </c>
      <c r="B16" s="106">
        <v>18585</v>
      </c>
      <c r="C16" s="106">
        <v>-202</v>
      </c>
      <c r="D16" s="107">
        <v>-1.0752115824772448</v>
      </c>
      <c r="E16" s="106">
        <v>-476</v>
      </c>
      <c r="F16" s="107">
        <v>-2.4972456849063533</v>
      </c>
      <c r="G16" s="106">
        <v>12702</v>
      </c>
      <c r="H16" s="106">
        <v>144</v>
      </c>
      <c r="I16" s="107">
        <v>1.1466794075489728</v>
      </c>
      <c r="J16" s="106">
        <v>-348</v>
      </c>
      <c r="K16" s="107">
        <v>-2.6666666666666665</v>
      </c>
    </row>
    <row r="17" spans="1:11" s="19" customFormat="1" ht="15.75" customHeight="1" x14ac:dyDescent="0.2">
      <c r="A17" s="108" t="s">
        <v>106</v>
      </c>
      <c r="B17" s="106">
        <v>64154</v>
      </c>
      <c r="C17" s="106">
        <v>285</v>
      </c>
      <c r="D17" s="107">
        <v>0.44622586857473889</v>
      </c>
      <c r="E17" s="106">
        <v>553</v>
      </c>
      <c r="F17" s="107">
        <v>0.86948318422666315</v>
      </c>
      <c r="G17" s="106">
        <v>47364</v>
      </c>
      <c r="H17" s="106">
        <v>457</v>
      </c>
      <c r="I17" s="107">
        <v>0.97426823288634956</v>
      </c>
      <c r="J17" s="106">
        <v>-2066</v>
      </c>
      <c r="K17" s="107">
        <v>-4.1796479870523973</v>
      </c>
    </row>
    <row r="18" spans="1:11" s="19" customFormat="1" ht="15.75" customHeight="1" x14ac:dyDescent="0.2">
      <c r="A18" s="108" t="s">
        <v>107</v>
      </c>
      <c r="B18" s="106">
        <v>35161</v>
      </c>
      <c r="C18" s="106">
        <v>8</v>
      </c>
      <c r="D18" s="107">
        <v>2.275765937473331E-2</v>
      </c>
      <c r="E18" s="106">
        <v>953</v>
      </c>
      <c r="F18" s="107">
        <v>2.7858980355472402</v>
      </c>
      <c r="G18" s="106">
        <v>21209</v>
      </c>
      <c r="H18" s="106">
        <v>110</v>
      </c>
      <c r="I18" s="107">
        <v>0.52135172283046594</v>
      </c>
      <c r="J18" s="106">
        <v>43</v>
      </c>
      <c r="K18" s="107">
        <v>0.20315600491354058</v>
      </c>
    </row>
    <row r="19" spans="1:11" s="19" customFormat="1" ht="15.75" customHeight="1" x14ac:dyDescent="0.2">
      <c r="A19" s="108" t="s">
        <v>108</v>
      </c>
      <c r="B19" s="106">
        <v>4873</v>
      </c>
      <c r="C19" s="106">
        <v>7</v>
      </c>
      <c r="D19" s="107">
        <v>0.14385532264693793</v>
      </c>
      <c r="E19" s="106">
        <v>-106</v>
      </c>
      <c r="F19" s="107">
        <v>-2.128941554529022</v>
      </c>
      <c r="G19" s="106">
        <v>3441</v>
      </c>
      <c r="H19" s="106">
        <v>12</v>
      </c>
      <c r="I19" s="107">
        <v>0.34995625546806647</v>
      </c>
      <c r="J19" s="106">
        <v>-199</v>
      </c>
      <c r="K19" s="107">
        <v>-5.4670329670329672</v>
      </c>
    </row>
    <row r="20" spans="1:11" s="19" customFormat="1" ht="21" customHeight="1" x14ac:dyDescent="0.2">
      <c r="A20" s="108" t="s">
        <v>109</v>
      </c>
      <c r="B20" s="106">
        <v>4096</v>
      </c>
      <c r="C20" s="106">
        <v>-5</v>
      </c>
      <c r="D20" s="107">
        <v>-0.12192148256522799</v>
      </c>
      <c r="E20" s="106">
        <v>121</v>
      </c>
      <c r="F20" s="107">
        <v>3.0440251572327046</v>
      </c>
      <c r="G20" s="106">
        <v>3224</v>
      </c>
      <c r="H20" s="106">
        <v>22</v>
      </c>
      <c r="I20" s="107">
        <v>0.68707058088694561</v>
      </c>
      <c r="J20" s="106">
        <v>-13</v>
      </c>
      <c r="K20" s="107">
        <v>-0.40160642570281124</v>
      </c>
    </row>
    <row r="21" spans="1:11" s="19" customFormat="1" ht="26.25" customHeight="1" x14ac:dyDescent="0.2">
      <c r="A21" s="108" t="s">
        <v>110</v>
      </c>
      <c r="B21" s="106">
        <v>17291</v>
      </c>
      <c r="C21" s="106">
        <v>-65</v>
      </c>
      <c r="D21" s="107">
        <v>-0.37451025581931319</v>
      </c>
      <c r="E21" s="106">
        <v>-451</v>
      </c>
      <c r="F21" s="107">
        <v>-2.5419907563972495</v>
      </c>
      <c r="G21" s="106">
        <v>14271</v>
      </c>
      <c r="H21" s="106">
        <v>87</v>
      </c>
      <c r="I21" s="107">
        <v>0.61336717428087983</v>
      </c>
      <c r="J21" s="106">
        <v>-864</v>
      </c>
      <c r="K21" s="107">
        <v>-5.7086223984142714</v>
      </c>
    </row>
    <row r="22" spans="1:11" s="19" customFormat="1" ht="23.25" customHeight="1" x14ac:dyDescent="0.2">
      <c r="A22" s="108" t="s">
        <v>111</v>
      </c>
      <c r="B22" s="106">
        <v>13719</v>
      </c>
      <c r="C22" s="106">
        <v>-55</v>
      </c>
      <c r="D22" s="107">
        <v>-0.39930303470306372</v>
      </c>
      <c r="E22" s="106">
        <v>-1177</v>
      </c>
      <c r="F22" s="107">
        <v>-7.9014500537056929</v>
      </c>
      <c r="G22" s="106">
        <v>10331</v>
      </c>
      <c r="H22" s="106">
        <v>128</v>
      </c>
      <c r="I22" s="107">
        <v>1.2545329804959326</v>
      </c>
      <c r="J22" s="106">
        <v>-672</v>
      </c>
      <c r="K22" s="107">
        <v>-6.1074252476597293</v>
      </c>
    </row>
    <row r="23" spans="1:11" s="19" customFormat="1" ht="23.25" customHeight="1" x14ac:dyDescent="0.2">
      <c r="A23" s="108" t="s">
        <v>112</v>
      </c>
      <c r="B23" s="106">
        <v>3985</v>
      </c>
      <c r="C23" s="106">
        <v>-26</v>
      </c>
      <c r="D23" s="107">
        <v>-0.64821740214410373</v>
      </c>
      <c r="E23" s="106">
        <v>-590</v>
      </c>
      <c r="F23" s="107">
        <v>-12.896174863387978</v>
      </c>
      <c r="G23" s="106">
        <v>2900</v>
      </c>
      <c r="H23" s="106">
        <v>-19</v>
      </c>
      <c r="I23" s="107">
        <v>-0.65090784515244948</v>
      </c>
      <c r="J23" s="106">
        <v>-352</v>
      </c>
      <c r="K23" s="107">
        <v>-10.824108241082412</v>
      </c>
    </row>
    <row r="24" spans="1:11" s="19" customFormat="1" ht="15.75" customHeight="1" x14ac:dyDescent="0.2">
      <c r="A24" s="108" t="s">
        <v>113</v>
      </c>
      <c r="B24" s="106">
        <v>11496</v>
      </c>
      <c r="C24" s="106">
        <v>-470</v>
      </c>
      <c r="D24" s="107">
        <v>-3.9277954203576799</v>
      </c>
      <c r="E24" s="106">
        <v>374</v>
      </c>
      <c r="F24" s="107">
        <v>3.3627045495414496</v>
      </c>
      <c r="G24" s="106">
        <v>7755</v>
      </c>
      <c r="H24" s="106">
        <v>-44</v>
      </c>
      <c r="I24" s="107">
        <v>-0.56417489421720735</v>
      </c>
      <c r="J24" s="106">
        <v>-265</v>
      </c>
      <c r="K24" s="107">
        <v>-3.3042394014962593</v>
      </c>
    </row>
    <row r="25" spans="1:11" s="19" customFormat="1" ht="23.25" customHeight="1" x14ac:dyDescent="0.2">
      <c r="A25" s="108" t="s">
        <v>114</v>
      </c>
      <c r="B25" s="106">
        <v>56383</v>
      </c>
      <c r="C25" s="106">
        <v>-1971</v>
      </c>
      <c r="D25" s="107">
        <v>-3.3776604859992458</v>
      </c>
      <c r="E25" s="106">
        <v>84</v>
      </c>
      <c r="F25" s="107">
        <v>0.1492033606280751</v>
      </c>
      <c r="G25" s="106">
        <v>39612</v>
      </c>
      <c r="H25" s="106">
        <v>-624</v>
      </c>
      <c r="I25" s="107">
        <v>-1.5508499850879809</v>
      </c>
      <c r="J25" s="106">
        <v>-1053</v>
      </c>
      <c r="K25" s="107">
        <v>-2.5894503873109556</v>
      </c>
    </row>
    <row r="26" spans="1:11" s="19" customFormat="1" ht="25.5" customHeight="1" x14ac:dyDescent="0.2">
      <c r="A26" s="108" t="s">
        <v>115</v>
      </c>
      <c r="B26" s="106">
        <v>37735</v>
      </c>
      <c r="C26" s="106">
        <v>-11</v>
      </c>
      <c r="D26" s="107">
        <v>-2.9142160758755895E-2</v>
      </c>
      <c r="E26" s="106">
        <v>64</v>
      </c>
      <c r="F26" s="107">
        <v>0.16989195933211224</v>
      </c>
      <c r="G26" s="106">
        <v>29402</v>
      </c>
      <c r="H26" s="106">
        <v>218</v>
      </c>
      <c r="I26" s="107">
        <v>0.74698464912280704</v>
      </c>
      <c r="J26" s="106">
        <v>-907</v>
      </c>
      <c r="K26" s="107">
        <v>-2.992510475436339</v>
      </c>
    </row>
    <row r="27" spans="1:11" s="19" customFormat="1" ht="15.75" customHeight="1" x14ac:dyDescent="0.2">
      <c r="A27" s="108" t="s">
        <v>116</v>
      </c>
      <c r="B27" s="106">
        <v>99</v>
      </c>
      <c r="C27" s="106">
        <v>4</v>
      </c>
      <c r="D27" s="107">
        <v>4.2105263157894735</v>
      </c>
      <c r="E27" s="106">
        <v>-3</v>
      </c>
      <c r="F27" s="107">
        <v>-2.9411764705882355</v>
      </c>
      <c r="G27" s="106">
        <v>72</v>
      </c>
      <c r="H27" s="106">
        <v>6</v>
      </c>
      <c r="I27" s="107">
        <v>9.0909090909090917</v>
      </c>
      <c r="J27" s="106">
        <v>2</v>
      </c>
      <c r="K27" s="107">
        <v>2.8571428571428572</v>
      </c>
    </row>
    <row r="28" spans="1:11" s="19" customFormat="1" ht="14.25" customHeight="1" x14ac:dyDescent="0.2">
      <c r="A28" s="102" t="s">
        <v>272</v>
      </c>
      <c r="B28" s="103">
        <v>261298</v>
      </c>
      <c r="C28" s="103">
        <v>-242</v>
      </c>
      <c r="D28" s="104">
        <v>-9.2528867477250129E-2</v>
      </c>
      <c r="E28" s="103">
        <v>352</v>
      </c>
      <c r="F28" s="104">
        <v>0.13489380944716531</v>
      </c>
      <c r="G28" s="103">
        <v>181168</v>
      </c>
      <c r="H28" s="103">
        <v>1225</v>
      </c>
      <c r="I28" s="104">
        <v>0.68077113308103121</v>
      </c>
      <c r="J28" s="103">
        <v>-7328</v>
      </c>
      <c r="K28" s="104">
        <v>-3.8876156523215348</v>
      </c>
    </row>
    <row r="29" spans="1:11" s="19" customFormat="1" ht="15.75" customHeight="1" x14ac:dyDescent="0.2">
      <c r="A29" s="108" t="s">
        <v>100</v>
      </c>
      <c r="B29" s="106">
        <v>2742</v>
      </c>
      <c r="C29" s="106">
        <v>35</v>
      </c>
      <c r="D29" s="107">
        <v>1.2929442186922793</v>
      </c>
      <c r="E29" s="106">
        <v>134</v>
      </c>
      <c r="F29" s="107">
        <v>5.1380368098159508</v>
      </c>
      <c r="G29" s="106">
        <v>2097</v>
      </c>
      <c r="H29" s="106">
        <v>52</v>
      </c>
      <c r="I29" s="107">
        <v>2.5427872860635699</v>
      </c>
      <c r="J29" s="106">
        <v>120</v>
      </c>
      <c r="K29" s="107">
        <v>6.0698027314112295</v>
      </c>
    </row>
    <row r="30" spans="1:11" s="19" customFormat="1" ht="15.75" customHeight="1" x14ac:dyDescent="0.2">
      <c r="A30" s="108" t="s">
        <v>101</v>
      </c>
      <c r="B30" s="106">
        <v>15378</v>
      </c>
      <c r="C30" s="106">
        <v>903</v>
      </c>
      <c r="D30" s="107">
        <v>6.2383419689119171</v>
      </c>
      <c r="E30" s="106">
        <v>-184</v>
      </c>
      <c r="F30" s="107">
        <v>-1.1823673049736538</v>
      </c>
      <c r="G30" s="106">
        <v>9074</v>
      </c>
      <c r="H30" s="106">
        <v>457</v>
      </c>
      <c r="I30" s="107">
        <v>5.3034698851108271</v>
      </c>
      <c r="J30" s="106">
        <v>-1442</v>
      </c>
      <c r="K30" s="107">
        <v>-13.712438189425637</v>
      </c>
    </row>
    <row r="31" spans="1:11" s="19" customFormat="1" ht="15.75" customHeight="1" x14ac:dyDescent="0.2">
      <c r="A31" s="108" t="s">
        <v>102</v>
      </c>
      <c r="B31" s="106">
        <v>23108</v>
      </c>
      <c r="C31" s="106">
        <v>550</v>
      </c>
      <c r="D31" s="107">
        <v>2.4381594112953278</v>
      </c>
      <c r="E31" s="106">
        <v>169</v>
      </c>
      <c r="F31" s="107">
        <v>0.73673656218666894</v>
      </c>
      <c r="G31" s="106">
        <v>16263</v>
      </c>
      <c r="H31" s="106">
        <v>489</v>
      </c>
      <c r="I31" s="107">
        <v>3.1000380372765308</v>
      </c>
      <c r="J31" s="106">
        <v>-409</v>
      </c>
      <c r="K31" s="107">
        <v>-2.4532149712092131</v>
      </c>
    </row>
    <row r="32" spans="1:11" s="19" customFormat="1" ht="15.75" customHeight="1" x14ac:dyDescent="0.2">
      <c r="A32" s="108" t="s">
        <v>103</v>
      </c>
      <c r="B32" s="106">
        <v>20616</v>
      </c>
      <c r="C32" s="106">
        <v>381</v>
      </c>
      <c r="D32" s="107">
        <v>1.882876204595997</v>
      </c>
      <c r="E32" s="106">
        <v>-257</v>
      </c>
      <c r="F32" s="107">
        <v>-1.2312556891678244</v>
      </c>
      <c r="G32" s="106">
        <v>14132</v>
      </c>
      <c r="H32" s="106">
        <v>205</v>
      </c>
      <c r="I32" s="107">
        <v>1.4719609391828821</v>
      </c>
      <c r="J32" s="106">
        <v>-896</v>
      </c>
      <c r="K32" s="107">
        <v>-5.9622038860793189</v>
      </c>
    </row>
    <row r="33" spans="1:11" s="19" customFormat="1" ht="15.75" customHeight="1" x14ac:dyDescent="0.2">
      <c r="A33" s="108" t="s">
        <v>104</v>
      </c>
      <c r="B33" s="106">
        <v>37480</v>
      </c>
      <c r="C33" s="106">
        <v>-5</v>
      </c>
      <c r="D33" s="107">
        <v>-1.3338668800853675E-2</v>
      </c>
      <c r="E33" s="106">
        <v>-301</v>
      </c>
      <c r="F33" s="107">
        <v>-0.79669675233583015</v>
      </c>
      <c r="G33" s="106">
        <v>27141</v>
      </c>
      <c r="H33" s="106">
        <v>172</v>
      </c>
      <c r="I33" s="107">
        <v>0.63776929066706223</v>
      </c>
      <c r="J33" s="106">
        <v>-1176</v>
      </c>
      <c r="K33" s="107">
        <v>-4.1529823074478225</v>
      </c>
    </row>
    <row r="34" spans="1:11" s="19" customFormat="1" ht="15.75" customHeight="1" x14ac:dyDescent="0.2">
      <c r="A34" s="108" t="s">
        <v>105</v>
      </c>
      <c r="B34" s="106">
        <v>14724</v>
      </c>
      <c r="C34" s="106">
        <v>-40</v>
      </c>
      <c r="D34" s="107">
        <v>-0.270929287455974</v>
      </c>
      <c r="E34" s="106">
        <v>-536</v>
      </c>
      <c r="F34" s="107">
        <v>-3.5124508519003932</v>
      </c>
      <c r="G34" s="106">
        <v>10201</v>
      </c>
      <c r="H34" s="106">
        <v>115</v>
      </c>
      <c r="I34" s="107">
        <v>1.140194328772556</v>
      </c>
      <c r="J34" s="106">
        <v>-359</v>
      </c>
      <c r="K34" s="107">
        <v>-3.3996212121212119</v>
      </c>
    </row>
    <row r="35" spans="1:11" s="19" customFormat="1" ht="15.75" customHeight="1" x14ac:dyDescent="0.2">
      <c r="A35" s="108" t="s">
        <v>106</v>
      </c>
      <c r="B35" s="106">
        <v>46378</v>
      </c>
      <c r="C35" s="106">
        <v>60</v>
      </c>
      <c r="D35" s="107">
        <v>0.12953927198929141</v>
      </c>
      <c r="E35" s="106">
        <v>185</v>
      </c>
      <c r="F35" s="107">
        <v>0.40049358127854867</v>
      </c>
      <c r="G35" s="106">
        <v>34016</v>
      </c>
      <c r="H35" s="106">
        <v>190</v>
      </c>
      <c r="I35" s="107">
        <v>0.56169810205167625</v>
      </c>
      <c r="J35" s="106">
        <v>-1719</v>
      </c>
      <c r="K35" s="107">
        <v>-4.810409962221911</v>
      </c>
    </row>
    <row r="36" spans="1:11" s="19" customFormat="1" ht="15.75" customHeight="1" x14ac:dyDescent="0.2">
      <c r="A36" s="108" t="s">
        <v>107</v>
      </c>
      <c r="B36" s="106">
        <v>28425</v>
      </c>
      <c r="C36" s="106">
        <v>12</v>
      </c>
      <c r="D36" s="107">
        <v>4.223418857565199E-2</v>
      </c>
      <c r="E36" s="106">
        <v>722</v>
      </c>
      <c r="F36" s="107">
        <v>2.6062159332924231</v>
      </c>
      <c r="G36" s="106">
        <v>16921</v>
      </c>
      <c r="H36" s="106">
        <v>73</v>
      </c>
      <c r="I36" s="107">
        <v>0.43328584995251662</v>
      </c>
      <c r="J36" s="106">
        <v>-24</v>
      </c>
      <c r="K36" s="107">
        <v>-0.14163470050162288</v>
      </c>
    </row>
    <row r="37" spans="1:11" s="19" customFormat="1" ht="15.75" customHeight="1" x14ac:dyDescent="0.2">
      <c r="A37" s="108" t="s">
        <v>108</v>
      </c>
      <c r="B37" s="106">
        <v>1551</v>
      </c>
      <c r="C37" s="106">
        <v>-3</v>
      </c>
      <c r="D37" s="107">
        <v>-0.19305019305019305</v>
      </c>
      <c r="E37" s="106">
        <v>-70</v>
      </c>
      <c r="F37" s="107">
        <v>-4.3183220234423194</v>
      </c>
      <c r="G37" s="106">
        <v>1026</v>
      </c>
      <c r="H37" s="106">
        <v>-5</v>
      </c>
      <c r="I37" s="107">
        <v>-0.48496605237633367</v>
      </c>
      <c r="J37" s="106">
        <v>-92</v>
      </c>
      <c r="K37" s="107">
        <v>-8.2289803220035775</v>
      </c>
    </row>
    <row r="38" spans="1:11" s="19" customFormat="1" ht="20.25" customHeight="1" x14ac:dyDescent="0.2">
      <c r="A38" s="108" t="s">
        <v>109</v>
      </c>
      <c r="B38" s="106">
        <v>1074</v>
      </c>
      <c r="C38" s="106">
        <v>4</v>
      </c>
      <c r="D38" s="107">
        <v>0.37383177570093457</v>
      </c>
      <c r="E38" s="106">
        <v>11</v>
      </c>
      <c r="F38" s="107">
        <v>1.0348071495766697</v>
      </c>
      <c r="G38" s="106">
        <v>815</v>
      </c>
      <c r="H38" s="106">
        <v>25</v>
      </c>
      <c r="I38" s="107">
        <v>3.1645569620253164</v>
      </c>
      <c r="J38" s="106">
        <v>-35</v>
      </c>
      <c r="K38" s="107">
        <v>-4.117647058823529</v>
      </c>
    </row>
    <row r="39" spans="1:11" s="19" customFormat="1" ht="25.5" customHeight="1" x14ac:dyDescent="0.2">
      <c r="A39" s="108" t="s">
        <v>110</v>
      </c>
      <c r="B39" s="106">
        <v>302</v>
      </c>
      <c r="C39" s="106">
        <v>7</v>
      </c>
      <c r="D39" s="107">
        <v>2.3728813559322033</v>
      </c>
      <c r="E39" s="106">
        <v>2</v>
      </c>
      <c r="F39" s="107">
        <v>0.66666666666666663</v>
      </c>
      <c r="G39" s="106">
        <v>237</v>
      </c>
      <c r="H39" s="106">
        <v>9</v>
      </c>
      <c r="I39" s="107">
        <v>3.9473684210526314</v>
      </c>
      <c r="J39" s="106">
        <v>3</v>
      </c>
      <c r="K39" s="107">
        <v>1.2820512820512822</v>
      </c>
    </row>
    <row r="40" spans="1:11" s="19" customFormat="1" ht="26.25" customHeight="1" x14ac:dyDescent="0.2">
      <c r="A40" s="108" t="s">
        <v>111</v>
      </c>
      <c r="B40" s="106">
        <v>2657</v>
      </c>
      <c r="C40" s="106">
        <v>-7</v>
      </c>
      <c r="D40" s="107">
        <v>-0.26276276276276278</v>
      </c>
      <c r="E40" s="106">
        <v>-34</v>
      </c>
      <c r="F40" s="107">
        <v>-1.2634708286882199</v>
      </c>
      <c r="G40" s="106">
        <v>1944</v>
      </c>
      <c r="H40" s="106">
        <v>22</v>
      </c>
      <c r="I40" s="107">
        <v>1.1446409989594173</v>
      </c>
      <c r="J40" s="106">
        <v>-26</v>
      </c>
      <c r="K40" s="107">
        <v>-1.3197969543147208</v>
      </c>
    </row>
    <row r="41" spans="1:11" s="19" customFormat="1" ht="22.5" customHeight="1" x14ac:dyDescent="0.2">
      <c r="A41" s="108" t="s">
        <v>112</v>
      </c>
      <c r="B41" s="106">
        <v>2276</v>
      </c>
      <c r="C41" s="106">
        <v>-15</v>
      </c>
      <c r="D41" s="107">
        <v>-0.65473592317765172</v>
      </c>
      <c r="E41" s="106">
        <v>-255</v>
      </c>
      <c r="F41" s="107">
        <v>-10.075069142631371</v>
      </c>
      <c r="G41" s="106">
        <v>1631</v>
      </c>
      <c r="H41" s="106">
        <v>4</v>
      </c>
      <c r="I41" s="107">
        <v>0.24585125998770743</v>
      </c>
      <c r="J41" s="106">
        <v>-167</v>
      </c>
      <c r="K41" s="107">
        <v>-9.2880978865406014</v>
      </c>
    </row>
    <row r="42" spans="1:11" s="19" customFormat="1" ht="15.75" customHeight="1" x14ac:dyDescent="0.2">
      <c r="A42" s="108" t="s">
        <v>113</v>
      </c>
      <c r="B42" s="106">
        <v>1153</v>
      </c>
      <c r="C42" s="106">
        <v>-115</v>
      </c>
      <c r="D42" s="107">
        <v>-9.0694006309148261</v>
      </c>
      <c r="E42" s="106">
        <v>282</v>
      </c>
      <c r="F42" s="107">
        <v>32.376578645235362</v>
      </c>
      <c r="G42" s="106">
        <v>584</v>
      </c>
      <c r="H42" s="106">
        <v>-5</v>
      </c>
      <c r="I42" s="107">
        <v>-0.84889643463497455</v>
      </c>
      <c r="J42" s="106">
        <v>59</v>
      </c>
      <c r="K42" s="107">
        <v>11.238095238095237</v>
      </c>
    </row>
    <row r="43" spans="1:11" s="19" customFormat="1" ht="24.75" customHeight="1" x14ac:dyDescent="0.2">
      <c r="A43" s="108" t="s">
        <v>114</v>
      </c>
      <c r="B43" s="106">
        <v>48235</v>
      </c>
      <c r="C43" s="106">
        <v>-1833</v>
      </c>
      <c r="D43" s="107">
        <v>-3.6610210114244626</v>
      </c>
      <c r="E43" s="106">
        <v>670</v>
      </c>
      <c r="F43" s="107">
        <v>1.408598759592137</v>
      </c>
      <c r="G43" s="106">
        <v>33610</v>
      </c>
      <c r="H43" s="106">
        <v>-570</v>
      </c>
      <c r="I43" s="107">
        <v>-1.6676418958455237</v>
      </c>
      <c r="J43" s="106">
        <v>-655</v>
      </c>
      <c r="K43" s="107">
        <v>-1.9115715744929227</v>
      </c>
    </row>
    <row r="44" spans="1:11" s="19" customFormat="1" ht="26.25" customHeight="1" x14ac:dyDescent="0.2">
      <c r="A44" s="108" t="s">
        <v>115</v>
      </c>
      <c r="B44" s="106">
        <v>15175</v>
      </c>
      <c r="C44" s="106">
        <v>-174</v>
      </c>
      <c r="D44" s="107">
        <v>-1.1336243403479054</v>
      </c>
      <c r="E44" s="106">
        <v>-179</v>
      </c>
      <c r="F44" s="107">
        <v>-1.1658199817637098</v>
      </c>
      <c r="G44" s="106">
        <v>11457</v>
      </c>
      <c r="H44" s="106">
        <v>-8</v>
      </c>
      <c r="I44" s="107">
        <v>-6.9777583951155686E-2</v>
      </c>
      <c r="J44" s="106">
        <v>-505</v>
      </c>
      <c r="K44" s="107">
        <v>-4.2217020565122887</v>
      </c>
    </row>
    <row r="45" spans="1:11" ht="15.75" customHeight="1" x14ac:dyDescent="0.2">
      <c r="A45" s="108" t="s">
        <v>116</v>
      </c>
      <c r="B45" s="106">
        <v>24</v>
      </c>
      <c r="C45" s="106">
        <v>-2</v>
      </c>
      <c r="D45" s="107">
        <v>-7.6923076923076925</v>
      </c>
      <c r="E45" s="106">
        <v>-7</v>
      </c>
      <c r="F45" s="107">
        <v>-22.580645161290324</v>
      </c>
      <c r="G45" s="106">
        <v>19</v>
      </c>
      <c r="H45" s="106">
        <v>0</v>
      </c>
      <c r="I45" s="107">
        <v>0</v>
      </c>
      <c r="J45" s="106">
        <v>-5</v>
      </c>
      <c r="K45" s="107">
        <v>-20.833333333333332</v>
      </c>
    </row>
    <row r="46" spans="1:11" s="62" customFormat="1" ht="14.25" customHeight="1" x14ac:dyDescent="0.2">
      <c r="A46" s="102" t="s">
        <v>273</v>
      </c>
      <c r="B46" s="103">
        <v>164433</v>
      </c>
      <c r="C46" s="103">
        <v>480</v>
      </c>
      <c r="D46" s="104">
        <v>0.29276682951821559</v>
      </c>
      <c r="E46" s="103">
        <v>-1569</v>
      </c>
      <c r="F46" s="104">
        <v>-0.9451693353092131</v>
      </c>
      <c r="G46" s="103">
        <v>121369</v>
      </c>
      <c r="H46" s="103">
        <v>1581</v>
      </c>
      <c r="I46" s="104">
        <v>1.3198317026747253</v>
      </c>
      <c r="J46" s="103">
        <v>-3421</v>
      </c>
      <c r="K46" s="104">
        <v>-2.7414055613430564</v>
      </c>
    </row>
    <row r="47" spans="1:11" s="62" customFormat="1" ht="15.75" customHeight="1" x14ac:dyDescent="0.2">
      <c r="A47" s="108" t="s">
        <v>100</v>
      </c>
      <c r="B47" s="106">
        <v>5139</v>
      </c>
      <c r="C47" s="106">
        <v>14</v>
      </c>
      <c r="D47" s="107">
        <v>0.27317073170731709</v>
      </c>
      <c r="E47" s="106">
        <v>-69</v>
      </c>
      <c r="F47" s="107">
        <v>-1.3248847926267282</v>
      </c>
      <c r="G47" s="106">
        <v>3806</v>
      </c>
      <c r="H47" s="106">
        <v>41</v>
      </c>
      <c r="I47" s="107">
        <v>1.0889774236387781</v>
      </c>
      <c r="J47" s="106">
        <v>19</v>
      </c>
      <c r="K47" s="107">
        <v>0.50171639820438341</v>
      </c>
    </row>
    <row r="48" spans="1:11" s="62" customFormat="1" ht="15.75" customHeight="1" x14ac:dyDescent="0.2">
      <c r="A48" s="108" t="s">
        <v>101</v>
      </c>
      <c r="B48" s="106">
        <v>4317</v>
      </c>
      <c r="C48" s="106">
        <v>260</v>
      </c>
      <c r="D48" s="107">
        <v>6.4086763618437272</v>
      </c>
      <c r="E48" s="106">
        <v>54</v>
      </c>
      <c r="F48" s="107">
        <v>1.2667135819845179</v>
      </c>
      <c r="G48" s="106">
        <v>2477</v>
      </c>
      <c r="H48" s="106">
        <v>84</v>
      </c>
      <c r="I48" s="107">
        <v>3.5102381947346428</v>
      </c>
      <c r="J48" s="106">
        <v>-209</v>
      </c>
      <c r="K48" s="107">
        <v>-7.7810871183916603</v>
      </c>
    </row>
    <row r="49" spans="1:11" ht="15.75" customHeight="1" x14ac:dyDescent="0.2">
      <c r="A49" s="108" t="s">
        <v>102</v>
      </c>
      <c r="B49" s="106">
        <v>18389</v>
      </c>
      <c r="C49" s="106">
        <v>301</v>
      </c>
      <c r="D49" s="107">
        <v>1.6640866873065014</v>
      </c>
      <c r="E49" s="106">
        <v>233</v>
      </c>
      <c r="F49" s="107">
        <v>1.2833223176911215</v>
      </c>
      <c r="G49" s="106">
        <v>13245</v>
      </c>
      <c r="H49" s="106">
        <v>370</v>
      </c>
      <c r="I49" s="107">
        <v>2.8737864077669903</v>
      </c>
      <c r="J49" s="106">
        <v>43</v>
      </c>
      <c r="K49" s="107">
        <v>0.32570822602635963</v>
      </c>
    </row>
    <row r="50" spans="1:11" ht="15.75" customHeight="1" x14ac:dyDescent="0.2">
      <c r="A50" s="108" t="s">
        <v>103</v>
      </c>
      <c r="B50" s="106">
        <v>20997</v>
      </c>
      <c r="C50" s="106">
        <v>268</v>
      </c>
      <c r="D50" s="107">
        <v>1.2928747165806358</v>
      </c>
      <c r="E50" s="106">
        <v>-314</v>
      </c>
      <c r="F50" s="107">
        <v>-1.4734174839284877</v>
      </c>
      <c r="G50" s="106">
        <v>14933</v>
      </c>
      <c r="H50" s="106">
        <v>305</v>
      </c>
      <c r="I50" s="107">
        <v>2.0850423844681432</v>
      </c>
      <c r="J50" s="106">
        <v>-78</v>
      </c>
      <c r="K50" s="107">
        <v>-0.51961894610618875</v>
      </c>
    </row>
    <row r="51" spans="1:11" ht="15.75" customHeight="1" x14ac:dyDescent="0.2">
      <c r="A51" s="108" t="s">
        <v>104</v>
      </c>
      <c r="B51" s="106">
        <v>9988</v>
      </c>
      <c r="C51" s="106">
        <v>32</v>
      </c>
      <c r="D51" s="107">
        <v>0.32141422257934915</v>
      </c>
      <c r="E51" s="106">
        <v>-28</v>
      </c>
      <c r="F51" s="107">
        <v>-0.2795527156549521</v>
      </c>
      <c r="G51" s="106">
        <v>7086</v>
      </c>
      <c r="H51" s="106">
        <v>134</v>
      </c>
      <c r="I51" s="107">
        <v>1.9275028768699656</v>
      </c>
      <c r="J51" s="106">
        <v>-27</v>
      </c>
      <c r="K51" s="107">
        <v>-0.3795866722901729</v>
      </c>
    </row>
    <row r="52" spans="1:11" ht="15.75" customHeight="1" x14ac:dyDescent="0.2">
      <c r="A52" s="108" t="s">
        <v>105</v>
      </c>
      <c r="B52" s="106">
        <v>3861</v>
      </c>
      <c r="C52" s="106">
        <v>-162</v>
      </c>
      <c r="D52" s="107">
        <v>-4.026845637583893</v>
      </c>
      <c r="E52" s="106">
        <v>60</v>
      </c>
      <c r="F52" s="107">
        <v>1.5785319652722967</v>
      </c>
      <c r="G52" s="106">
        <v>2501</v>
      </c>
      <c r="H52" s="106">
        <v>29</v>
      </c>
      <c r="I52" s="107">
        <v>1.1731391585760518</v>
      </c>
      <c r="J52" s="106">
        <v>11</v>
      </c>
      <c r="K52" s="107">
        <v>0.44176706827309237</v>
      </c>
    </row>
    <row r="53" spans="1:11" ht="15.75" customHeight="1" x14ac:dyDescent="0.2">
      <c r="A53" s="108" t="s">
        <v>106</v>
      </c>
      <c r="B53" s="106">
        <v>17776</v>
      </c>
      <c r="C53" s="106">
        <v>225</v>
      </c>
      <c r="D53" s="107">
        <v>1.2819782348584126</v>
      </c>
      <c r="E53" s="106">
        <v>368</v>
      </c>
      <c r="F53" s="107">
        <v>2.1139705882352939</v>
      </c>
      <c r="G53" s="106">
        <v>13348</v>
      </c>
      <c r="H53" s="106">
        <v>267</v>
      </c>
      <c r="I53" s="107">
        <v>2.0411283541013683</v>
      </c>
      <c r="J53" s="106">
        <v>-347</v>
      </c>
      <c r="K53" s="107">
        <v>-2.5337714494340999</v>
      </c>
    </row>
    <row r="54" spans="1:11" ht="15.75" customHeight="1" x14ac:dyDescent="0.2">
      <c r="A54" s="108" t="s">
        <v>107</v>
      </c>
      <c r="B54" s="106">
        <v>6736</v>
      </c>
      <c r="C54" s="106">
        <v>-4</v>
      </c>
      <c r="D54" s="107">
        <v>-5.9347181008902079E-2</v>
      </c>
      <c r="E54" s="106">
        <v>231</v>
      </c>
      <c r="F54" s="107">
        <v>3.5511145272867024</v>
      </c>
      <c r="G54" s="106">
        <v>4288</v>
      </c>
      <c r="H54" s="106">
        <v>37</v>
      </c>
      <c r="I54" s="107">
        <v>0.87038343919077865</v>
      </c>
      <c r="J54" s="106">
        <v>67</v>
      </c>
      <c r="K54" s="107">
        <v>1.5873015873015872</v>
      </c>
    </row>
    <row r="55" spans="1:11" ht="15.75" customHeight="1" x14ac:dyDescent="0.2">
      <c r="A55" s="108" t="s">
        <v>108</v>
      </c>
      <c r="B55" s="106">
        <v>3322</v>
      </c>
      <c r="C55" s="106">
        <v>10</v>
      </c>
      <c r="D55" s="107">
        <v>0.30193236714975846</v>
      </c>
      <c r="E55" s="106">
        <v>-36</v>
      </c>
      <c r="F55" s="107">
        <v>-1.0720667063728411</v>
      </c>
      <c r="G55" s="106">
        <v>2415</v>
      </c>
      <c r="H55" s="106">
        <v>17</v>
      </c>
      <c r="I55" s="107">
        <v>0.70892410341951628</v>
      </c>
      <c r="J55" s="106">
        <v>-107</v>
      </c>
      <c r="K55" s="107">
        <v>-4.2426645519429025</v>
      </c>
    </row>
    <row r="56" spans="1:11" ht="27.75" customHeight="1" x14ac:dyDescent="0.2">
      <c r="A56" s="108" t="s">
        <v>109</v>
      </c>
      <c r="B56" s="106">
        <v>3022</v>
      </c>
      <c r="C56" s="106">
        <v>-9</v>
      </c>
      <c r="D56" s="107">
        <v>-0.29693170570768723</v>
      </c>
      <c r="E56" s="106">
        <v>110</v>
      </c>
      <c r="F56" s="107">
        <v>3.7774725274725274</v>
      </c>
      <c r="G56" s="106">
        <v>2409</v>
      </c>
      <c r="H56" s="106">
        <v>-3</v>
      </c>
      <c r="I56" s="107">
        <v>-0.12437810945273632</v>
      </c>
      <c r="J56" s="106">
        <v>22</v>
      </c>
      <c r="K56" s="107">
        <v>0.92165898617511521</v>
      </c>
    </row>
    <row r="57" spans="1:11" ht="24" customHeight="1" x14ac:dyDescent="0.2">
      <c r="A57" s="108" t="s">
        <v>110</v>
      </c>
      <c r="B57" s="106">
        <v>16989</v>
      </c>
      <c r="C57" s="106">
        <v>-72</v>
      </c>
      <c r="D57" s="107">
        <v>-0.42201512220854581</v>
      </c>
      <c r="E57" s="106">
        <v>-453</v>
      </c>
      <c r="F57" s="107">
        <v>-2.5971792225662194</v>
      </c>
      <c r="G57" s="106">
        <v>14034</v>
      </c>
      <c r="H57" s="106">
        <v>78</v>
      </c>
      <c r="I57" s="107">
        <v>0.55889939810834055</v>
      </c>
      <c r="J57" s="106">
        <v>-867</v>
      </c>
      <c r="K57" s="107">
        <v>-5.8184014495671432</v>
      </c>
    </row>
    <row r="58" spans="1:11" ht="31.5" customHeight="1" x14ac:dyDescent="0.2">
      <c r="A58" s="108" t="s">
        <v>111</v>
      </c>
      <c r="B58" s="106">
        <v>11062</v>
      </c>
      <c r="C58" s="106">
        <v>-48</v>
      </c>
      <c r="D58" s="107">
        <v>-0.43204320432043203</v>
      </c>
      <c r="E58" s="106">
        <v>-1143</v>
      </c>
      <c r="F58" s="107">
        <v>-9.3650143383859081</v>
      </c>
      <c r="G58" s="106">
        <v>8387</v>
      </c>
      <c r="H58" s="106">
        <v>106</v>
      </c>
      <c r="I58" s="107">
        <v>1.2800386426760053</v>
      </c>
      <c r="J58" s="106">
        <v>-646</v>
      </c>
      <c r="K58" s="107">
        <v>-7.1515554079486332</v>
      </c>
    </row>
    <row r="59" spans="1:11" ht="22.5" customHeight="1" x14ac:dyDescent="0.2">
      <c r="A59" s="112" t="s">
        <v>112</v>
      </c>
      <c r="B59" s="113">
        <v>1709</v>
      </c>
      <c r="C59" s="113">
        <v>-11</v>
      </c>
      <c r="D59" s="114">
        <v>-0.63953488372093026</v>
      </c>
      <c r="E59" s="113">
        <v>-335</v>
      </c>
      <c r="F59" s="114">
        <v>-16.389432485322896</v>
      </c>
      <c r="G59" s="113">
        <v>1269</v>
      </c>
      <c r="H59" s="113">
        <v>-23</v>
      </c>
      <c r="I59" s="114">
        <v>-1.7801857585139318</v>
      </c>
      <c r="J59" s="113">
        <v>-185</v>
      </c>
      <c r="K59" s="107">
        <v>-12.723521320495186</v>
      </c>
    </row>
    <row r="60" spans="1:11" ht="15.75" customHeight="1" x14ac:dyDescent="0.2">
      <c r="A60" s="112" t="s">
        <v>113</v>
      </c>
      <c r="B60" s="113">
        <v>10343</v>
      </c>
      <c r="C60" s="113">
        <v>-355</v>
      </c>
      <c r="D60" s="114">
        <v>-3.3183772667788372</v>
      </c>
      <c r="E60" s="113">
        <v>92</v>
      </c>
      <c r="F60" s="114">
        <v>0.89747341722758756</v>
      </c>
      <c r="G60" s="113">
        <v>7171</v>
      </c>
      <c r="H60" s="113">
        <v>-39</v>
      </c>
      <c r="I60" s="114">
        <v>-0.5409153952843273</v>
      </c>
      <c r="J60" s="115">
        <v>-324</v>
      </c>
      <c r="K60" s="107">
        <v>-4.322881921280854</v>
      </c>
    </row>
    <row r="61" spans="1:11" ht="26.25" customHeight="1" x14ac:dyDescent="0.2">
      <c r="A61" s="108" t="s">
        <v>114</v>
      </c>
      <c r="B61" s="106">
        <v>8148</v>
      </c>
      <c r="C61" s="106">
        <v>-138</v>
      </c>
      <c r="D61" s="107">
        <v>-1.6654598117306301</v>
      </c>
      <c r="E61" s="106">
        <v>-586</v>
      </c>
      <c r="F61" s="107">
        <v>-6.7094114953057016</v>
      </c>
      <c r="G61" s="106">
        <v>6002</v>
      </c>
      <c r="H61" s="106">
        <v>-54</v>
      </c>
      <c r="I61" s="107">
        <v>-0.89167767503302509</v>
      </c>
      <c r="J61" s="106">
        <v>-398</v>
      </c>
      <c r="K61" s="107">
        <v>-6.21875</v>
      </c>
    </row>
    <row r="62" spans="1:11" ht="26.25" customHeight="1" x14ac:dyDescent="0.2">
      <c r="A62" s="108" t="s">
        <v>115</v>
      </c>
      <c r="B62" s="106">
        <v>22560</v>
      </c>
      <c r="C62" s="106">
        <v>163</v>
      </c>
      <c r="D62" s="107">
        <v>0.72777604143412067</v>
      </c>
      <c r="E62" s="106">
        <v>243</v>
      </c>
      <c r="F62" s="107">
        <v>1.0888560290361609</v>
      </c>
      <c r="G62" s="106">
        <v>17945</v>
      </c>
      <c r="H62" s="106">
        <v>226</v>
      </c>
      <c r="I62" s="107">
        <v>1.2754670128111067</v>
      </c>
      <c r="J62" s="106">
        <v>-402</v>
      </c>
      <c r="K62" s="107">
        <v>-2.1910939118111954</v>
      </c>
    </row>
    <row r="63" spans="1:11" ht="15.75" customHeight="1" x14ac:dyDescent="0.2">
      <c r="A63" s="116" t="s">
        <v>116</v>
      </c>
      <c r="B63" s="117">
        <v>75</v>
      </c>
      <c r="C63" s="117">
        <v>6</v>
      </c>
      <c r="D63" s="118">
        <v>8.695652173913043</v>
      </c>
      <c r="E63" s="117">
        <v>4</v>
      </c>
      <c r="F63" s="118">
        <v>5.6338028169014081</v>
      </c>
      <c r="G63" s="117">
        <v>53</v>
      </c>
      <c r="H63" s="117">
        <v>6</v>
      </c>
      <c r="I63" s="118">
        <v>12.76595744680851</v>
      </c>
      <c r="J63" s="117">
        <v>7</v>
      </c>
      <c r="K63" s="118">
        <v>15.217391304347826</v>
      </c>
    </row>
    <row r="64" spans="1:11" ht="9.9499999999999993" customHeight="1" x14ac:dyDescent="0.2"/>
    <row r="65" spans="1:4" s="62" customFormat="1" ht="12.75" x14ac:dyDescent="0.2">
      <c r="A65" s="46" t="s">
        <v>135</v>
      </c>
      <c r="B65" s="46"/>
      <c r="C65" s="46"/>
      <c r="D65" s="46"/>
    </row>
    <row r="66" spans="1:4" s="62" customFormat="1" ht="12.75" x14ac:dyDescent="0.2">
      <c r="A66" s="46"/>
      <c r="B66" s="46"/>
      <c r="D66" s="64"/>
    </row>
    <row r="84" spans="1:11" x14ac:dyDescent="0.2">
      <c r="A84" s="333" t="s">
        <v>60</v>
      </c>
      <c r="B84" s="333"/>
      <c r="C84" s="333"/>
      <c r="D84" s="333"/>
      <c r="E84" s="333"/>
      <c r="F84" s="333"/>
      <c r="G84" s="333"/>
      <c r="H84" s="333"/>
      <c r="I84" s="333"/>
      <c r="J84" s="333"/>
      <c r="K84" s="333"/>
    </row>
  </sheetData>
  <mergeCells count="11">
    <mergeCell ref="A84:K8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49"/>
  <sheetViews>
    <sheetView zoomScaleNormal="100" zoomScaleSheetLayoutView="100" workbookViewId="0"/>
  </sheetViews>
  <sheetFormatPr baseColWidth="10" defaultColWidth="9.140625" defaultRowHeight="15" x14ac:dyDescent="0.2"/>
  <cols>
    <col min="1" max="1" width="35.85546875" style="15" customWidth="1"/>
    <col min="2" max="2" width="6.42578125" style="15" customWidth="1"/>
    <col min="3" max="3" width="6.28515625" style="15" customWidth="1"/>
    <col min="4" max="4" width="4.7109375" style="15" customWidth="1"/>
    <col min="5" max="5" width="7.7109375" style="15" customWidth="1"/>
    <col min="6" max="6" width="4.7109375" style="15" customWidth="1"/>
    <col min="7" max="7" width="6.85546875" style="15" customWidth="1"/>
    <col min="8" max="8" width="6.140625" style="15" customWidth="1"/>
    <col min="9" max="9" width="4.28515625" style="15" customWidth="1"/>
    <col min="10" max="10" width="6.85546875" style="15" customWidth="1"/>
    <col min="11" max="11" width="4.710937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21" customHeight="1" x14ac:dyDescent="0.25">
      <c r="H4" s="18"/>
      <c r="K4" s="2" t="s">
        <v>653</v>
      </c>
    </row>
    <row r="5" spans="1:11" s="19" customFormat="1" ht="49.5" customHeight="1" x14ac:dyDescent="0.25">
      <c r="A5" s="330" t="s">
        <v>274</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68</v>
      </c>
      <c r="D8" s="21" t="s">
        <v>69</v>
      </c>
      <c r="E8" s="20" t="s">
        <v>68</v>
      </c>
      <c r="F8" s="21" t="s">
        <v>69</v>
      </c>
      <c r="G8" s="322"/>
      <c r="H8" s="20" t="s">
        <v>68</v>
      </c>
      <c r="I8" s="21" t="s">
        <v>69</v>
      </c>
      <c r="J8" s="20" t="s">
        <v>68</v>
      </c>
      <c r="K8" s="21" t="s">
        <v>69</v>
      </c>
    </row>
    <row r="9" spans="1:11" s="19" customFormat="1" ht="3" customHeight="1" x14ac:dyDescent="0.2">
      <c r="A9" s="22"/>
      <c r="B9" s="22"/>
      <c r="C9" s="22"/>
      <c r="D9" s="22"/>
      <c r="G9" s="22"/>
      <c r="H9" s="22"/>
      <c r="I9" s="22"/>
    </row>
    <row r="10" spans="1:11" s="19" customFormat="1" ht="14.25" customHeight="1" x14ac:dyDescent="0.2">
      <c r="A10" s="102" t="s">
        <v>70</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14.25" customHeight="1" x14ac:dyDescent="0.2">
      <c r="A11" s="102" t="s">
        <v>275</v>
      </c>
      <c r="B11" s="103">
        <v>27917</v>
      </c>
      <c r="C11" s="103">
        <v>701</v>
      </c>
      <c r="D11" s="104">
        <v>2.5756907701352145</v>
      </c>
      <c r="E11" s="103">
        <v>2344</v>
      </c>
      <c r="F11" s="104">
        <v>9.1659171782739612</v>
      </c>
      <c r="G11" s="103">
        <v>20598</v>
      </c>
      <c r="H11" s="103">
        <v>938</v>
      </c>
      <c r="I11" s="104">
        <v>4.7711088504577823</v>
      </c>
      <c r="J11" s="103">
        <v>805</v>
      </c>
      <c r="K11" s="104">
        <v>4.0670944273227905</v>
      </c>
    </row>
    <row r="12" spans="1:11" s="19" customFormat="1" ht="14.1" customHeight="1" x14ac:dyDescent="0.2">
      <c r="A12" s="108" t="s">
        <v>100</v>
      </c>
      <c r="B12" s="106">
        <v>52</v>
      </c>
      <c r="C12" s="106">
        <v>13</v>
      </c>
      <c r="D12" s="107">
        <v>33.333333333333336</v>
      </c>
      <c r="E12" s="106">
        <v>2</v>
      </c>
      <c r="F12" s="107">
        <v>4</v>
      </c>
      <c r="G12" s="106">
        <v>33</v>
      </c>
      <c r="H12" s="106">
        <v>10</v>
      </c>
      <c r="I12" s="107">
        <v>43.478260869565219</v>
      </c>
      <c r="J12" s="106">
        <v>1</v>
      </c>
      <c r="K12" s="107">
        <v>3.125</v>
      </c>
    </row>
    <row r="13" spans="1:11" s="19" customFormat="1" ht="14.1" customHeight="1" x14ac:dyDescent="0.2">
      <c r="A13" s="108" t="s">
        <v>101</v>
      </c>
      <c r="B13" s="106">
        <v>895</v>
      </c>
      <c r="C13" s="106">
        <v>107</v>
      </c>
      <c r="D13" s="107">
        <v>13.578680203045685</v>
      </c>
      <c r="E13" s="106">
        <v>-34</v>
      </c>
      <c r="F13" s="107">
        <v>-3.6598493003229278</v>
      </c>
      <c r="G13" s="106">
        <v>509</v>
      </c>
      <c r="H13" s="106">
        <v>72</v>
      </c>
      <c r="I13" s="107">
        <v>16.475972540045767</v>
      </c>
      <c r="J13" s="106">
        <v>-73</v>
      </c>
      <c r="K13" s="107">
        <v>-12.542955326460481</v>
      </c>
    </row>
    <row r="14" spans="1:11" s="19" customFormat="1" ht="14.1" customHeight="1" x14ac:dyDescent="0.2">
      <c r="A14" s="108" t="s">
        <v>102</v>
      </c>
      <c r="B14" s="106">
        <v>1704</v>
      </c>
      <c r="C14" s="106">
        <v>157</v>
      </c>
      <c r="D14" s="107">
        <v>10.148674854557207</v>
      </c>
      <c r="E14" s="106">
        <v>79</v>
      </c>
      <c r="F14" s="107">
        <v>4.8615384615384611</v>
      </c>
      <c r="G14" s="106">
        <v>1143</v>
      </c>
      <c r="H14" s="106">
        <v>203</v>
      </c>
      <c r="I14" s="107">
        <v>21.595744680851062</v>
      </c>
      <c r="J14" s="106">
        <v>206</v>
      </c>
      <c r="K14" s="107">
        <v>21.985058697972253</v>
      </c>
    </row>
    <row r="15" spans="1:11" s="19" customFormat="1" ht="14.1" customHeight="1" x14ac:dyDescent="0.2">
      <c r="A15" s="108" t="s">
        <v>103</v>
      </c>
      <c r="B15" s="106">
        <v>3078</v>
      </c>
      <c r="C15" s="106">
        <v>208</v>
      </c>
      <c r="D15" s="107">
        <v>7.2473867595818815</v>
      </c>
      <c r="E15" s="106">
        <v>421</v>
      </c>
      <c r="F15" s="107">
        <v>15.844937899887091</v>
      </c>
      <c r="G15" s="106">
        <v>2114</v>
      </c>
      <c r="H15" s="106">
        <v>180</v>
      </c>
      <c r="I15" s="107">
        <v>9.3071354705274043</v>
      </c>
      <c r="J15" s="106">
        <v>239</v>
      </c>
      <c r="K15" s="107">
        <v>12.746666666666666</v>
      </c>
    </row>
    <row r="16" spans="1:11" s="19" customFormat="1" ht="14.1" customHeight="1" x14ac:dyDescent="0.2">
      <c r="A16" s="108" t="s">
        <v>104</v>
      </c>
      <c r="B16" s="106">
        <v>1525</v>
      </c>
      <c r="C16" s="106">
        <v>78</v>
      </c>
      <c r="D16" s="107">
        <v>5.3904630269523155</v>
      </c>
      <c r="E16" s="106">
        <v>189</v>
      </c>
      <c r="F16" s="107">
        <v>14.146706586826348</v>
      </c>
      <c r="G16" s="106">
        <v>1075</v>
      </c>
      <c r="H16" s="106">
        <v>131</v>
      </c>
      <c r="I16" s="107">
        <v>13.877118644067796</v>
      </c>
      <c r="J16" s="106">
        <v>121</v>
      </c>
      <c r="K16" s="107">
        <v>12.683438155136269</v>
      </c>
    </row>
    <row r="17" spans="1:11" s="19" customFormat="1" ht="14.1" customHeight="1" x14ac:dyDescent="0.2">
      <c r="A17" s="108" t="s">
        <v>105</v>
      </c>
      <c r="B17" s="106">
        <v>942</v>
      </c>
      <c r="C17" s="106">
        <v>3</v>
      </c>
      <c r="D17" s="107">
        <v>0.31948881789137379</v>
      </c>
      <c r="E17" s="106">
        <v>114</v>
      </c>
      <c r="F17" s="107">
        <v>13.768115942028986</v>
      </c>
      <c r="G17" s="106">
        <v>660</v>
      </c>
      <c r="H17" s="106">
        <v>44</v>
      </c>
      <c r="I17" s="107">
        <v>7.1428571428571432</v>
      </c>
      <c r="J17" s="106">
        <v>52</v>
      </c>
      <c r="K17" s="107">
        <v>8.5526315789473681</v>
      </c>
    </row>
    <row r="18" spans="1:11" s="19" customFormat="1" ht="14.1" customHeight="1" x14ac:dyDescent="0.2">
      <c r="A18" s="108" t="s">
        <v>106</v>
      </c>
      <c r="B18" s="106">
        <v>7633</v>
      </c>
      <c r="C18" s="106">
        <v>162</v>
      </c>
      <c r="D18" s="107">
        <v>2.1683844197563915</v>
      </c>
      <c r="E18" s="106">
        <v>570</v>
      </c>
      <c r="F18" s="107">
        <v>8.0702251168058901</v>
      </c>
      <c r="G18" s="106">
        <v>5626</v>
      </c>
      <c r="H18" s="106">
        <v>218</v>
      </c>
      <c r="I18" s="107">
        <v>4.0310650887573969</v>
      </c>
      <c r="J18" s="106">
        <v>58</v>
      </c>
      <c r="K18" s="107">
        <v>1.0416666666666667</v>
      </c>
    </row>
    <row r="19" spans="1:11" s="19" customFormat="1" ht="18.75" customHeight="1" x14ac:dyDescent="0.2">
      <c r="A19" s="108" t="s">
        <v>107</v>
      </c>
      <c r="B19" s="106">
        <v>2459</v>
      </c>
      <c r="C19" s="106">
        <v>23</v>
      </c>
      <c r="D19" s="107">
        <v>0.94417077175697861</v>
      </c>
      <c r="E19" s="106">
        <v>177</v>
      </c>
      <c r="F19" s="107">
        <v>7.7563540753724807</v>
      </c>
      <c r="G19" s="106">
        <v>1882</v>
      </c>
      <c r="H19" s="106">
        <v>20</v>
      </c>
      <c r="I19" s="107">
        <v>1.0741138560687433</v>
      </c>
      <c r="J19" s="106">
        <v>-32</v>
      </c>
      <c r="K19" s="107">
        <v>-1.6718913270637408</v>
      </c>
    </row>
    <row r="20" spans="1:11" s="19" customFormat="1" ht="14.1" customHeight="1" x14ac:dyDescent="0.2">
      <c r="A20" s="108" t="s">
        <v>108</v>
      </c>
      <c r="B20" s="106">
        <v>374</v>
      </c>
      <c r="C20" s="106">
        <v>5</v>
      </c>
      <c r="D20" s="107">
        <v>1.3550135501355014</v>
      </c>
      <c r="E20" s="106">
        <v>22</v>
      </c>
      <c r="F20" s="107">
        <v>6.25</v>
      </c>
      <c r="G20" s="106">
        <v>232</v>
      </c>
      <c r="H20" s="106">
        <v>8</v>
      </c>
      <c r="I20" s="107">
        <v>3.5714285714285716</v>
      </c>
      <c r="J20" s="106">
        <v>10</v>
      </c>
      <c r="K20" s="107">
        <v>4.5045045045045047</v>
      </c>
    </row>
    <row r="21" spans="1:11" s="19" customFormat="1" ht="22.5" customHeight="1" x14ac:dyDescent="0.2">
      <c r="A21" s="112" t="s">
        <v>109</v>
      </c>
      <c r="B21" s="113">
        <v>287</v>
      </c>
      <c r="C21" s="113">
        <v>16</v>
      </c>
      <c r="D21" s="114">
        <v>5.9040590405904059</v>
      </c>
      <c r="E21" s="113">
        <v>50</v>
      </c>
      <c r="F21" s="107">
        <v>21.09704641350211</v>
      </c>
      <c r="G21" s="106">
        <v>241</v>
      </c>
      <c r="H21" s="106">
        <v>17</v>
      </c>
      <c r="I21" s="107">
        <v>7.5892857142857144</v>
      </c>
      <c r="J21" s="106">
        <v>22</v>
      </c>
      <c r="K21" s="107">
        <v>10.045662100456621</v>
      </c>
    </row>
    <row r="22" spans="1:11" s="19" customFormat="1" ht="18.75" customHeight="1" x14ac:dyDescent="0.2">
      <c r="A22" s="112" t="s">
        <v>110</v>
      </c>
      <c r="B22" s="113">
        <v>423</v>
      </c>
      <c r="C22" s="113">
        <v>5</v>
      </c>
      <c r="D22" s="114">
        <v>1.1961722488038278</v>
      </c>
      <c r="E22" s="115">
        <v>111</v>
      </c>
      <c r="F22" s="107">
        <v>35.57692307692308</v>
      </c>
      <c r="G22" s="106">
        <v>332</v>
      </c>
      <c r="H22" s="106">
        <v>6</v>
      </c>
      <c r="I22" s="107">
        <v>1.8404907975460123</v>
      </c>
      <c r="J22" s="106">
        <v>59</v>
      </c>
      <c r="K22" s="107">
        <v>21.611721611721613</v>
      </c>
    </row>
    <row r="23" spans="1:11" s="19" customFormat="1" ht="25.5" customHeight="1" x14ac:dyDescent="0.2">
      <c r="A23" s="108" t="s">
        <v>111</v>
      </c>
      <c r="B23" s="106">
        <v>882</v>
      </c>
      <c r="C23" s="106">
        <v>-19</v>
      </c>
      <c r="D23" s="107">
        <v>-2.1087680355160932</v>
      </c>
      <c r="E23" s="106">
        <v>16</v>
      </c>
      <c r="F23" s="107">
        <v>1.8475750577367205</v>
      </c>
      <c r="G23" s="106">
        <v>685</v>
      </c>
      <c r="H23" s="106">
        <v>2</v>
      </c>
      <c r="I23" s="107">
        <v>0.29282576866764276</v>
      </c>
      <c r="J23" s="106">
        <v>-22</v>
      </c>
      <c r="K23" s="107">
        <v>-3.1117397454031117</v>
      </c>
    </row>
    <row r="24" spans="1:11" s="19" customFormat="1" ht="23.25" customHeight="1" x14ac:dyDescent="0.2">
      <c r="A24" s="108" t="s">
        <v>112</v>
      </c>
      <c r="B24" s="106">
        <v>115</v>
      </c>
      <c r="C24" s="106">
        <v>6</v>
      </c>
      <c r="D24" s="107">
        <v>5.5045871559633026</v>
      </c>
      <c r="E24" s="106">
        <v>13</v>
      </c>
      <c r="F24" s="107">
        <v>12.745098039215685</v>
      </c>
      <c r="G24" s="106">
        <v>98</v>
      </c>
      <c r="H24" s="106">
        <v>2</v>
      </c>
      <c r="I24" s="107">
        <v>2.0833333333333335</v>
      </c>
      <c r="J24" s="106">
        <v>12</v>
      </c>
      <c r="K24" s="107">
        <v>13.953488372093023</v>
      </c>
    </row>
    <row r="25" spans="1:11" s="19" customFormat="1" ht="14.1" customHeight="1" x14ac:dyDescent="0.2">
      <c r="A25" s="108" t="s">
        <v>113</v>
      </c>
      <c r="B25" s="106">
        <v>326</v>
      </c>
      <c r="C25" s="106">
        <v>-11</v>
      </c>
      <c r="D25" s="107">
        <v>-3.2640949554896141</v>
      </c>
      <c r="E25" s="106">
        <v>96</v>
      </c>
      <c r="F25" s="107">
        <v>41.739130434782609</v>
      </c>
      <c r="G25" s="106">
        <v>223</v>
      </c>
      <c r="H25" s="106">
        <v>10</v>
      </c>
      <c r="I25" s="107">
        <v>4.694835680751174</v>
      </c>
      <c r="J25" s="106">
        <v>46</v>
      </c>
      <c r="K25" s="107">
        <v>25.988700564971751</v>
      </c>
    </row>
    <row r="26" spans="1:11" s="19" customFormat="1" ht="21" customHeight="1" x14ac:dyDescent="0.2">
      <c r="A26" s="108" t="s">
        <v>114</v>
      </c>
      <c r="B26" s="106">
        <v>2013</v>
      </c>
      <c r="C26" s="106">
        <v>-48</v>
      </c>
      <c r="D26" s="107">
        <v>-2.3289665211062589</v>
      </c>
      <c r="E26" s="106">
        <v>60</v>
      </c>
      <c r="F26" s="107">
        <v>3.0721966205837172</v>
      </c>
      <c r="G26" s="106">
        <v>1630</v>
      </c>
      <c r="H26" s="106">
        <v>-23</v>
      </c>
      <c r="I26" s="107">
        <v>-1.3914095583787054</v>
      </c>
      <c r="J26" s="106">
        <v>-31</v>
      </c>
      <c r="K26" s="107">
        <v>-1.8663455749548465</v>
      </c>
    </row>
    <row r="27" spans="1:11" s="19" customFormat="1" ht="20.25" customHeight="1" x14ac:dyDescent="0.2">
      <c r="A27" s="108" t="s">
        <v>115</v>
      </c>
      <c r="B27" s="106">
        <v>5196</v>
      </c>
      <c r="C27" s="106">
        <v>-6</v>
      </c>
      <c r="D27" s="107">
        <v>-0.11534025374855825</v>
      </c>
      <c r="E27" s="106">
        <v>457</v>
      </c>
      <c r="F27" s="107">
        <v>9.6433846803123018</v>
      </c>
      <c r="G27" s="106">
        <v>4103</v>
      </c>
      <c r="H27" s="106">
        <v>35</v>
      </c>
      <c r="I27" s="107">
        <v>0.86037364798426741</v>
      </c>
      <c r="J27" s="106">
        <v>132</v>
      </c>
      <c r="K27" s="107">
        <v>3.3240997229916895</v>
      </c>
    </row>
    <row r="28" spans="1:11" s="19" customFormat="1" ht="14.1" customHeight="1" x14ac:dyDescent="0.2">
      <c r="A28" s="108" t="s">
        <v>116</v>
      </c>
      <c r="B28" s="106">
        <v>13</v>
      </c>
      <c r="C28" s="106">
        <v>2</v>
      </c>
      <c r="D28" s="107">
        <v>18.181818181818183</v>
      </c>
      <c r="E28" s="106">
        <v>1</v>
      </c>
      <c r="F28" s="107">
        <v>8.3333333333333339</v>
      </c>
      <c r="G28" s="106">
        <v>12</v>
      </c>
      <c r="H28" s="106">
        <v>3</v>
      </c>
      <c r="I28" s="107">
        <v>33.333333333333336</v>
      </c>
      <c r="J28" s="106">
        <v>5</v>
      </c>
      <c r="K28" s="107">
        <v>71.428571428571431</v>
      </c>
    </row>
    <row r="29" spans="1:11" s="19" customFormat="1" ht="14.25" customHeight="1" x14ac:dyDescent="0.2">
      <c r="A29" s="102" t="s">
        <v>276</v>
      </c>
      <c r="B29" s="103">
        <v>58612</v>
      </c>
      <c r="C29" s="103">
        <v>1954</v>
      </c>
      <c r="D29" s="104">
        <v>3.4487627519502984</v>
      </c>
      <c r="E29" s="103">
        <v>3808</v>
      </c>
      <c r="F29" s="104">
        <v>6.9483979271586014</v>
      </c>
      <c r="G29" s="103">
        <v>42968</v>
      </c>
      <c r="H29" s="103">
        <v>1925</v>
      </c>
      <c r="I29" s="104">
        <v>4.6902029578734501</v>
      </c>
      <c r="J29" s="103">
        <v>-609</v>
      </c>
      <c r="K29" s="104">
        <v>-1.3975262179590151</v>
      </c>
    </row>
    <row r="30" spans="1:11" s="19" customFormat="1" ht="14.1" customHeight="1" x14ac:dyDescent="0.2">
      <c r="A30" s="108" t="s">
        <v>100</v>
      </c>
      <c r="B30" s="106">
        <v>204</v>
      </c>
      <c r="C30" s="106">
        <v>15</v>
      </c>
      <c r="D30" s="107">
        <v>7.9365079365079367</v>
      </c>
      <c r="E30" s="106">
        <v>24</v>
      </c>
      <c r="F30" s="107">
        <v>13.333333333333334</v>
      </c>
      <c r="G30" s="106">
        <v>162</v>
      </c>
      <c r="H30" s="106">
        <v>23</v>
      </c>
      <c r="I30" s="107">
        <v>16.546762589928058</v>
      </c>
      <c r="J30" s="106">
        <v>24</v>
      </c>
      <c r="K30" s="107">
        <v>17.391304347826086</v>
      </c>
    </row>
    <row r="31" spans="1:11" s="19" customFormat="1" ht="14.1" customHeight="1" x14ac:dyDescent="0.2">
      <c r="A31" s="108" t="s">
        <v>101</v>
      </c>
      <c r="B31" s="106">
        <v>3517</v>
      </c>
      <c r="C31" s="106">
        <v>403</v>
      </c>
      <c r="D31" s="107">
        <v>12.94155427103404</v>
      </c>
      <c r="E31" s="106">
        <v>-311</v>
      </c>
      <c r="F31" s="107">
        <v>-8.1243469174503655</v>
      </c>
      <c r="G31" s="106">
        <v>2003</v>
      </c>
      <c r="H31" s="106">
        <v>181</v>
      </c>
      <c r="I31" s="107">
        <v>9.9341383095499456</v>
      </c>
      <c r="J31" s="106">
        <v>-772</v>
      </c>
      <c r="K31" s="107">
        <v>-27.81981981981982</v>
      </c>
    </row>
    <row r="32" spans="1:11" s="19" customFormat="1" ht="14.1" customHeight="1" x14ac:dyDescent="0.2">
      <c r="A32" s="108" t="s">
        <v>102</v>
      </c>
      <c r="B32" s="106">
        <v>5325</v>
      </c>
      <c r="C32" s="106">
        <v>359</v>
      </c>
      <c r="D32" s="107">
        <v>7.229158276278695</v>
      </c>
      <c r="E32" s="106">
        <v>404</v>
      </c>
      <c r="F32" s="107">
        <v>8.2097134728713677</v>
      </c>
      <c r="G32" s="106">
        <v>3848</v>
      </c>
      <c r="H32" s="106">
        <v>418</v>
      </c>
      <c r="I32" s="107">
        <v>12.186588921282798</v>
      </c>
      <c r="J32" s="106">
        <v>262</v>
      </c>
      <c r="K32" s="107">
        <v>7.3061907417735634</v>
      </c>
    </row>
    <row r="33" spans="1:11" s="19" customFormat="1" ht="14.1" customHeight="1" x14ac:dyDescent="0.2">
      <c r="A33" s="108" t="s">
        <v>103</v>
      </c>
      <c r="B33" s="106">
        <v>6533</v>
      </c>
      <c r="C33" s="106">
        <v>388</v>
      </c>
      <c r="D33" s="107">
        <v>6.3140764849471118</v>
      </c>
      <c r="E33" s="106">
        <v>648</v>
      </c>
      <c r="F33" s="107">
        <v>11.011045029736618</v>
      </c>
      <c r="G33" s="106">
        <v>4479</v>
      </c>
      <c r="H33" s="106">
        <v>294</v>
      </c>
      <c r="I33" s="107">
        <v>7.0250896057347667</v>
      </c>
      <c r="J33" s="106">
        <v>88</v>
      </c>
      <c r="K33" s="107">
        <v>2.004099294010476</v>
      </c>
    </row>
    <row r="34" spans="1:11" s="19" customFormat="1" ht="14.1" customHeight="1" x14ac:dyDescent="0.2">
      <c r="A34" s="108" t="s">
        <v>104</v>
      </c>
      <c r="B34" s="106">
        <v>3506</v>
      </c>
      <c r="C34" s="106">
        <v>216</v>
      </c>
      <c r="D34" s="107">
        <v>6.5653495440729479</v>
      </c>
      <c r="E34" s="106">
        <v>483</v>
      </c>
      <c r="F34" s="107">
        <v>15.977505788951373</v>
      </c>
      <c r="G34" s="106">
        <v>2534</v>
      </c>
      <c r="H34" s="106">
        <v>282</v>
      </c>
      <c r="I34" s="107">
        <v>12.522202486678507</v>
      </c>
      <c r="J34" s="106">
        <v>214</v>
      </c>
      <c r="K34" s="107">
        <v>9.2241379310344822</v>
      </c>
    </row>
    <row r="35" spans="1:11" s="19" customFormat="1" ht="14.1" customHeight="1" x14ac:dyDescent="0.2">
      <c r="A35" s="108" t="s">
        <v>105</v>
      </c>
      <c r="B35" s="106">
        <v>2128</v>
      </c>
      <c r="C35" s="106">
        <v>21</v>
      </c>
      <c r="D35" s="107">
        <v>0.99667774086378735</v>
      </c>
      <c r="E35" s="106">
        <v>159</v>
      </c>
      <c r="F35" s="107">
        <v>8.0751650584052825</v>
      </c>
      <c r="G35" s="106">
        <v>1487</v>
      </c>
      <c r="H35" s="106">
        <v>89</v>
      </c>
      <c r="I35" s="107">
        <v>6.3662374821173104</v>
      </c>
      <c r="J35" s="106">
        <v>-10</v>
      </c>
      <c r="K35" s="107">
        <v>-0.66800267201068808</v>
      </c>
    </row>
    <row r="36" spans="1:11" s="19" customFormat="1" ht="14.1" customHeight="1" x14ac:dyDescent="0.2">
      <c r="A36" s="108" t="s">
        <v>106</v>
      </c>
      <c r="B36" s="106">
        <v>14590</v>
      </c>
      <c r="C36" s="106">
        <v>310</v>
      </c>
      <c r="D36" s="107">
        <v>2.1708683473389354</v>
      </c>
      <c r="E36" s="106">
        <v>766</v>
      </c>
      <c r="F36" s="107">
        <v>5.5410879629629628</v>
      </c>
      <c r="G36" s="106">
        <v>10870</v>
      </c>
      <c r="H36" s="106">
        <v>298</v>
      </c>
      <c r="I36" s="107">
        <v>2.8187665531592887</v>
      </c>
      <c r="J36" s="106">
        <v>-358</v>
      </c>
      <c r="K36" s="107">
        <v>-3.1884574278589239</v>
      </c>
    </row>
    <row r="37" spans="1:11" s="19" customFormat="1" ht="27" customHeight="1" x14ac:dyDescent="0.2">
      <c r="A37" s="108" t="s">
        <v>107</v>
      </c>
      <c r="B37" s="106">
        <v>4845</v>
      </c>
      <c r="C37" s="106">
        <v>140</v>
      </c>
      <c r="D37" s="107">
        <v>2.9755579171094579</v>
      </c>
      <c r="E37" s="106">
        <v>262</v>
      </c>
      <c r="F37" s="107">
        <v>5.7167794021383376</v>
      </c>
      <c r="G37" s="106">
        <v>3587</v>
      </c>
      <c r="H37" s="106">
        <v>89</v>
      </c>
      <c r="I37" s="107">
        <v>2.5443110348770728</v>
      </c>
      <c r="J37" s="106">
        <v>-192</v>
      </c>
      <c r="K37" s="107">
        <v>-5.0807091823233659</v>
      </c>
    </row>
    <row r="38" spans="1:11" s="19" customFormat="1" ht="14.1" customHeight="1" x14ac:dyDescent="0.2">
      <c r="A38" s="108" t="s">
        <v>108</v>
      </c>
      <c r="B38" s="106">
        <v>673</v>
      </c>
      <c r="C38" s="106">
        <v>18</v>
      </c>
      <c r="D38" s="107">
        <v>2.7480916030534353</v>
      </c>
      <c r="E38" s="106">
        <v>32</v>
      </c>
      <c r="F38" s="107">
        <v>4.9921996879875197</v>
      </c>
      <c r="G38" s="106">
        <v>428</v>
      </c>
      <c r="H38" s="106">
        <v>10</v>
      </c>
      <c r="I38" s="107">
        <v>2.3923444976076556</v>
      </c>
      <c r="J38" s="106">
        <v>-20</v>
      </c>
      <c r="K38" s="107">
        <v>-4.4642857142857144</v>
      </c>
    </row>
    <row r="39" spans="1:11" s="19" customFormat="1" ht="27" customHeight="1" x14ac:dyDescent="0.2">
      <c r="A39" s="108" t="s">
        <v>109</v>
      </c>
      <c r="B39" s="106">
        <v>561</v>
      </c>
      <c r="C39" s="106">
        <v>40</v>
      </c>
      <c r="D39" s="107">
        <v>7.6775431861804222</v>
      </c>
      <c r="E39" s="106">
        <v>89</v>
      </c>
      <c r="F39" s="107">
        <v>18.85593220338983</v>
      </c>
      <c r="G39" s="106">
        <v>482</v>
      </c>
      <c r="H39" s="106">
        <v>47</v>
      </c>
      <c r="I39" s="107">
        <v>10.804597701149426</v>
      </c>
      <c r="J39" s="106">
        <v>59</v>
      </c>
      <c r="K39" s="107">
        <v>13.947990543735225</v>
      </c>
    </row>
    <row r="40" spans="1:11" s="19" customFormat="1" ht="27" customHeight="1" x14ac:dyDescent="0.2">
      <c r="A40" s="108" t="s">
        <v>110</v>
      </c>
      <c r="B40" s="106">
        <v>841</v>
      </c>
      <c r="C40" s="106">
        <v>9</v>
      </c>
      <c r="D40" s="107">
        <v>1.0817307692307692</v>
      </c>
      <c r="E40" s="106">
        <v>114</v>
      </c>
      <c r="F40" s="107">
        <v>15.680880330123797</v>
      </c>
      <c r="G40" s="106">
        <v>667</v>
      </c>
      <c r="H40" s="106">
        <v>16</v>
      </c>
      <c r="I40" s="107">
        <v>2.4577572964669741</v>
      </c>
      <c r="J40" s="106">
        <v>29</v>
      </c>
      <c r="K40" s="107">
        <v>4.5454545454545459</v>
      </c>
    </row>
    <row r="41" spans="1:11" s="19" customFormat="1" ht="25.5" customHeight="1" x14ac:dyDescent="0.2">
      <c r="A41" s="108" t="s">
        <v>111</v>
      </c>
      <c r="B41" s="106">
        <v>1769</v>
      </c>
      <c r="C41" s="106">
        <v>12</v>
      </c>
      <c r="D41" s="107">
        <v>0.68298235628912918</v>
      </c>
      <c r="E41" s="106">
        <v>43</v>
      </c>
      <c r="F41" s="107">
        <v>2.4913093858632678</v>
      </c>
      <c r="G41" s="106">
        <v>1367</v>
      </c>
      <c r="H41" s="106">
        <v>28</v>
      </c>
      <c r="I41" s="107">
        <v>2.091112770724421</v>
      </c>
      <c r="J41" s="106">
        <v>-40</v>
      </c>
      <c r="K41" s="107">
        <v>-2.8429282160625444</v>
      </c>
    </row>
    <row r="42" spans="1:11" s="19" customFormat="1" ht="27" customHeight="1" x14ac:dyDescent="0.2">
      <c r="A42" s="108" t="s">
        <v>112</v>
      </c>
      <c r="B42" s="106">
        <v>213</v>
      </c>
      <c r="C42" s="106">
        <v>10</v>
      </c>
      <c r="D42" s="107">
        <v>4.9261083743842367</v>
      </c>
      <c r="E42" s="106">
        <v>2</v>
      </c>
      <c r="F42" s="107">
        <v>0.94786729857819907</v>
      </c>
      <c r="G42" s="106">
        <v>179</v>
      </c>
      <c r="H42" s="106">
        <v>7</v>
      </c>
      <c r="I42" s="107">
        <v>4.0697674418604652</v>
      </c>
      <c r="J42" s="106">
        <v>4</v>
      </c>
      <c r="K42" s="107">
        <v>2.2857142857142856</v>
      </c>
    </row>
    <row r="43" spans="1:11" s="19" customFormat="1" ht="14.1" customHeight="1" x14ac:dyDescent="0.2">
      <c r="A43" s="108" t="s">
        <v>113</v>
      </c>
      <c r="B43" s="106">
        <v>815</v>
      </c>
      <c r="C43" s="106">
        <v>-57</v>
      </c>
      <c r="D43" s="107">
        <v>-6.5366972477064218</v>
      </c>
      <c r="E43" s="106">
        <v>231</v>
      </c>
      <c r="F43" s="107">
        <v>39.554794520547944</v>
      </c>
      <c r="G43" s="106">
        <v>552</v>
      </c>
      <c r="H43" s="106">
        <v>12</v>
      </c>
      <c r="I43" s="107">
        <v>2.2222222222222223</v>
      </c>
      <c r="J43" s="106">
        <v>106</v>
      </c>
      <c r="K43" s="107">
        <v>23.766816143497756</v>
      </c>
    </row>
    <row r="44" spans="1:11" s="19" customFormat="1" ht="27" customHeight="1" x14ac:dyDescent="0.2">
      <c r="A44" s="108" t="s">
        <v>114</v>
      </c>
      <c r="B44" s="106">
        <v>4466</v>
      </c>
      <c r="C44" s="106">
        <v>-32</v>
      </c>
      <c r="D44" s="107">
        <v>-0.71142730102267671</v>
      </c>
      <c r="E44" s="106">
        <v>198</v>
      </c>
      <c r="F44" s="107">
        <v>4.6391752577319592</v>
      </c>
      <c r="G44" s="106">
        <v>3524</v>
      </c>
      <c r="H44" s="106">
        <v>-26</v>
      </c>
      <c r="I44" s="107">
        <v>-0.73239436619718312</v>
      </c>
      <c r="J44" s="106">
        <v>-60</v>
      </c>
      <c r="K44" s="107">
        <v>-1.6741071428571428</v>
      </c>
    </row>
    <row r="45" spans="1:11" s="19" customFormat="1" ht="27" customHeight="1" x14ac:dyDescent="0.2">
      <c r="A45" s="108" t="s">
        <v>115</v>
      </c>
      <c r="B45" s="106">
        <v>8604</v>
      </c>
      <c r="C45" s="106">
        <v>98</v>
      </c>
      <c r="D45" s="107">
        <v>1.1521279097107924</v>
      </c>
      <c r="E45" s="106">
        <v>658</v>
      </c>
      <c r="F45" s="107">
        <v>8.280896048326202</v>
      </c>
      <c r="G45" s="106">
        <v>6779</v>
      </c>
      <c r="H45" s="106">
        <v>152</v>
      </c>
      <c r="I45" s="107">
        <v>2.2936472008450277</v>
      </c>
      <c r="J45" s="106">
        <v>48</v>
      </c>
      <c r="K45" s="107">
        <v>0.71311840736889021</v>
      </c>
    </row>
    <row r="46" spans="1:11" ht="14.1" customHeight="1" x14ac:dyDescent="0.2">
      <c r="A46" s="108" t="s">
        <v>116</v>
      </c>
      <c r="B46" s="106">
        <v>22</v>
      </c>
      <c r="C46" s="106">
        <v>4</v>
      </c>
      <c r="D46" s="107">
        <v>22.222222222222221</v>
      </c>
      <c r="E46" s="106">
        <v>6</v>
      </c>
      <c r="F46" s="107">
        <v>37.5</v>
      </c>
      <c r="G46" s="106">
        <v>20</v>
      </c>
      <c r="H46" s="106">
        <v>5</v>
      </c>
      <c r="I46" s="107">
        <v>33.333333333333336</v>
      </c>
      <c r="J46" s="106">
        <v>9</v>
      </c>
      <c r="K46" s="107">
        <v>81.818181818181813</v>
      </c>
    </row>
    <row r="47" spans="1:11" s="19" customFormat="1" ht="14.25" customHeight="1" x14ac:dyDescent="0.2">
      <c r="A47" s="102" t="s">
        <v>277</v>
      </c>
      <c r="B47" s="103">
        <v>222595</v>
      </c>
      <c r="C47" s="103">
        <v>-584</v>
      </c>
      <c r="D47" s="104">
        <v>-0.26167336532559066</v>
      </c>
      <c r="E47" s="103">
        <v>-8334</v>
      </c>
      <c r="F47" s="104">
        <v>-3.6089014372382855</v>
      </c>
      <c r="G47" s="103">
        <v>162436</v>
      </c>
      <c r="H47" s="103">
        <v>1088</v>
      </c>
      <c r="I47" s="104">
        <v>0.67431886357438575</v>
      </c>
      <c r="J47" s="103">
        <v>-11138</v>
      </c>
      <c r="K47" s="104">
        <v>-6.4168596679226155</v>
      </c>
    </row>
    <row r="48" spans="1:11" s="19" customFormat="1" ht="14.1" customHeight="1" x14ac:dyDescent="0.2">
      <c r="A48" s="108" t="s">
        <v>100</v>
      </c>
      <c r="B48" s="106">
        <v>2941</v>
      </c>
      <c r="C48" s="106">
        <v>33</v>
      </c>
      <c r="D48" s="107">
        <v>1.1348005502063274</v>
      </c>
      <c r="E48" s="106">
        <v>35</v>
      </c>
      <c r="F48" s="107">
        <v>1.2044046799724708</v>
      </c>
      <c r="G48" s="106">
        <v>2505</v>
      </c>
      <c r="H48" s="106">
        <v>69</v>
      </c>
      <c r="I48" s="107">
        <v>2.8325123152709359</v>
      </c>
      <c r="J48" s="106">
        <v>58</v>
      </c>
      <c r="K48" s="107">
        <v>2.3702492848385779</v>
      </c>
    </row>
    <row r="49" spans="1:11" s="19" customFormat="1" ht="14.1" customHeight="1" x14ac:dyDescent="0.2">
      <c r="A49" s="108" t="s">
        <v>101</v>
      </c>
      <c r="B49" s="106">
        <v>11825</v>
      </c>
      <c r="C49" s="106">
        <v>663</v>
      </c>
      <c r="D49" s="107">
        <v>5.9397957355312672</v>
      </c>
      <c r="E49" s="106">
        <v>-95</v>
      </c>
      <c r="F49" s="107">
        <v>-0.79697986577181212</v>
      </c>
      <c r="G49" s="106">
        <v>7062</v>
      </c>
      <c r="H49" s="106">
        <v>311</v>
      </c>
      <c r="I49" s="107">
        <v>4.6067249296400536</v>
      </c>
      <c r="J49" s="106">
        <v>-989</v>
      </c>
      <c r="K49" s="107">
        <v>-12.284188299590113</v>
      </c>
    </row>
    <row r="50" spans="1:11" s="19" customFormat="1" ht="14.1" customHeight="1" x14ac:dyDescent="0.2">
      <c r="A50" s="108" t="s">
        <v>102</v>
      </c>
      <c r="B50" s="106">
        <v>23340</v>
      </c>
      <c r="C50" s="106">
        <v>390</v>
      </c>
      <c r="D50" s="107">
        <v>1.6993464052287581</v>
      </c>
      <c r="E50" s="106">
        <v>-295</v>
      </c>
      <c r="F50" s="107">
        <v>-1.2481489316691348</v>
      </c>
      <c r="G50" s="106">
        <v>17511</v>
      </c>
      <c r="H50" s="106">
        <v>426</v>
      </c>
      <c r="I50" s="107">
        <v>2.4934152765583844</v>
      </c>
      <c r="J50" s="106">
        <v>-671</v>
      </c>
      <c r="K50" s="107">
        <v>-3.6904630953690463</v>
      </c>
    </row>
    <row r="51" spans="1:11" s="19" customFormat="1" ht="14.1" customHeight="1" x14ac:dyDescent="0.2">
      <c r="A51" s="108" t="s">
        <v>103</v>
      </c>
      <c r="B51" s="106">
        <v>21004</v>
      </c>
      <c r="C51" s="106">
        <v>202</v>
      </c>
      <c r="D51" s="107">
        <v>0.97106047495433134</v>
      </c>
      <c r="E51" s="106">
        <v>-1437</v>
      </c>
      <c r="F51" s="107">
        <v>-6.4034579564190546</v>
      </c>
      <c r="G51" s="106">
        <v>14921</v>
      </c>
      <c r="H51" s="106">
        <v>227</v>
      </c>
      <c r="I51" s="107">
        <v>1.5448482373757997</v>
      </c>
      <c r="J51" s="106">
        <v>-1104</v>
      </c>
      <c r="K51" s="107">
        <v>-6.8892355694227767</v>
      </c>
    </row>
    <row r="52" spans="1:11" s="19" customFormat="1" ht="14.1" customHeight="1" x14ac:dyDescent="0.2">
      <c r="A52" s="112" t="s">
        <v>104</v>
      </c>
      <c r="B52" s="113">
        <v>23986</v>
      </c>
      <c r="C52" s="113">
        <v>-165</v>
      </c>
      <c r="D52" s="114">
        <v>-0.68320152374642873</v>
      </c>
      <c r="E52" s="113">
        <v>-1408</v>
      </c>
      <c r="F52" s="114">
        <v>-5.5446168386232966</v>
      </c>
      <c r="G52" s="113">
        <v>17713</v>
      </c>
      <c r="H52" s="106">
        <v>91</v>
      </c>
      <c r="I52" s="107">
        <v>0.51639995460220178</v>
      </c>
      <c r="J52" s="106">
        <v>-1737</v>
      </c>
      <c r="K52" s="107">
        <v>-8.9305912596401029</v>
      </c>
    </row>
    <row r="53" spans="1:11" s="19" customFormat="1" ht="14.1" customHeight="1" x14ac:dyDescent="0.2">
      <c r="A53" s="112" t="s">
        <v>105</v>
      </c>
      <c r="B53" s="113">
        <v>10206</v>
      </c>
      <c r="C53" s="113">
        <v>-185</v>
      </c>
      <c r="D53" s="114">
        <v>-1.780386873255702</v>
      </c>
      <c r="E53" s="113">
        <v>-618</v>
      </c>
      <c r="F53" s="114">
        <v>-5.7095343680709538</v>
      </c>
      <c r="G53" s="115">
        <v>7004</v>
      </c>
      <c r="H53" s="106">
        <v>68</v>
      </c>
      <c r="I53" s="107">
        <v>0.98039215686274506</v>
      </c>
      <c r="J53" s="106">
        <v>-321</v>
      </c>
      <c r="K53" s="107">
        <v>-4.3822525597269628</v>
      </c>
    </row>
    <row r="54" spans="1:11" s="19" customFormat="1" ht="14.1" customHeight="1" x14ac:dyDescent="0.2">
      <c r="A54" s="108" t="s">
        <v>106</v>
      </c>
      <c r="B54" s="106">
        <v>33957</v>
      </c>
      <c r="C54" s="106">
        <v>-8</v>
      </c>
      <c r="D54" s="107">
        <v>-2.35536581775357E-2</v>
      </c>
      <c r="E54" s="106">
        <v>-757</v>
      </c>
      <c r="F54" s="107">
        <v>-2.180676384167771</v>
      </c>
      <c r="G54" s="106">
        <v>25428</v>
      </c>
      <c r="H54" s="106">
        <v>115</v>
      </c>
      <c r="I54" s="107">
        <v>0.45431201358985501</v>
      </c>
      <c r="J54" s="106">
        <v>-1898</v>
      </c>
      <c r="K54" s="107">
        <v>-6.9457659372026646</v>
      </c>
    </row>
    <row r="55" spans="1:11" s="19" customFormat="1" ht="21.75" customHeight="1" x14ac:dyDescent="0.2">
      <c r="A55" s="108" t="s">
        <v>107</v>
      </c>
      <c r="B55" s="106">
        <v>16598</v>
      </c>
      <c r="C55" s="106">
        <v>-74</v>
      </c>
      <c r="D55" s="107">
        <v>-0.44385796545105566</v>
      </c>
      <c r="E55" s="106">
        <v>-2</v>
      </c>
      <c r="F55" s="107">
        <v>-1.2048192771084338E-2</v>
      </c>
      <c r="G55" s="106">
        <v>10488</v>
      </c>
      <c r="H55" s="106">
        <v>8</v>
      </c>
      <c r="I55" s="107">
        <v>7.6335877862595422E-2</v>
      </c>
      <c r="J55" s="106">
        <v>-260</v>
      </c>
      <c r="K55" s="107">
        <v>-2.4190547078526237</v>
      </c>
    </row>
    <row r="56" spans="1:11" s="19" customFormat="1" ht="14.1" customHeight="1" x14ac:dyDescent="0.2">
      <c r="A56" s="108" t="s">
        <v>108</v>
      </c>
      <c r="B56" s="106">
        <v>2284</v>
      </c>
      <c r="C56" s="106">
        <v>-20</v>
      </c>
      <c r="D56" s="107">
        <v>-0.86805555555555558</v>
      </c>
      <c r="E56" s="106">
        <v>-137</v>
      </c>
      <c r="F56" s="107">
        <v>-5.6588186699710867</v>
      </c>
      <c r="G56" s="106">
        <v>1696</v>
      </c>
      <c r="H56" s="106">
        <v>-7</v>
      </c>
      <c r="I56" s="107">
        <v>-0.41103934233705225</v>
      </c>
      <c r="J56" s="106">
        <v>-123</v>
      </c>
      <c r="K56" s="107">
        <v>-6.7619571192963166</v>
      </c>
    </row>
    <row r="57" spans="1:11" s="19" customFormat="1" ht="21.75" customHeight="1" x14ac:dyDescent="0.2">
      <c r="A57" s="108" t="s">
        <v>109</v>
      </c>
      <c r="B57" s="106">
        <v>2290</v>
      </c>
      <c r="C57" s="106">
        <v>-37</v>
      </c>
      <c r="D57" s="107">
        <v>-1.5900300816501933</v>
      </c>
      <c r="E57" s="106">
        <v>-41</v>
      </c>
      <c r="F57" s="107">
        <v>-1.7589017589017588</v>
      </c>
      <c r="G57" s="106">
        <v>1833</v>
      </c>
      <c r="H57" s="106">
        <v>-22</v>
      </c>
      <c r="I57" s="107">
        <v>-1.1859838274932615</v>
      </c>
      <c r="J57" s="106">
        <v>-91</v>
      </c>
      <c r="K57" s="107">
        <v>-4.7297297297297298</v>
      </c>
    </row>
    <row r="58" spans="1:11" s="19" customFormat="1" ht="21.75" customHeight="1" x14ac:dyDescent="0.2">
      <c r="A58" s="108" t="s">
        <v>110</v>
      </c>
      <c r="B58" s="106">
        <v>9710</v>
      </c>
      <c r="C58" s="106">
        <v>-57</v>
      </c>
      <c r="D58" s="107">
        <v>-0.58359782942561689</v>
      </c>
      <c r="E58" s="106">
        <v>-598</v>
      </c>
      <c r="F58" s="107">
        <v>-5.8013193636010865</v>
      </c>
      <c r="G58" s="106">
        <v>8244</v>
      </c>
      <c r="H58" s="106">
        <v>21</v>
      </c>
      <c r="I58" s="107">
        <v>0.2553812477198103</v>
      </c>
      <c r="J58" s="106">
        <v>-717</v>
      </c>
      <c r="K58" s="107">
        <v>-8.0013391362571138</v>
      </c>
    </row>
    <row r="59" spans="1:11" s="19" customFormat="1" ht="30.95" customHeight="1" x14ac:dyDescent="0.2">
      <c r="A59" s="108" t="s">
        <v>111</v>
      </c>
      <c r="B59" s="106">
        <v>7172</v>
      </c>
      <c r="C59" s="106">
        <v>-22</v>
      </c>
      <c r="D59" s="107">
        <v>-0.3058103975535168</v>
      </c>
      <c r="E59" s="106">
        <v>-1022</v>
      </c>
      <c r="F59" s="107">
        <v>-12.472540883573346</v>
      </c>
      <c r="G59" s="106">
        <v>5414</v>
      </c>
      <c r="H59" s="106">
        <v>98</v>
      </c>
      <c r="I59" s="107">
        <v>1.8434913468773515</v>
      </c>
      <c r="J59" s="106">
        <v>-435</v>
      </c>
      <c r="K59" s="107">
        <v>-7.4371687467943239</v>
      </c>
    </row>
    <row r="60" spans="1:11" s="19" customFormat="1" ht="21.75" customHeight="1" x14ac:dyDescent="0.2">
      <c r="A60" s="108" t="s">
        <v>112</v>
      </c>
      <c r="B60" s="106">
        <v>1684</v>
      </c>
      <c r="C60" s="106">
        <v>-9</v>
      </c>
      <c r="D60" s="107">
        <v>-0.53160070880094512</v>
      </c>
      <c r="E60" s="106">
        <v>-477</v>
      </c>
      <c r="F60" s="107">
        <v>-22.073114298935678</v>
      </c>
      <c r="G60" s="106">
        <v>1223</v>
      </c>
      <c r="H60" s="106">
        <v>-24</v>
      </c>
      <c r="I60" s="107">
        <v>-1.9246190858059342</v>
      </c>
      <c r="J60" s="106">
        <v>-305</v>
      </c>
      <c r="K60" s="107">
        <v>-19.960732984293195</v>
      </c>
    </row>
    <row r="61" spans="1:11" s="19" customFormat="1" ht="14.1" customHeight="1" x14ac:dyDescent="0.2">
      <c r="A61" s="108" t="s">
        <v>113</v>
      </c>
      <c r="B61" s="106">
        <v>6727</v>
      </c>
      <c r="C61" s="106">
        <v>-406</v>
      </c>
      <c r="D61" s="107">
        <v>-5.6918547595682041</v>
      </c>
      <c r="E61" s="106">
        <v>28</v>
      </c>
      <c r="F61" s="107">
        <v>0.41797283176593519</v>
      </c>
      <c r="G61" s="106">
        <v>4336</v>
      </c>
      <c r="H61" s="106">
        <v>-36</v>
      </c>
      <c r="I61" s="107">
        <v>-0.82342177493138147</v>
      </c>
      <c r="J61" s="106">
        <v>-343</v>
      </c>
      <c r="K61" s="107">
        <v>-7.3306262021799533</v>
      </c>
    </row>
    <row r="62" spans="1:11" s="19" customFormat="1" ht="20.25" customHeight="1" x14ac:dyDescent="0.2">
      <c r="A62" s="108" t="s">
        <v>114</v>
      </c>
      <c r="B62" s="106">
        <v>28208</v>
      </c>
      <c r="C62" s="106">
        <v>-859</v>
      </c>
      <c r="D62" s="107">
        <v>-2.9552413389754704</v>
      </c>
      <c r="E62" s="106">
        <v>-635</v>
      </c>
      <c r="F62" s="107">
        <v>-2.2015740387615712</v>
      </c>
      <c r="G62" s="106">
        <v>20769</v>
      </c>
      <c r="H62" s="106">
        <v>-366</v>
      </c>
      <c r="I62" s="107">
        <v>-1.7317246273953157</v>
      </c>
      <c r="J62" s="106">
        <v>-1153</v>
      </c>
      <c r="K62" s="107">
        <v>-5.2595566097983761</v>
      </c>
    </row>
    <row r="63" spans="1:11" s="19" customFormat="1" ht="25.5" customHeight="1" x14ac:dyDescent="0.2">
      <c r="A63" s="108" t="s">
        <v>115</v>
      </c>
      <c r="B63" s="106">
        <v>20591</v>
      </c>
      <c r="C63" s="106">
        <v>-28</v>
      </c>
      <c r="D63" s="107">
        <v>-0.13579708036277219</v>
      </c>
      <c r="E63" s="106">
        <v>-865</v>
      </c>
      <c r="F63" s="107">
        <v>-4.0315063385533181</v>
      </c>
      <c r="G63" s="106">
        <v>16240</v>
      </c>
      <c r="H63" s="106">
        <v>110</v>
      </c>
      <c r="I63" s="107">
        <v>0.68195908245505266</v>
      </c>
      <c r="J63" s="106">
        <v>-1041</v>
      </c>
      <c r="K63" s="107">
        <v>-6.0239569469359413</v>
      </c>
    </row>
    <row r="64" spans="1:11" ht="14.1" customHeight="1" x14ac:dyDescent="0.2">
      <c r="A64" s="108" t="s">
        <v>116</v>
      </c>
      <c r="B64" s="106">
        <v>72</v>
      </c>
      <c r="C64" s="106">
        <v>-2</v>
      </c>
      <c r="D64" s="107">
        <v>-2.7027027027027026</v>
      </c>
      <c r="E64" s="106">
        <v>-10</v>
      </c>
      <c r="F64" s="107">
        <v>-12.195121951219512</v>
      </c>
      <c r="G64" s="106">
        <v>49</v>
      </c>
      <c r="H64" s="106">
        <v>-1</v>
      </c>
      <c r="I64" s="107">
        <v>-2</v>
      </c>
      <c r="J64" s="106">
        <v>-8</v>
      </c>
      <c r="K64" s="107">
        <v>-14.035087719298245</v>
      </c>
    </row>
    <row r="65" spans="1:11" s="19" customFormat="1" ht="14.25" customHeight="1" x14ac:dyDescent="0.2">
      <c r="A65" s="102" t="s">
        <v>278</v>
      </c>
      <c r="B65" s="103">
        <v>129470</v>
      </c>
      <c r="C65" s="103">
        <v>-1021</v>
      </c>
      <c r="D65" s="104">
        <v>-0.78242943957820843</v>
      </c>
      <c r="E65" s="103">
        <v>1088</v>
      </c>
      <c r="F65" s="104">
        <v>0.84747082924397499</v>
      </c>
      <c r="G65" s="103">
        <v>97133</v>
      </c>
      <c r="H65" s="103">
        <v>-207</v>
      </c>
      <c r="I65" s="104">
        <v>-0.21265666735155125</v>
      </c>
      <c r="J65" s="103">
        <v>998</v>
      </c>
      <c r="K65" s="104">
        <v>1.0381234722005512</v>
      </c>
    </row>
    <row r="66" spans="1:11" s="19" customFormat="1" ht="14.1" customHeight="1" x14ac:dyDescent="0.2">
      <c r="A66" s="108" t="s">
        <v>100</v>
      </c>
      <c r="B66" s="106">
        <v>4456</v>
      </c>
      <c r="C66" s="106">
        <v>6</v>
      </c>
      <c r="D66" s="107">
        <v>0.1348314606741573</v>
      </c>
      <c r="E66" s="106">
        <v>-38</v>
      </c>
      <c r="F66" s="107">
        <v>-0.84557187360925679</v>
      </c>
      <c r="G66" s="106">
        <v>3236</v>
      </c>
      <c r="H66" s="106">
        <v>1</v>
      </c>
      <c r="I66" s="107">
        <v>3.0911901081916538E-2</v>
      </c>
      <c r="J66" s="106">
        <v>57</v>
      </c>
      <c r="K66" s="107">
        <v>1.7930166719094054</v>
      </c>
    </row>
    <row r="67" spans="1:11" s="19" customFormat="1" ht="14.1" customHeight="1" x14ac:dyDescent="0.2">
      <c r="A67" s="108" t="s">
        <v>101</v>
      </c>
      <c r="B67" s="106">
        <v>3760</v>
      </c>
      <c r="C67" s="106">
        <v>71</v>
      </c>
      <c r="D67" s="107">
        <v>1.924640824071564</v>
      </c>
      <c r="E67" s="106">
        <v>158</v>
      </c>
      <c r="F67" s="107">
        <v>4.3864519711271512</v>
      </c>
      <c r="G67" s="106">
        <v>2486</v>
      </c>
      <c r="H67" s="106">
        <v>49</v>
      </c>
      <c r="I67" s="107">
        <v>2.0106688551497744</v>
      </c>
      <c r="J67" s="106">
        <v>110</v>
      </c>
      <c r="K67" s="107">
        <v>4.6296296296296298</v>
      </c>
    </row>
    <row r="68" spans="1:11" s="19" customFormat="1" ht="14.1" customHeight="1" x14ac:dyDescent="0.2">
      <c r="A68" s="108" t="s">
        <v>102</v>
      </c>
      <c r="B68" s="106">
        <v>11653</v>
      </c>
      <c r="C68" s="106">
        <v>97</v>
      </c>
      <c r="D68" s="107">
        <v>0.83939079266182071</v>
      </c>
      <c r="E68" s="106">
        <v>129</v>
      </c>
      <c r="F68" s="107">
        <v>1.1194029850746268</v>
      </c>
      <c r="G68" s="106">
        <v>8149</v>
      </c>
      <c r="H68" s="106">
        <v>15</v>
      </c>
      <c r="I68" s="107">
        <v>0.18441111384312761</v>
      </c>
      <c r="J68" s="106">
        <v>43</v>
      </c>
      <c r="K68" s="107">
        <v>0.53047125585985688</v>
      </c>
    </row>
    <row r="69" spans="1:11" s="19" customFormat="1" ht="14.1" customHeight="1" x14ac:dyDescent="0.2">
      <c r="A69" s="108" t="s">
        <v>103</v>
      </c>
      <c r="B69" s="106">
        <v>12964</v>
      </c>
      <c r="C69" s="106">
        <v>45</v>
      </c>
      <c r="D69" s="107">
        <v>0.34832417369765462</v>
      </c>
      <c r="E69" s="106">
        <v>42</v>
      </c>
      <c r="F69" s="107">
        <v>0.32502708559046589</v>
      </c>
      <c r="G69" s="106">
        <v>9665</v>
      </c>
      <c r="H69" s="106">
        <v>-11</v>
      </c>
      <c r="I69" s="107">
        <v>-0.11368334022323275</v>
      </c>
      <c r="J69" s="106">
        <v>42</v>
      </c>
      <c r="K69" s="107">
        <v>0.43645432817208768</v>
      </c>
    </row>
    <row r="70" spans="1:11" s="19" customFormat="1" ht="14.1" customHeight="1" x14ac:dyDescent="0.2">
      <c r="A70" s="108" t="s">
        <v>104</v>
      </c>
      <c r="B70" s="106">
        <v>18349</v>
      </c>
      <c r="C70" s="106">
        <v>-60</v>
      </c>
      <c r="D70" s="107">
        <v>-0.3259275354446195</v>
      </c>
      <c r="E70" s="106">
        <v>345</v>
      </c>
      <c r="F70" s="107">
        <v>1.9162408353699178</v>
      </c>
      <c r="G70" s="106">
        <v>13980</v>
      </c>
      <c r="H70" s="106">
        <v>-67</v>
      </c>
      <c r="I70" s="107">
        <v>-0.47697017156688259</v>
      </c>
      <c r="J70" s="106">
        <v>320</v>
      </c>
      <c r="K70" s="107">
        <v>2.3426061493411421</v>
      </c>
    </row>
    <row r="71" spans="1:11" s="19" customFormat="1" ht="14.1" customHeight="1" x14ac:dyDescent="0.2">
      <c r="A71" s="108" t="s">
        <v>105</v>
      </c>
      <c r="B71" s="106">
        <v>5628</v>
      </c>
      <c r="C71" s="106">
        <v>-39</v>
      </c>
      <c r="D71" s="107">
        <v>-0.6881948120698782</v>
      </c>
      <c r="E71" s="106">
        <v>-114</v>
      </c>
      <c r="F71" s="107">
        <v>-1.9853709508881923</v>
      </c>
      <c r="G71" s="106">
        <v>4211</v>
      </c>
      <c r="H71" s="106">
        <v>-13</v>
      </c>
      <c r="I71" s="107">
        <v>-0.30776515151515149</v>
      </c>
      <c r="J71" s="106">
        <v>-17</v>
      </c>
      <c r="K71" s="107">
        <v>-0.40208136234626302</v>
      </c>
    </row>
    <row r="72" spans="1:11" s="19" customFormat="1" ht="14.1" customHeight="1" x14ac:dyDescent="0.2">
      <c r="A72" s="108" t="s">
        <v>106</v>
      </c>
      <c r="B72" s="106">
        <v>14035</v>
      </c>
      <c r="C72" s="106">
        <v>-14</v>
      </c>
      <c r="D72" s="107">
        <v>-9.9651220727453915E-2</v>
      </c>
      <c r="E72" s="106">
        <v>259</v>
      </c>
      <c r="F72" s="107">
        <v>1.8800813008130082</v>
      </c>
      <c r="G72" s="106">
        <v>11066</v>
      </c>
      <c r="H72" s="106">
        <v>44</v>
      </c>
      <c r="I72" s="107">
        <v>0.39920159680638723</v>
      </c>
      <c r="J72" s="106">
        <v>190</v>
      </c>
      <c r="K72" s="107">
        <v>1.7469657962486209</v>
      </c>
    </row>
    <row r="73" spans="1:11" s="19" customFormat="1" ht="21.75" customHeight="1" x14ac:dyDescent="0.2">
      <c r="A73" s="108" t="s">
        <v>107</v>
      </c>
      <c r="B73" s="106">
        <v>11946</v>
      </c>
      <c r="C73" s="106">
        <v>-81</v>
      </c>
      <c r="D73" s="107">
        <v>-0.67348465951608882</v>
      </c>
      <c r="E73" s="106">
        <v>424</v>
      </c>
      <c r="F73" s="107">
        <v>3.6799166811317479</v>
      </c>
      <c r="G73" s="106">
        <v>7134</v>
      </c>
      <c r="H73" s="106">
        <v>13</v>
      </c>
      <c r="I73" s="107">
        <v>0.1825586294059823</v>
      </c>
      <c r="J73" s="106">
        <v>495</v>
      </c>
      <c r="K73" s="107">
        <v>7.4559421599638496</v>
      </c>
    </row>
    <row r="74" spans="1:11" s="19" customFormat="1" ht="14.1" customHeight="1" x14ac:dyDescent="0.2">
      <c r="A74" s="108" t="s">
        <v>108</v>
      </c>
      <c r="B74" s="106">
        <v>1678</v>
      </c>
      <c r="C74" s="106">
        <v>6</v>
      </c>
      <c r="D74" s="107">
        <v>0.35885167464114831</v>
      </c>
      <c r="E74" s="106">
        <v>-38</v>
      </c>
      <c r="F74" s="107">
        <v>-2.2144522144522143</v>
      </c>
      <c r="G74" s="106">
        <v>1317</v>
      </c>
      <c r="H74" s="106">
        <v>9</v>
      </c>
      <c r="I74" s="107">
        <v>0.68807339449541283</v>
      </c>
      <c r="J74" s="106">
        <v>-56</v>
      </c>
      <c r="K74" s="107">
        <v>-4.0786598689002185</v>
      </c>
    </row>
    <row r="75" spans="1:11" s="19" customFormat="1" ht="21.75" customHeight="1" x14ac:dyDescent="0.2">
      <c r="A75" s="108" t="s">
        <v>109</v>
      </c>
      <c r="B75" s="106">
        <v>1104</v>
      </c>
      <c r="C75" s="106">
        <v>-9</v>
      </c>
      <c r="D75" s="107">
        <v>-0.80862533692722371</v>
      </c>
      <c r="E75" s="106">
        <v>46</v>
      </c>
      <c r="F75" s="107">
        <v>4.3478260869565215</v>
      </c>
      <c r="G75" s="106">
        <v>909</v>
      </c>
      <c r="H75" s="106">
        <v>-3</v>
      </c>
      <c r="I75" s="107">
        <v>-0.32894736842105265</v>
      </c>
      <c r="J75" s="106">
        <v>19</v>
      </c>
      <c r="K75" s="107">
        <v>2.1348314606741572</v>
      </c>
    </row>
    <row r="76" spans="1:11" s="19" customFormat="1" ht="21.75" customHeight="1" x14ac:dyDescent="0.2">
      <c r="A76" s="108" t="s">
        <v>110</v>
      </c>
      <c r="B76" s="106">
        <v>5936</v>
      </c>
      <c r="C76" s="106">
        <v>26</v>
      </c>
      <c r="D76" s="107">
        <v>0.43993231810490696</v>
      </c>
      <c r="E76" s="106">
        <v>-83</v>
      </c>
      <c r="F76" s="107">
        <v>-1.3789666057484633</v>
      </c>
      <c r="G76" s="106">
        <v>5360</v>
      </c>
      <c r="H76" s="106">
        <v>50</v>
      </c>
      <c r="I76" s="107">
        <v>0.94161958568738224</v>
      </c>
      <c r="J76" s="106">
        <v>-176</v>
      </c>
      <c r="K76" s="107">
        <v>-3.1791907514450868</v>
      </c>
    </row>
    <row r="77" spans="1:11" s="19" customFormat="1" ht="31.5" customHeight="1" x14ac:dyDescent="0.2">
      <c r="A77" s="108" t="s">
        <v>111</v>
      </c>
      <c r="B77" s="106">
        <v>4283</v>
      </c>
      <c r="C77" s="106">
        <v>-24</v>
      </c>
      <c r="D77" s="107">
        <v>-0.55723241235198517</v>
      </c>
      <c r="E77" s="106">
        <v>-236</v>
      </c>
      <c r="F77" s="107">
        <v>-5.2223943350298736</v>
      </c>
      <c r="G77" s="106">
        <v>3550</v>
      </c>
      <c r="H77" s="106">
        <v>2</v>
      </c>
      <c r="I77" s="107">
        <v>5.6369785794813977E-2</v>
      </c>
      <c r="J77" s="106">
        <v>-197</v>
      </c>
      <c r="K77" s="107">
        <v>-5.2575393648251936</v>
      </c>
    </row>
    <row r="78" spans="1:11" s="19" customFormat="1" ht="21.75" customHeight="1" x14ac:dyDescent="0.2">
      <c r="A78" s="108" t="s">
        <v>112</v>
      </c>
      <c r="B78" s="106">
        <v>1876</v>
      </c>
      <c r="C78" s="106">
        <v>-18</v>
      </c>
      <c r="D78" s="107">
        <v>-0.9503695881731784</v>
      </c>
      <c r="E78" s="106">
        <v>-115</v>
      </c>
      <c r="F78" s="107">
        <v>-5.7759919638372681</v>
      </c>
      <c r="G78" s="106">
        <v>1498</v>
      </c>
      <c r="H78" s="106">
        <v>-2</v>
      </c>
      <c r="I78" s="107">
        <v>-0.13333333333333333</v>
      </c>
      <c r="J78" s="106">
        <v>-51</v>
      </c>
      <c r="K78" s="107">
        <v>-3.2924467398321497</v>
      </c>
    </row>
    <row r="79" spans="1:11" s="19" customFormat="1" ht="14.1" customHeight="1" x14ac:dyDescent="0.2">
      <c r="A79" s="112" t="s">
        <v>113</v>
      </c>
      <c r="B79" s="113">
        <v>3635</v>
      </c>
      <c r="C79" s="113">
        <v>-6</v>
      </c>
      <c r="D79" s="114">
        <v>-0.16478989288656962</v>
      </c>
      <c r="E79" s="113">
        <v>61</v>
      </c>
      <c r="F79" s="114">
        <v>1.7067711247901511</v>
      </c>
      <c r="G79" s="113">
        <v>2867</v>
      </c>
      <c r="H79" s="106">
        <v>-20</v>
      </c>
      <c r="I79" s="107">
        <v>-0.69276065119501218</v>
      </c>
      <c r="J79" s="106">
        <v>-28</v>
      </c>
      <c r="K79" s="107">
        <v>-0.9671848013816926</v>
      </c>
    </row>
    <row r="80" spans="1:11" s="19" customFormat="1" ht="21.75" customHeight="1" x14ac:dyDescent="0.2">
      <c r="A80" s="112" t="s">
        <v>114</v>
      </c>
      <c r="B80" s="113">
        <v>20490</v>
      </c>
      <c r="C80" s="113">
        <v>-952</v>
      </c>
      <c r="D80" s="114">
        <v>-4.4398843391474676</v>
      </c>
      <c r="E80" s="113">
        <v>87</v>
      </c>
      <c r="F80" s="114">
        <v>0.42640788119394207</v>
      </c>
      <c r="G80" s="115">
        <v>15319</v>
      </c>
      <c r="H80" s="106">
        <v>-232</v>
      </c>
      <c r="I80" s="107">
        <v>-1.4918654748890747</v>
      </c>
      <c r="J80" s="106">
        <v>160</v>
      </c>
      <c r="K80" s="107">
        <v>1.0554785935747741</v>
      </c>
    </row>
    <row r="81" spans="1:11" s="19" customFormat="1" ht="21.75" customHeight="1" x14ac:dyDescent="0.2">
      <c r="A81" s="108" t="s">
        <v>115</v>
      </c>
      <c r="B81" s="106">
        <v>7672</v>
      </c>
      <c r="C81" s="106">
        <v>-71</v>
      </c>
      <c r="D81" s="107">
        <v>-0.916957251711223</v>
      </c>
      <c r="E81" s="106">
        <v>160</v>
      </c>
      <c r="F81" s="107">
        <v>2.1299254526091587</v>
      </c>
      <c r="G81" s="106">
        <v>6383</v>
      </c>
      <c r="H81" s="106">
        <v>-44</v>
      </c>
      <c r="I81" s="107">
        <v>-0.68461179399408745</v>
      </c>
      <c r="J81" s="106">
        <v>86</v>
      </c>
      <c r="K81" s="107">
        <v>1.3657297125615373</v>
      </c>
    </row>
    <row r="82" spans="1:11" ht="14.1" customHeight="1" x14ac:dyDescent="0.2">
      <c r="A82" s="108" t="s">
        <v>116</v>
      </c>
      <c r="B82" s="106">
        <v>5</v>
      </c>
      <c r="C82" s="106">
        <v>2</v>
      </c>
      <c r="D82" s="107">
        <v>66.666666666666671</v>
      </c>
      <c r="E82" s="106">
        <v>1</v>
      </c>
      <c r="F82" s="107">
        <v>25</v>
      </c>
      <c r="G82" s="106">
        <v>3</v>
      </c>
      <c r="H82" s="106">
        <v>2</v>
      </c>
      <c r="I82" s="107">
        <v>200</v>
      </c>
      <c r="J82" s="106">
        <v>1</v>
      </c>
      <c r="K82" s="107">
        <v>50</v>
      </c>
    </row>
    <row r="83" spans="1:11" s="19" customFormat="1" ht="14.25" customHeight="1" x14ac:dyDescent="0.2">
      <c r="A83" s="102" t="s">
        <v>279</v>
      </c>
      <c r="B83" s="103">
        <v>410677</v>
      </c>
      <c r="C83" s="103">
        <v>349</v>
      </c>
      <c r="D83" s="104">
        <v>8.5053908093037769E-2</v>
      </c>
      <c r="E83" s="103">
        <v>-3438</v>
      </c>
      <c r="F83" s="104">
        <v>-0.83020417033915694</v>
      </c>
      <c r="G83" s="103">
        <v>302537</v>
      </c>
      <c r="H83" s="103">
        <v>2806</v>
      </c>
      <c r="I83" s="104">
        <v>0.9361727682488632</v>
      </c>
      <c r="J83" s="103">
        <v>-10749</v>
      </c>
      <c r="K83" s="104">
        <v>-3.4310502224804171</v>
      </c>
    </row>
    <row r="84" spans="1:11" s="19" customFormat="1" ht="14.1" customHeight="1" x14ac:dyDescent="0.2">
      <c r="A84" s="108" t="s">
        <v>100</v>
      </c>
      <c r="B84" s="106">
        <v>7601</v>
      </c>
      <c r="C84" s="106">
        <v>54</v>
      </c>
      <c r="D84" s="107">
        <v>0.71551609911223002</v>
      </c>
      <c r="E84" s="106">
        <v>21</v>
      </c>
      <c r="F84" s="107">
        <v>0.27704485488126651</v>
      </c>
      <c r="G84" s="106">
        <v>5903</v>
      </c>
      <c r="H84" s="106">
        <v>93</v>
      </c>
      <c r="I84" s="107">
        <v>1.6006884681583478</v>
      </c>
      <c r="J84" s="106">
        <v>139</v>
      </c>
      <c r="K84" s="107">
        <v>2.4115197779319915</v>
      </c>
    </row>
    <row r="85" spans="1:11" s="19" customFormat="1" ht="14.1" customHeight="1" x14ac:dyDescent="0.2">
      <c r="A85" s="108" t="s">
        <v>101</v>
      </c>
      <c r="B85" s="106">
        <v>19102</v>
      </c>
      <c r="C85" s="106">
        <v>1137</v>
      </c>
      <c r="D85" s="107">
        <v>6.3289730030615088</v>
      </c>
      <c r="E85" s="106">
        <v>-248</v>
      </c>
      <c r="F85" s="107">
        <v>-1.2816537467700257</v>
      </c>
      <c r="G85" s="106">
        <v>11551</v>
      </c>
      <c r="H85" s="106">
        <v>541</v>
      </c>
      <c r="I85" s="107">
        <v>4.9137148047229795</v>
      </c>
      <c r="J85" s="106">
        <v>-1651</v>
      </c>
      <c r="K85" s="107">
        <v>-12.505680957430693</v>
      </c>
    </row>
    <row r="86" spans="1:11" s="19" customFormat="1" ht="14.1" customHeight="1" x14ac:dyDescent="0.2">
      <c r="A86" s="108" t="s">
        <v>102</v>
      </c>
      <c r="B86" s="106">
        <v>40318</v>
      </c>
      <c r="C86" s="106">
        <v>846</v>
      </c>
      <c r="D86" s="107">
        <v>2.1432914471017428</v>
      </c>
      <c r="E86" s="106">
        <v>238</v>
      </c>
      <c r="F86" s="107">
        <v>0.59381237524950103</v>
      </c>
      <c r="G86" s="106">
        <v>29508</v>
      </c>
      <c r="H86" s="106">
        <v>859</v>
      </c>
      <c r="I86" s="107">
        <v>2.9983594540821668</v>
      </c>
      <c r="J86" s="106">
        <v>-366</v>
      </c>
      <c r="K86" s="107">
        <v>-1.2251456115685881</v>
      </c>
    </row>
    <row r="87" spans="1:11" s="19" customFormat="1" ht="14.1" customHeight="1" x14ac:dyDescent="0.2">
      <c r="A87" s="108" t="s">
        <v>103</v>
      </c>
      <c r="B87" s="106">
        <v>40501</v>
      </c>
      <c r="C87" s="106">
        <v>635</v>
      </c>
      <c r="D87" s="107">
        <v>1.5928360006020168</v>
      </c>
      <c r="E87" s="106">
        <v>-747</v>
      </c>
      <c r="F87" s="107">
        <v>-1.8109968968192398</v>
      </c>
      <c r="G87" s="106">
        <v>29065</v>
      </c>
      <c r="H87" s="106">
        <v>510</v>
      </c>
      <c r="I87" s="107">
        <v>1.7860269655051655</v>
      </c>
      <c r="J87" s="106">
        <v>-974</v>
      </c>
      <c r="K87" s="107">
        <v>-3.2424514797430009</v>
      </c>
    </row>
    <row r="88" spans="1:11" s="19" customFormat="1" ht="14.1" customHeight="1" x14ac:dyDescent="0.2">
      <c r="A88" s="108" t="s">
        <v>104</v>
      </c>
      <c r="B88" s="106">
        <v>45841</v>
      </c>
      <c r="C88" s="106">
        <v>-9</v>
      </c>
      <c r="D88" s="107">
        <v>-1.9629225736095966E-2</v>
      </c>
      <c r="E88" s="106">
        <v>-580</v>
      </c>
      <c r="F88" s="107">
        <v>-1.2494345231683937</v>
      </c>
      <c r="G88" s="106">
        <v>34227</v>
      </c>
      <c r="H88" s="106">
        <v>306</v>
      </c>
      <c r="I88" s="107">
        <v>0.90209604669673649</v>
      </c>
      <c r="J88" s="106">
        <v>-1203</v>
      </c>
      <c r="K88" s="107">
        <v>-3.3954276037256563</v>
      </c>
    </row>
    <row r="89" spans="1:11" s="19" customFormat="1" ht="14.1" customHeight="1" x14ac:dyDescent="0.2">
      <c r="A89" s="108" t="s">
        <v>105</v>
      </c>
      <c r="B89" s="106">
        <v>17962</v>
      </c>
      <c r="C89" s="106">
        <v>-203</v>
      </c>
      <c r="D89" s="107">
        <v>-1.117533718689788</v>
      </c>
      <c r="E89" s="106">
        <v>-573</v>
      </c>
      <c r="F89" s="107">
        <v>-3.0914486107364447</v>
      </c>
      <c r="G89" s="106">
        <v>12702</v>
      </c>
      <c r="H89" s="106">
        <v>144</v>
      </c>
      <c r="I89" s="107">
        <v>1.1466794075489728</v>
      </c>
      <c r="J89" s="106">
        <v>-348</v>
      </c>
      <c r="K89" s="107">
        <v>-2.6666666666666665</v>
      </c>
    </row>
    <row r="90" spans="1:11" s="19" customFormat="1" ht="14.1" customHeight="1" x14ac:dyDescent="0.2">
      <c r="A90" s="108" t="s">
        <v>106</v>
      </c>
      <c r="B90" s="106">
        <v>62582</v>
      </c>
      <c r="C90" s="106">
        <v>288</v>
      </c>
      <c r="D90" s="107">
        <v>0.46232381930844063</v>
      </c>
      <c r="E90" s="106">
        <v>268</v>
      </c>
      <c r="F90" s="107">
        <v>0.43007991783547839</v>
      </c>
      <c r="G90" s="106">
        <v>47364</v>
      </c>
      <c r="H90" s="106">
        <v>457</v>
      </c>
      <c r="I90" s="107">
        <v>0.97426823288634956</v>
      </c>
      <c r="J90" s="106">
        <v>-2066</v>
      </c>
      <c r="K90" s="107">
        <v>-4.1796479870523973</v>
      </c>
    </row>
    <row r="91" spans="1:11" s="19" customFormat="1" ht="24.75" customHeight="1" x14ac:dyDescent="0.2">
      <c r="A91" s="108" t="s">
        <v>107</v>
      </c>
      <c r="B91" s="106">
        <v>33389</v>
      </c>
      <c r="C91" s="106">
        <v>-15</v>
      </c>
      <c r="D91" s="107">
        <v>-4.4904801820141303E-2</v>
      </c>
      <c r="E91" s="106">
        <v>684</v>
      </c>
      <c r="F91" s="107">
        <v>2.0914233297660907</v>
      </c>
      <c r="G91" s="106">
        <v>21209</v>
      </c>
      <c r="H91" s="106">
        <v>110</v>
      </c>
      <c r="I91" s="107">
        <v>0.52135172283046594</v>
      </c>
      <c r="J91" s="106">
        <v>43</v>
      </c>
      <c r="K91" s="107">
        <v>0.20315600491354058</v>
      </c>
    </row>
    <row r="92" spans="1:11" s="19" customFormat="1" ht="14.1" customHeight="1" x14ac:dyDescent="0.2">
      <c r="A92" s="108" t="s">
        <v>108</v>
      </c>
      <c r="B92" s="106">
        <v>4635</v>
      </c>
      <c r="C92" s="106">
        <v>4</v>
      </c>
      <c r="D92" s="107">
        <v>8.637443316778233E-2</v>
      </c>
      <c r="E92" s="106">
        <v>-143</v>
      </c>
      <c r="F92" s="107">
        <v>-2.9928840519045625</v>
      </c>
      <c r="G92" s="106">
        <v>3441</v>
      </c>
      <c r="H92" s="106">
        <v>12</v>
      </c>
      <c r="I92" s="107">
        <v>0.34995625546806647</v>
      </c>
      <c r="J92" s="106">
        <v>-199</v>
      </c>
      <c r="K92" s="107">
        <v>-5.4670329670329672</v>
      </c>
    </row>
    <row r="93" spans="1:11" s="19" customFormat="1" ht="24.75" customHeight="1" x14ac:dyDescent="0.2">
      <c r="A93" s="108" t="s">
        <v>109</v>
      </c>
      <c r="B93" s="106">
        <v>3955</v>
      </c>
      <c r="C93" s="106">
        <v>-6</v>
      </c>
      <c r="D93" s="107">
        <v>-0.15147689977278464</v>
      </c>
      <c r="E93" s="106">
        <v>94</v>
      </c>
      <c r="F93" s="107">
        <v>2.4346024346024344</v>
      </c>
      <c r="G93" s="106">
        <v>3224</v>
      </c>
      <c r="H93" s="106">
        <v>22</v>
      </c>
      <c r="I93" s="107">
        <v>0.68707058088694561</v>
      </c>
      <c r="J93" s="106">
        <v>-13</v>
      </c>
      <c r="K93" s="107">
        <v>-0.40160642570281124</v>
      </c>
    </row>
    <row r="94" spans="1:11" s="19" customFormat="1" ht="24.75" customHeight="1" x14ac:dyDescent="0.2">
      <c r="A94" s="108" t="s">
        <v>110</v>
      </c>
      <c r="B94" s="106">
        <v>16487</v>
      </c>
      <c r="C94" s="106">
        <v>-22</v>
      </c>
      <c r="D94" s="107">
        <v>-0.13326064570840149</v>
      </c>
      <c r="E94" s="106">
        <v>-567</v>
      </c>
      <c r="F94" s="107">
        <v>-3.3247332004221883</v>
      </c>
      <c r="G94" s="106">
        <v>14271</v>
      </c>
      <c r="H94" s="106">
        <v>87</v>
      </c>
      <c r="I94" s="107">
        <v>0.61336717428087983</v>
      </c>
      <c r="J94" s="106">
        <v>-864</v>
      </c>
      <c r="K94" s="107">
        <v>-5.7086223984142714</v>
      </c>
    </row>
    <row r="95" spans="1:11" s="19" customFormat="1" ht="31.5" customHeight="1" x14ac:dyDescent="0.2">
      <c r="A95" s="108" t="s">
        <v>111</v>
      </c>
      <c r="B95" s="106">
        <v>13224</v>
      </c>
      <c r="C95" s="106">
        <v>-34</v>
      </c>
      <c r="D95" s="107">
        <v>-0.25644893649117512</v>
      </c>
      <c r="E95" s="106">
        <v>-1215</v>
      </c>
      <c r="F95" s="107">
        <v>-8.4147101599833789</v>
      </c>
      <c r="G95" s="106">
        <v>10331</v>
      </c>
      <c r="H95" s="106">
        <v>128</v>
      </c>
      <c r="I95" s="107">
        <v>1.2545329804959326</v>
      </c>
      <c r="J95" s="106">
        <v>-672</v>
      </c>
      <c r="K95" s="107">
        <v>-6.1074252476597293</v>
      </c>
    </row>
    <row r="96" spans="1:11" s="19" customFormat="1" ht="21" customHeight="1" x14ac:dyDescent="0.2">
      <c r="A96" s="108" t="s">
        <v>112</v>
      </c>
      <c r="B96" s="106">
        <v>3773</v>
      </c>
      <c r="C96" s="106">
        <v>-17</v>
      </c>
      <c r="D96" s="107">
        <v>-0.44854881266490765</v>
      </c>
      <c r="E96" s="106">
        <v>-590</v>
      </c>
      <c r="F96" s="107">
        <v>-13.522805409122164</v>
      </c>
      <c r="G96" s="106">
        <v>2900</v>
      </c>
      <c r="H96" s="106">
        <v>-19</v>
      </c>
      <c r="I96" s="107">
        <v>-0.65090784515244948</v>
      </c>
      <c r="J96" s="106">
        <v>-352</v>
      </c>
      <c r="K96" s="107">
        <v>-10.824108241082412</v>
      </c>
    </row>
    <row r="97" spans="1:11" s="19" customFormat="1" ht="14.1" customHeight="1" x14ac:dyDescent="0.2">
      <c r="A97" s="108" t="s">
        <v>113</v>
      </c>
      <c r="B97" s="106">
        <v>11177</v>
      </c>
      <c r="C97" s="106">
        <v>-469</v>
      </c>
      <c r="D97" s="107">
        <v>-4.0271337798385716</v>
      </c>
      <c r="E97" s="106">
        <v>320</v>
      </c>
      <c r="F97" s="107">
        <v>2.9474072027263518</v>
      </c>
      <c r="G97" s="106">
        <v>7755</v>
      </c>
      <c r="H97" s="106">
        <v>-44</v>
      </c>
      <c r="I97" s="107">
        <v>-0.56417489421720735</v>
      </c>
      <c r="J97" s="106">
        <v>-265</v>
      </c>
      <c r="K97" s="107">
        <v>-3.3042394014962593</v>
      </c>
    </row>
    <row r="98" spans="1:11" s="19" customFormat="1" ht="24.75" customHeight="1" x14ac:dyDescent="0.2">
      <c r="A98" s="108" t="s">
        <v>114</v>
      </c>
      <c r="B98" s="106">
        <v>53164</v>
      </c>
      <c r="C98" s="106">
        <v>-1843</v>
      </c>
      <c r="D98" s="107">
        <v>-3.3504826658425291</v>
      </c>
      <c r="E98" s="106">
        <v>-350</v>
      </c>
      <c r="F98" s="107">
        <v>-0.65403445827260154</v>
      </c>
      <c r="G98" s="106">
        <v>39612</v>
      </c>
      <c r="H98" s="106">
        <v>-624</v>
      </c>
      <c r="I98" s="107">
        <v>-1.5508499850879809</v>
      </c>
      <c r="J98" s="106">
        <v>-1053</v>
      </c>
      <c r="K98" s="107">
        <v>-2.5894503873109556</v>
      </c>
    </row>
    <row r="99" spans="1:11" s="19" customFormat="1" ht="24.75" customHeight="1" x14ac:dyDescent="0.2">
      <c r="A99" s="108" t="s">
        <v>115</v>
      </c>
      <c r="B99" s="106">
        <v>36867</v>
      </c>
      <c r="C99" s="106">
        <v>-1</v>
      </c>
      <c r="D99" s="107">
        <v>-2.7123792991211892E-3</v>
      </c>
      <c r="E99" s="106">
        <v>-47</v>
      </c>
      <c r="F99" s="107">
        <v>-0.12732296689602859</v>
      </c>
      <c r="G99" s="106">
        <v>29402</v>
      </c>
      <c r="H99" s="106">
        <v>218</v>
      </c>
      <c r="I99" s="107">
        <v>0.74698464912280704</v>
      </c>
      <c r="J99" s="106">
        <v>-907</v>
      </c>
      <c r="K99" s="107">
        <v>-2.992510475436339</v>
      </c>
    </row>
    <row r="100" spans="1:11" ht="14.1" customHeight="1" x14ac:dyDescent="0.2">
      <c r="A100" s="108" t="s">
        <v>116</v>
      </c>
      <c r="B100" s="106">
        <v>99</v>
      </c>
      <c r="C100" s="106">
        <v>4</v>
      </c>
      <c r="D100" s="107">
        <v>4.2105263157894735</v>
      </c>
      <c r="E100" s="106">
        <v>-3</v>
      </c>
      <c r="F100" s="107">
        <v>-2.9411764705882355</v>
      </c>
      <c r="G100" s="106">
        <v>72</v>
      </c>
      <c r="H100" s="106">
        <v>6</v>
      </c>
      <c r="I100" s="107">
        <v>9.0909090909090917</v>
      </c>
      <c r="J100" s="106">
        <v>2</v>
      </c>
      <c r="K100" s="107">
        <v>2.8571428571428572</v>
      </c>
    </row>
    <row r="101" spans="1:11" s="19" customFormat="1" ht="14.25" customHeight="1" x14ac:dyDescent="0.2">
      <c r="A101" s="102" t="s">
        <v>280</v>
      </c>
      <c r="B101" s="103">
        <v>425731</v>
      </c>
      <c r="C101" s="103">
        <v>238</v>
      </c>
      <c r="D101" s="104">
        <v>5.5935115266291101E-2</v>
      </c>
      <c r="E101" s="103">
        <v>-1217</v>
      </c>
      <c r="F101" s="104">
        <v>-0.28504642251515405</v>
      </c>
      <c r="G101" s="103">
        <v>302537</v>
      </c>
      <c r="H101" s="103">
        <v>2806</v>
      </c>
      <c r="I101" s="104">
        <v>0.9361727682488632</v>
      </c>
      <c r="J101" s="103">
        <v>-10749</v>
      </c>
      <c r="K101" s="104">
        <v>-3.4310502224804171</v>
      </c>
    </row>
    <row r="102" spans="1:11" s="19" customFormat="1" ht="14.1" customHeight="1" x14ac:dyDescent="0.2">
      <c r="A102" s="108" t="s">
        <v>100</v>
      </c>
      <c r="B102" s="106">
        <v>7881</v>
      </c>
      <c r="C102" s="106">
        <v>49</v>
      </c>
      <c r="D102" s="107">
        <v>0.62563840653728298</v>
      </c>
      <c r="E102" s="106">
        <v>65</v>
      </c>
      <c r="F102" s="107">
        <v>0.83162743091095193</v>
      </c>
      <c r="G102" s="106">
        <v>5903</v>
      </c>
      <c r="H102" s="106">
        <v>93</v>
      </c>
      <c r="I102" s="107">
        <v>1.6006884681583478</v>
      </c>
      <c r="J102" s="106">
        <v>139</v>
      </c>
      <c r="K102" s="107">
        <v>2.4115197779319915</v>
      </c>
    </row>
    <row r="103" spans="1:11" s="19" customFormat="1" ht="14.1" customHeight="1" x14ac:dyDescent="0.2">
      <c r="A103" s="108" t="s">
        <v>101</v>
      </c>
      <c r="B103" s="106">
        <v>19695</v>
      </c>
      <c r="C103" s="106">
        <v>1163</v>
      </c>
      <c r="D103" s="107">
        <v>6.2756313403842006</v>
      </c>
      <c r="E103" s="106">
        <v>-130</v>
      </c>
      <c r="F103" s="107">
        <v>-0.65573770491803274</v>
      </c>
      <c r="G103" s="106">
        <v>11551</v>
      </c>
      <c r="H103" s="106">
        <v>541</v>
      </c>
      <c r="I103" s="107">
        <v>4.9137148047229795</v>
      </c>
      <c r="J103" s="106">
        <v>-1651</v>
      </c>
      <c r="K103" s="107">
        <v>-12.505680957430693</v>
      </c>
    </row>
    <row r="104" spans="1:11" s="19" customFormat="1" ht="14.1" customHeight="1" x14ac:dyDescent="0.2">
      <c r="A104" s="108" t="s">
        <v>102</v>
      </c>
      <c r="B104" s="106">
        <v>41497</v>
      </c>
      <c r="C104" s="106">
        <v>851</v>
      </c>
      <c r="D104" s="107">
        <v>2.0936869556659943</v>
      </c>
      <c r="E104" s="106">
        <v>402</v>
      </c>
      <c r="F104" s="107">
        <v>0.97822119479255387</v>
      </c>
      <c r="G104" s="106">
        <v>29508</v>
      </c>
      <c r="H104" s="106">
        <v>859</v>
      </c>
      <c r="I104" s="107">
        <v>2.9983594540821668</v>
      </c>
      <c r="J104" s="106">
        <v>-366</v>
      </c>
      <c r="K104" s="107">
        <v>-1.2251456115685881</v>
      </c>
    </row>
    <row r="105" spans="1:11" s="19" customFormat="1" ht="14.1" customHeight="1" x14ac:dyDescent="0.2">
      <c r="A105" s="108" t="s">
        <v>103</v>
      </c>
      <c r="B105" s="106">
        <v>41613</v>
      </c>
      <c r="C105" s="106">
        <v>649</v>
      </c>
      <c r="D105" s="107">
        <v>1.5843179377013963</v>
      </c>
      <c r="E105" s="106">
        <v>-571</v>
      </c>
      <c r="F105" s="107">
        <v>-1.353593779632088</v>
      </c>
      <c r="G105" s="106">
        <v>29065</v>
      </c>
      <c r="H105" s="106">
        <v>510</v>
      </c>
      <c r="I105" s="107">
        <v>1.7860269655051655</v>
      </c>
      <c r="J105" s="106">
        <v>-974</v>
      </c>
      <c r="K105" s="107">
        <v>-3.2424514797430009</v>
      </c>
    </row>
    <row r="106" spans="1:11" s="19" customFormat="1" ht="14.1" customHeight="1" x14ac:dyDescent="0.2">
      <c r="A106" s="108" t="s">
        <v>104</v>
      </c>
      <c r="B106" s="106">
        <v>47468</v>
      </c>
      <c r="C106" s="106">
        <v>27</v>
      </c>
      <c r="D106" s="107">
        <v>5.691279694778778E-2</v>
      </c>
      <c r="E106" s="106">
        <v>-329</v>
      </c>
      <c r="F106" s="107">
        <v>-0.68832771931292758</v>
      </c>
      <c r="G106" s="106">
        <v>34227</v>
      </c>
      <c r="H106" s="106">
        <v>306</v>
      </c>
      <c r="I106" s="107">
        <v>0.90209604669673649</v>
      </c>
      <c r="J106" s="106">
        <v>-1203</v>
      </c>
      <c r="K106" s="107">
        <v>-3.3954276037256563</v>
      </c>
    </row>
    <row r="107" spans="1:11" s="19" customFormat="1" ht="14.1" customHeight="1" x14ac:dyDescent="0.2">
      <c r="A107" s="108" t="s">
        <v>105</v>
      </c>
      <c r="B107" s="106">
        <v>18585</v>
      </c>
      <c r="C107" s="106">
        <v>-202</v>
      </c>
      <c r="D107" s="107">
        <v>-1.0752115824772448</v>
      </c>
      <c r="E107" s="106">
        <v>-476</v>
      </c>
      <c r="F107" s="107">
        <v>-2.4972456849063533</v>
      </c>
      <c r="G107" s="106">
        <v>12702</v>
      </c>
      <c r="H107" s="106">
        <v>144</v>
      </c>
      <c r="I107" s="107">
        <v>1.1466794075489728</v>
      </c>
      <c r="J107" s="106">
        <v>-348</v>
      </c>
      <c r="K107" s="107">
        <v>-2.6666666666666665</v>
      </c>
    </row>
    <row r="108" spans="1:11" s="19" customFormat="1" ht="14.1" customHeight="1" x14ac:dyDescent="0.2">
      <c r="A108" s="108" t="s">
        <v>106</v>
      </c>
      <c r="B108" s="106">
        <v>64154</v>
      </c>
      <c r="C108" s="106">
        <v>285</v>
      </c>
      <c r="D108" s="107">
        <v>0.44622586857473889</v>
      </c>
      <c r="E108" s="106">
        <v>553</v>
      </c>
      <c r="F108" s="107">
        <v>0.86948318422666315</v>
      </c>
      <c r="G108" s="106">
        <v>47364</v>
      </c>
      <c r="H108" s="106">
        <v>457</v>
      </c>
      <c r="I108" s="107">
        <v>0.97426823288634956</v>
      </c>
      <c r="J108" s="106">
        <v>-2066</v>
      </c>
      <c r="K108" s="107">
        <v>-4.1796479870523973</v>
      </c>
    </row>
    <row r="109" spans="1:11" s="19" customFormat="1" ht="19.5" customHeight="1" x14ac:dyDescent="0.2">
      <c r="A109" s="108" t="s">
        <v>107</v>
      </c>
      <c r="B109" s="106">
        <v>35161</v>
      </c>
      <c r="C109" s="106">
        <v>8</v>
      </c>
      <c r="D109" s="107">
        <v>2.275765937473331E-2</v>
      </c>
      <c r="E109" s="106">
        <v>953</v>
      </c>
      <c r="F109" s="107">
        <v>2.7858980355472402</v>
      </c>
      <c r="G109" s="106">
        <v>21209</v>
      </c>
      <c r="H109" s="106">
        <v>110</v>
      </c>
      <c r="I109" s="107">
        <v>0.52135172283046594</v>
      </c>
      <c r="J109" s="106">
        <v>43</v>
      </c>
      <c r="K109" s="107">
        <v>0.20315600491354058</v>
      </c>
    </row>
    <row r="110" spans="1:11" s="19" customFormat="1" ht="14.1" customHeight="1" x14ac:dyDescent="0.2">
      <c r="A110" s="112" t="s">
        <v>108</v>
      </c>
      <c r="B110" s="113">
        <v>4873</v>
      </c>
      <c r="C110" s="113">
        <v>7</v>
      </c>
      <c r="D110" s="114">
        <v>0.14385532264693793</v>
      </c>
      <c r="E110" s="113">
        <v>-106</v>
      </c>
      <c r="F110" s="114">
        <v>-2.128941554529022</v>
      </c>
      <c r="G110" s="106">
        <v>3441</v>
      </c>
      <c r="H110" s="106">
        <v>12</v>
      </c>
      <c r="I110" s="107">
        <v>0.34995625546806647</v>
      </c>
      <c r="J110" s="106">
        <v>-199</v>
      </c>
      <c r="K110" s="107">
        <v>-5.4670329670329672</v>
      </c>
    </row>
    <row r="111" spans="1:11" s="19" customFormat="1" ht="26.25" customHeight="1" x14ac:dyDescent="0.2">
      <c r="A111" s="112" t="s">
        <v>109</v>
      </c>
      <c r="B111" s="113">
        <v>4096</v>
      </c>
      <c r="C111" s="113">
        <v>-5</v>
      </c>
      <c r="D111" s="114">
        <v>-0.12192148256522799</v>
      </c>
      <c r="E111" s="113">
        <v>121</v>
      </c>
      <c r="F111" s="119">
        <v>3.0440251572327046</v>
      </c>
      <c r="G111" s="106">
        <v>3224</v>
      </c>
      <c r="H111" s="106">
        <v>22</v>
      </c>
      <c r="I111" s="107">
        <v>0.68707058088694561</v>
      </c>
      <c r="J111" s="106">
        <v>-13</v>
      </c>
      <c r="K111" s="107">
        <v>-0.40160642570281124</v>
      </c>
    </row>
    <row r="112" spans="1:11" s="19" customFormat="1" ht="23.25" customHeight="1" x14ac:dyDescent="0.2">
      <c r="A112" s="108" t="s">
        <v>110</v>
      </c>
      <c r="B112" s="106">
        <v>17291</v>
      </c>
      <c r="C112" s="106">
        <v>-65</v>
      </c>
      <c r="D112" s="107">
        <v>-0.37451025581931319</v>
      </c>
      <c r="E112" s="106">
        <v>-451</v>
      </c>
      <c r="F112" s="107">
        <v>-2.5419907563972495</v>
      </c>
      <c r="G112" s="106">
        <v>14271</v>
      </c>
      <c r="H112" s="106">
        <v>87</v>
      </c>
      <c r="I112" s="107">
        <v>0.61336717428087983</v>
      </c>
      <c r="J112" s="106">
        <v>-864</v>
      </c>
      <c r="K112" s="107">
        <v>-5.7086223984142714</v>
      </c>
    </row>
    <row r="113" spans="1:11" s="19" customFormat="1" ht="31.5" customHeight="1" x14ac:dyDescent="0.2">
      <c r="A113" s="108" t="s">
        <v>111</v>
      </c>
      <c r="B113" s="106">
        <v>13719</v>
      </c>
      <c r="C113" s="106">
        <v>-55</v>
      </c>
      <c r="D113" s="107">
        <v>-0.39930303470306372</v>
      </c>
      <c r="E113" s="106">
        <v>-1177</v>
      </c>
      <c r="F113" s="107">
        <v>-7.9014500537056929</v>
      </c>
      <c r="G113" s="106">
        <v>10331</v>
      </c>
      <c r="H113" s="106">
        <v>128</v>
      </c>
      <c r="I113" s="107">
        <v>1.2545329804959326</v>
      </c>
      <c r="J113" s="106">
        <v>-672</v>
      </c>
      <c r="K113" s="107">
        <v>-6.1074252476597293</v>
      </c>
    </row>
    <row r="114" spans="1:11" s="19" customFormat="1" ht="19.5" customHeight="1" x14ac:dyDescent="0.2">
      <c r="A114" s="108" t="s">
        <v>112</v>
      </c>
      <c r="B114" s="106">
        <v>3985</v>
      </c>
      <c r="C114" s="106">
        <v>-26</v>
      </c>
      <c r="D114" s="107">
        <v>-0.64821740214410373</v>
      </c>
      <c r="E114" s="106">
        <v>-590</v>
      </c>
      <c r="F114" s="107">
        <v>-12.896174863387978</v>
      </c>
      <c r="G114" s="106">
        <v>2900</v>
      </c>
      <c r="H114" s="106">
        <v>-19</v>
      </c>
      <c r="I114" s="107">
        <v>-0.65090784515244948</v>
      </c>
      <c r="J114" s="106">
        <v>-352</v>
      </c>
      <c r="K114" s="107">
        <v>-10.824108241082412</v>
      </c>
    </row>
    <row r="115" spans="1:11" s="19" customFormat="1" ht="14.1" customHeight="1" x14ac:dyDescent="0.2">
      <c r="A115" s="108" t="s">
        <v>113</v>
      </c>
      <c r="B115" s="106">
        <v>11496</v>
      </c>
      <c r="C115" s="106">
        <v>-470</v>
      </c>
      <c r="D115" s="107">
        <v>-3.9277954203576799</v>
      </c>
      <c r="E115" s="106">
        <v>374</v>
      </c>
      <c r="F115" s="107">
        <v>3.3627045495414496</v>
      </c>
      <c r="G115" s="106">
        <v>7755</v>
      </c>
      <c r="H115" s="106">
        <v>-44</v>
      </c>
      <c r="I115" s="107">
        <v>-0.56417489421720735</v>
      </c>
      <c r="J115" s="106">
        <v>-265</v>
      </c>
      <c r="K115" s="107">
        <v>-3.3042394014962593</v>
      </c>
    </row>
    <row r="116" spans="1:11" s="19" customFormat="1" ht="27.75" customHeight="1" x14ac:dyDescent="0.2">
      <c r="A116" s="108" t="s">
        <v>114</v>
      </c>
      <c r="B116" s="106">
        <v>56383</v>
      </c>
      <c r="C116" s="106">
        <v>-1971</v>
      </c>
      <c r="D116" s="107">
        <v>-3.3776604859992458</v>
      </c>
      <c r="E116" s="106">
        <v>84</v>
      </c>
      <c r="F116" s="107">
        <v>0.1492033606280751</v>
      </c>
      <c r="G116" s="106">
        <v>39612</v>
      </c>
      <c r="H116" s="106">
        <v>-624</v>
      </c>
      <c r="I116" s="107">
        <v>-1.5508499850879809</v>
      </c>
      <c r="J116" s="106">
        <v>-1053</v>
      </c>
      <c r="K116" s="107">
        <v>-2.5894503873109556</v>
      </c>
    </row>
    <row r="117" spans="1:11" s="19" customFormat="1" ht="21" customHeight="1" x14ac:dyDescent="0.2">
      <c r="A117" s="108" t="s">
        <v>115</v>
      </c>
      <c r="B117" s="106">
        <v>37735</v>
      </c>
      <c r="C117" s="106">
        <v>-11</v>
      </c>
      <c r="D117" s="107">
        <v>-2.9142160758755895E-2</v>
      </c>
      <c r="E117" s="106">
        <v>64</v>
      </c>
      <c r="F117" s="107">
        <v>0.16989195933211224</v>
      </c>
      <c r="G117" s="106">
        <v>29402</v>
      </c>
      <c r="H117" s="106">
        <v>218</v>
      </c>
      <c r="I117" s="107">
        <v>0.74698464912280704</v>
      </c>
      <c r="J117" s="106">
        <v>-907</v>
      </c>
      <c r="K117" s="107">
        <v>-2.992510475436339</v>
      </c>
    </row>
    <row r="118" spans="1:11" s="19" customFormat="1" ht="14.1" customHeight="1" x14ac:dyDescent="0.2">
      <c r="A118" s="116" t="s">
        <v>116</v>
      </c>
      <c r="B118" s="117">
        <v>99</v>
      </c>
      <c r="C118" s="117">
        <v>4</v>
      </c>
      <c r="D118" s="118">
        <v>4.2105263157894735</v>
      </c>
      <c r="E118" s="117">
        <v>-3</v>
      </c>
      <c r="F118" s="118">
        <v>-2.9411764705882355</v>
      </c>
      <c r="G118" s="117">
        <v>72</v>
      </c>
      <c r="H118" s="117">
        <v>6</v>
      </c>
      <c r="I118" s="118">
        <v>9.0909090909090917</v>
      </c>
      <c r="J118" s="117">
        <v>2</v>
      </c>
      <c r="K118" s="118">
        <v>2.8571428571428572</v>
      </c>
    </row>
    <row r="119" spans="1:11" ht="9.9499999999999993" customHeight="1" x14ac:dyDescent="0.2"/>
    <row r="120" spans="1:11" s="62" customFormat="1" ht="12.75" x14ac:dyDescent="0.2">
      <c r="A120" s="46" t="s">
        <v>135</v>
      </c>
      <c r="B120" s="46"/>
      <c r="C120" s="46"/>
      <c r="D120" s="46"/>
    </row>
    <row r="122" spans="1:11" x14ac:dyDescent="0.2">
      <c r="B122" s="81" t="s">
        <v>60</v>
      </c>
    </row>
    <row r="149" spans="2:2" x14ac:dyDescent="0.2">
      <c r="B149" s="6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86"/>
  <sheetViews>
    <sheetView zoomScaleNormal="100" zoomScaleSheetLayoutView="100" workbookViewId="0"/>
  </sheetViews>
  <sheetFormatPr baseColWidth="10" defaultColWidth="9.140625" defaultRowHeight="15" x14ac:dyDescent="0.2"/>
  <cols>
    <col min="1" max="1" width="38.28515625" style="15" customWidth="1"/>
    <col min="2" max="3" width="6.85546875" style="15" customWidth="1"/>
    <col min="4" max="4" width="5" style="15" customWidth="1"/>
    <col min="5" max="5" width="7.5703125" style="15" customWidth="1"/>
    <col min="6" max="6" width="5.140625" style="15" customWidth="1"/>
    <col min="7" max="7" width="6.85546875" style="15" customWidth="1"/>
    <col min="8" max="8" width="5.85546875" style="15" customWidth="1"/>
    <col min="9" max="9" width="4.85546875" style="15" customWidth="1"/>
    <col min="10" max="10" width="7.140625" style="15" customWidth="1"/>
    <col min="11" max="11" width="4.710937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17.25" customHeight="1" x14ac:dyDescent="0.25">
      <c r="H4" s="18"/>
      <c r="K4" s="2" t="s">
        <v>653</v>
      </c>
    </row>
    <row r="5" spans="1:11" s="19" customFormat="1" ht="54" customHeight="1" x14ac:dyDescent="0.25">
      <c r="A5" s="330" t="s">
        <v>281</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68</v>
      </c>
      <c r="D8" s="21" t="s">
        <v>69</v>
      </c>
      <c r="E8" s="20" t="s">
        <v>68</v>
      </c>
      <c r="F8" s="21" t="s">
        <v>69</v>
      </c>
      <c r="G8" s="322"/>
      <c r="H8" s="20" t="s">
        <v>68</v>
      </c>
      <c r="I8" s="21" t="s">
        <v>69</v>
      </c>
      <c r="J8" s="20" t="s">
        <v>68</v>
      </c>
      <c r="K8" s="21" t="s">
        <v>69</v>
      </c>
    </row>
    <row r="9" spans="1:11" s="19" customFormat="1" ht="3" customHeight="1" x14ac:dyDescent="0.2">
      <c r="A9" s="22"/>
      <c r="B9" s="22"/>
      <c r="C9" s="22"/>
      <c r="D9" s="22"/>
      <c r="G9" s="22"/>
      <c r="H9" s="22"/>
      <c r="I9" s="22"/>
    </row>
    <row r="10" spans="1:11" s="19" customFormat="1" ht="14.25" customHeight="1" x14ac:dyDescent="0.2">
      <c r="A10" s="102" t="s">
        <v>70</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14.25" customHeight="1" x14ac:dyDescent="0.2">
      <c r="A11" s="102" t="s">
        <v>91</v>
      </c>
      <c r="B11" s="103">
        <v>154883</v>
      </c>
      <c r="C11" s="103">
        <v>-475</v>
      </c>
      <c r="D11" s="104">
        <v>-0.30574543956539091</v>
      </c>
      <c r="E11" s="103">
        <v>10763</v>
      </c>
      <c r="F11" s="104">
        <v>7.4680821537607551</v>
      </c>
      <c r="G11" s="103">
        <v>113408</v>
      </c>
      <c r="H11" s="103">
        <v>399</v>
      </c>
      <c r="I11" s="104">
        <v>0.35306922457503387</v>
      </c>
      <c r="J11" s="103">
        <v>3623</v>
      </c>
      <c r="K11" s="104">
        <v>3.3000865327685931</v>
      </c>
    </row>
    <row r="12" spans="1:11" s="19" customFormat="1" ht="15.75" customHeight="1" x14ac:dyDescent="0.2">
      <c r="A12" s="108" t="s">
        <v>100</v>
      </c>
      <c r="B12" s="106">
        <v>2089</v>
      </c>
      <c r="C12" s="106">
        <v>6</v>
      </c>
      <c r="D12" s="107">
        <v>0.28804608737397985</v>
      </c>
      <c r="E12" s="106">
        <v>328</v>
      </c>
      <c r="F12" s="107">
        <v>18.625780806360023</v>
      </c>
      <c r="G12" s="106">
        <v>1603</v>
      </c>
      <c r="H12" s="106">
        <v>16</v>
      </c>
      <c r="I12" s="107">
        <v>1.0081915563957151</v>
      </c>
      <c r="J12" s="106">
        <v>257</v>
      </c>
      <c r="K12" s="107">
        <v>19.093610698365527</v>
      </c>
    </row>
    <row r="13" spans="1:11" s="19" customFormat="1" ht="15.75" customHeight="1" x14ac:dyDescent="0.2">
      <c r="A13" s="108" t="s">
        <v>101</v>
      </c>
      <c r="B13" s="106">
        <v>2423</v>
      </c>
      <c r="C13" s="106">
        <v>93</v>
      </c>
      <c r="D13" s="107">
        <v>3.9914163090128754</v>
      </c>
      <c r="E13" s="106">
        <v>320</v>
      </c>
      <c r="F13" s="107">
        <v>15.216357584403234</v>
      </c>
      <c r="G13" s="106">
        <v>1345</v>
      </c>
      <c r="H13" s="106">
        <v>14</v>
      </c>
      <c r="I13" s="107">
        <v>1.051840721262209</v>
      </c>
      <c r="J13" s="106">
        <v>-5</v>
      </c>
      <c r="K13" s="107">
        <v>-0.37037037037037035</v>
      </c>
    </row>
    <row r="14" spans="1:11" s="19" customFormat="1" ht="15.75" customHeight="1" x14ac:dyDescent="0.2">
      <c r="A14" s="108" t="s">
        <v>102</v>
      </c>
      <c r="B14" s="106">
        <v>7017</v>
      </c>
      <c r="C14" s="106">
        <v>95</v>
      </c>
      <c r="D14" s="107">
        <v>1.3724357122219011</v>
      </c>
      <c r="E14" s="106">
        <v>1345</v>
      </c>
      <c r="F14" s="107">
        <v>23.712976022566995</v>
      </c>
      <c r="G14" s="106">
        <v>5050</v>
      </c>
      <c r="H14" s="106">
        <v>95</v>
      </c>
      <c r="I14" s="107">
        <v>1.917255297679112</v>
      </c>
      <c r="J14" s="106">
        <v>887</v>
      </c>
      <c r="K14" s="107">
        <v>21.306749939947153</v>
      </c>
    </row>
    <row r="15" spans="1:11" s="19" customFormat="1" ht="15.75" customHeight="1" x14ac:dyDescent="0.2">
      <c r="A15" s="108" t="s">
        <v>103</v>
      </c>
      <c r="B15" s="106">
        <v>9575</v>
      </c>
      <c r="C15" s="106">
        <v>97</v>
      </c>
      <c r="D15" s="107">
        <v>1.0234226630090737</v>
      </c>
      <c r="E15" s="106">
        <v>663</v>
      </c>
      <c r="F15" s="107">
        <v>7.4394075403949733</v>
      </c>
      <c r="G15" s="106">
        <v>6796</v>
      </c>
      <c r="H15" s="106">
        <v>84</v>
      </c>
      <c r="I15" s="107">
        <v>1.2514898688915375</v>
      </c>
      <c r="J15" s="106">
        <v>608</v>
      </c>
      <c r="K15" s="107">
        <v>9.8254686489980614</v>
      </c>
    </row>
    <row r="16" spans="1:11" s="19" customFormat="1" ht="15.75" customHeight="1" x14ac:dyDescent="0.2">
      <c r="A16" s="108" t="s">
        <v>104</v>
      </c>
      <c r="B16" s="106">
        <v>10001</v>
      </c>
      <c r="C16" s="106">
        <v>111</v>
      </c>
      <c r="D16" s="107">
        <v>1.1223458038422649</v>
      </c>
      <c r="E16" s="106">
        <v>1270</v>
      </c>
      <c r="F16" s="107">
        <v>14.54587103424579</v>
      </c>
      <c r="G16" s="106">
        <v>7131</v>
      </c>
      <c r="H16" s="106">
        <v>149</v>
      </c>
      <c r="I16" s="107">
        <v>2.1340590088799769</v>
      </c>
      <c r="J16" s="106">
        <v>697</v>
      </c>
      <c r="K16" s="107">
        <v>10.833074292819397</v>
      </c>
    </row>
    <row r="17" spans="1:11" s="19" customFormat="1" ht="15.75" customHeight="1" x14ac:dyDescent="0.2">
      <c r="A17" s="108" t="s">
        <v>105</v>
      </c>
      <c r="B17" s="106">
        <v>5259</v>
      </c>
      <c r="C17" s="106">
        <v>-17</v>
      </c>
      <c r="D17" s="107">
        <v>-0.32221379833206976</v>
      </c>
      <c r="E17" s="106">
        <v>270</v>
      </c>
      <c r="F17" s="107">
        <v>5.4119061936259776</v>
      </c>
      <c r="G17" s="106">
        <v>3685</v>
      </c>
      <c r="H17" s="106">
        <v>16</v>
      </c>
      <c r="I17" s="107">
        <v>0.43608612701008448</v>
      </c>
      <c r="J17" s="106">
        <v>223</v>
      </c>
      <c r="K17" s="107">
        <v>6.4413633737723863</v>
      </c>
    </row>
    <row r="18" spans="1:11" s="19" customFormat="1" ht="15.75" customHeight="1" x14ac:dyDescent="0.2">
      <c r="A18" s="108" t="s">
        <v>106</v>
      </c>
      <c r="B18" s="106">
        <v>27118</v>
      </c>
      <c r="C18" s="106">
        <v>215</v>
      </c>
      <c r="D18" s="107">
        <v>0.7991673791027023</v>
      </c>
      <c r="E18" s="106">
        <v>2182</v>
      </c>
      <c r="F18" s="107">
        <v>8.7504010266281682</v>
      </c>
      <c r="G18" s="106">
        <v>20337</v>
      </c>
      <c r="H18" s="106">
        <v>218</v>
      </c>
      <c r="I18" s="107">
        <v>1.0835528604801432</v>
      </c>
      <c r="J18" s="106">
        <v>428</v>
      </c>
      <c r="K18" s="107">
        <v>2.149781505851625</v>
      </c>
    </row>
    <row r="19" spans="1:11" s="19" customFormat="1" ht="15.75" customHeight="1" x14ac:dyDescent="0.2">
      <c r="A19" s="108" t="s">
        <v>107</v>
      </c>
      <c r="B19" s="106">
        <v>12869</v>
      </c>
      <c r="C19" s="106">
        <v>-38</v>
      </c>
      <c r="D19" s="107">
        <v>-0.29441388393894785</v>
      </c>
      <c r="E19" s="106">
        <v>1529</v>
      </c>
      <c r="F19" s="107">
        <v>13.483245149911816</v>
      </c>
      <c r="G19" s="106">
        <v>7983</v>
      </c>
      <c r="H19" s="106">
        <v>61</v>
      </c>
      <c r="I19" s="107">
        <v>0.77000757384498864</v>
      </c>
      <c r="J19" s="106">
        <v>611</v>
      </c>
      <c r="K19" s="107">
        <v>8.2881172002170374</v>
      </c>
    </row>
    <row r="20" spans="1:11" s="19" customFormat="1" ht="15.75" customHeight="1" x14ac:dyDescent="0.2">
      <c r="A20" s="108" t="s">
        <v>108</v>
      </c>
      <c r="B20" s="106">
        <v>1715</v>
      </c>
      <c r="C20" s="106">
        <v>-17</v>
      </c>
      <c r="D20" s="107">
        <v>-0.98152424942263283</v>
      </c>
      <c r="E20" s="106">
        <v>24</v>
      </c>
      <c r="F20" s="107">
        <v>1.4192785334121822</v>
      </c>
      <c r="G20" s="106">
        <v>1289</v>
      </c>
      <c r="H20" s="106">
        <v>-22</v>
      </c>
      <c r="I20" s="107">
        <v>-1.6781083142639206</v>
      </c>
      <c r="J20" s="106">
        <v>-47</v>
      </c>
      <c r="K20" s="107">
        <v>-3.5179640718562872</v>
      </c>
    </row>
    <row r="21" spans="1:11" s="19" customFormat="1" ht="24.75" customHeight="1" x14ac:dyDescent="0.2">
      <c r="A21" s="108" t="s">
        <v>109</v>
      </c>
      <c r="B21" s="106">
        <v>1894</v>
      </c>
      <c r="C21" s="106">
        <v>-19</v>
      </c>
      <c r="D21" s="107">
        <v>-0.99320439100888658</v>
      </c>
      <c r="E21" s="106">
        <v>149</v>
      </c>
      <c r="F21" s="107">
        <v>8.5386819484240686</v>
      </c>
      <c r="G21" s="106">
        <v>1517</v>
      </c>
      <c r="H21" s="106">
        <v>-3</v>
      </c>
      <c r="I21" s="107">
        <v>-0.19736842105263158</v>
      </c>
      <c r="J21" s="106">
        <v>63</v>
      </c>
      <c r="K21" s="107">
        <v>4.3328748280605227</v>
      </c>
    </row>
    <row r="22" spans="1:11" s="19" customFormat="1" ht="22.5" customHeight="1" x14ac:dyDescent="0.2">
      <c r="A22" s="108" t="s">
        <v>110</v>
      </c>
      <c r="B22" s="106">
        <v>10194</v>
      </c>
      <c r="C22" s="106">
        <v>-19</v>
      </c>
      <c r="D22" s="107">
        <v>-0.18603740330950749</v>
      </c>
      <c r="E22" s="106">
        <v>204</v>
      </c>
      <c r="F22" s="107">
        <v>2.0420420420420422</v>
      </c>
      <c r="G22" s="106">
        <v>8479</v>
      </c>
      <c r="H22" s="106">
        <v>80</v>
      </c>
      <c r="I22" s="107">
        <v>0.95249434456482918</v>
      </c>
      <c r="J22" s="106">
        <v>-193</v>
      </c>
      <c r="K22" s="107">
        <v>-2.2255535055350553</v>
      </c>
    </row>
    <row r="23" spans="1:11" s="19" customFormat="1" ht="24.75" customHeight="1" x14ac:dyDescent="0.2">
      <c r="A23" s="108" t="s">
        <v>111</v>
      </c>
      <c r="B23" s="106">
        <v>5766</v>
      </c>
      <c r="C23" s="106">
        <v>22</v>
      </c>
      <c r="D23" s="107">
        <v>0.38300835654596099</v>
      </c>
      <c r="E23" s="106">
        <v>241</v>
      </c>
      <c r="F23" s="107">
        <v>4.3619909502262439</v>
      </c>
      <c r="G23" s="106">
        <v>4414</v>
      </c>
      <c r="H23" s="106">
        <v>41</v>
      </c>
      <c r="I23" s="107">
        <v>0.9375714612394237</v>
      </c>
      <c r="J23" s="106">
        <v>12</v>
      </c>
      <c r="K23" s="107">
        <v>0.27260336210813269</v>
      </c>
    </row>
    <row r="24" spans="1:11" s="19" customFormat="1" ht="19.5" customHeight="1" x14ac:dyDescent="0.2">
      <c r="A24" s="108" t="s">
        <v>112</v>
      </c>
      <c r="B24" s="106">
        <v>1467</v>
      </c>
      <c r="C24" s="106">
        <v>6</v>
      </c>
      <c r="D24" s="107">
        <v>0.41067761806981518</v>
      </c>
      <c r="E24" s="106">
        <v>-126</v>
      </c>
      <c r="F24" s="107">
        <v>-7.9096045197740112</v>
      </c>
      <c r="G24" s="106">
        <v>1105</v>
      </c>
      <c r="H24" s="106">
        <v>7</v>
      </c>
      <c r="I24" s="107">
        <v>0.63752276867030966</v>
      </c>
      <c r="J24" s="106">
        <v>-91</v>
      </c>
      <c r="K24" s="107">
        <v>-7.6086956521739131</v>
      </c>
    </row>
    <row r="25" spans="1:11" s="19" customFormat="1" ht="15.75" customHeight="1" x14ac:dyDescent="0.2">
      <c r="A25" s="108" t="s">
        <v>113</v>
      </c>
      <c r="B25" s="106">
        <v>4104</v>
      </c>
      <c r="C25" s="106">
        <v>-32</v>
      </c>
      <c r="D25" s="107">
        <v>-0.77369439071566726</v>
      </c>
      <c r="E25" s="106">
        <v>129</v>
      </c>
      <c r="F25" s="107">
        <v>3.2452830188679247</v>
      </c>
      <c r="G25" s="106">
        <v>3152</v>
      </c>
      <c r="H25" s="106">
        <v>-17</v>
      </c>
      <c r="I25" s="107">
        <v>-0.53644682865257176</v>
      </c>
      <c r="J25" s="106">
        <v>-30</v>
      </c>
      <c r="K25" s="107">
        <v>-0.94280326838466377</v>
      </c>
    </row>
    <row r="26" spans="1:11" s="19" customFormat="1" ht="24.75" customHeight="1" x14ac:dyDescent="0.2">
      <c r="A26" s="108" t="s">
        <v>114</v>
      </c>
      <c r="B26" s="106">
        <v>35126</v>
      </c>
      <c r="C26" s="106">
        <v>-1131</v>
      </c>
      <c r="D26" s="107">
        <v>-3.1193976335604159</v>
      </c>
      <c r="E26" s="106">
        <v>988</v>
      </c>
      <c r="F26" s="107">
        <v>2.8941355674028943</v>
      </c>
      <c r="G26" s="106">
        <v>25275</v>
      </c>
      <c r="H26" s="106">
        <v>-493</v>
      </c>
      <c r="I26" s="107">
        <v>-1.9132257063023905</v>
      </c>
      <c r="J26" s="106">
        <v>35</v>
      </c>
      <c r="K26" s="107">
        <v>0.13866877971473851</v>
      </c>
    </row>
    <row r="27" spans="1:11" s="19" customFormat="1" ht="24.75" customHeight="1" x14ac:dyDescent="0.2">
      <c r="A27" s="108" t="s">
        <v>115</v>
      </c>
      <c r="B27" s="106">
        <v>18230</v>
      </c>
      <c r="C27" s="106">
        <v>150</v>
      </c>
      <c r="D27" s="107">
        <v>0.82964601769911506</v>
      </c>
      <c r="E27" s="106">
        <v>1236</v>
      </c>
      <c r="F27" s="107">
        <v>7.2731552312580909</v>
      </c>
      <c r="G27" s="106">
        <v>14218</v>
      </c>
      <c r="H27" s="106">
        <v>152</v>
      </c>
      <c r="I27" s="107">
        <v>1.0806199345940566</v>
      </c>
      <c r="J27" s="106">
        <v>158</v>
      </c>
      <c r="K27" s="107">
        <v>1.12375533428165</v>
      </c>
    </row>
    <row r="28" spans="1:11" s="19" customFormat="1" ht="15.75" customHeight="1" x14ac:dyDescent="0.2">
      <c r="A28" s="108" t="s">
        <v>116</v>
      </c>
      <c r="B28" s="106">
        <v>36</v>
      </c>
      <c r="C28" s="106">
        <v>3</v>
      </c>
      <c r="D28" s="107">
        <v>9.0909090909090917</v>
      </c>
      <c r="E28" s="106">
        <v>11</v>
      </c>
      <c r="F28" s="107">
        <v>44</v>
      </c>
      <c r="G28" s="106">
        <v>29</v>
      </c>
      <c r="H28" s="106">
        <v>1</v>
      </c>
      <c r="I28" s="107">
        <v>3.5714285714285716</v>
      </c>
      <c r="J28" s="106">
        <v>10</v>
      </c>
      <c r="K28" s="107">
        <v>52.631578947368418</v>
      </c>
    </row>
    <row r="29" spans="1:11" s="19" customFormat="1" ht="14.25" customHeight="1" x14ac:dyDescent="0.2">
      <c r="A29" s="102" t="s">
        <v>92</v>
      </c>
      <c r="B29" s="103">
        <v>179590</v>
      </c>
      <c r="C29" s="103">
        <v>-1359</v>
      </c>
      <c r="D29" s="104">
        <v>-0.75104034838545664</v>
      </c>
      <c r="E29" s="103">
        <v>-9278</v>
      </c>
      <c r="F29" s="104">
        <v>-4.9124256094203362</v>
      </c>
      <c r="G29" s="103">
        <v>128604</v>
      </c>
      <c r="H29" s="103">
        <v>470</v>
      </c>
      <c r="I29" s="104">
        <v>0.36680350258323319</v>
      </c>
      <c r="J29" s="103">
        <v>-9570</v>
      </c>
      <c r="K29" s="104">
        <v>-6.9260497633418732</v>
      </c>
    </row>
    <row r="30" spans="1:11" s="19" customFormat="1" ht="15.75" customHeight="1" x14ac:dyDescent="0.2">
      <c r="A30" s="108" t="s">
        <v>100</v>
      </c>
      <c r="B30" s="106">
        <v>2112</v>
      </c>
      <c r="C30" s="106">
        <v>11</v>
      </c>
      <c r="D30" s="107">
        <v>0.52356020942408377</v>
      </c>
      <c r="E30" s="106">
        <v>-111</v>
      </c>
      <c r="F30" s="107">
        <v>-4.9932523616734139</v>
      </c>
      <c r="G30" s="106">
        <v>1603</v>
      </c>
      <c r="H30" s="106">
        <v>36</v>
      </c>
      <c r="I30" s="107">
        <v>2.2973835354179961</v>
      </c>
      <c r="J30" s="106">
        <v>-90</v>
      </c>
      <c r="K30" s="107">
        <v>-5.3160070880094503</v>
      </c>
    </row>
    <row r="31" spans="1:11" s="19" customFormat="1" ht="15.75" customHeight="1" x14ac:dyDescent="0.2">
      <c r="A31" s="108" t="s">
        <v>101</v>
      </c>
      <c r="B31" s="106">
        <v>1875</v>
      </c>
      <c r="C31" s="106">
        <v>88</v>
      </c>
      <c r="D31" s="107">
        <v>4.9244543928371574</v>
      </c>
      <c r="E31" s="106">
        <v>-80</v>
      </c>
      <c r="F31" s="107">
        <v>-4.0920716112531972</v>
      </c>
      <c r="G31" s="106">
        <v>1033</v>
      </c>
      <c r="H31" s="106">
        <v>25</v>
      </c>
      <c r="I31" s="107">
        <v>2.4801587301587302</v>
      </c>
      <c r="J31" s="106">
        <v>-164</v>
      </c>
      <c r="K31" s="107">
        <v>-13.700918964076859</v>
      </c>
    </row>
    <row r="32" spans="1:11" s="19" customFormat="1" ht="15.75" customHeight="1" x14ac:dyDescent="0.2">
      <c r="A32" s="108" t="s">
        <v>102</v>
      </c>
      <c r="B32" s="106">
        <v>6904</v>
      </c>
      <c r="C32" s="106">
        <v>107</v>
      </c>
      <c r="D32" s="107">
        <v>1.57422392231867</v>
      </c>
      <c r="E32" s="106">
        <v>-172</v>
      </c>
      <c r="F32" s="107">
        <v>-2.4307518371961558</v>
      </c>
      <c r="G32" s="106">
        <v>5223</v>
      </c>
      <c r="H32" s="106">
        <v>112</v>
      </c>
      <c r="I32" s="107">
        <v>2.1913519859127373</v>
      </c>
      <c r="J32" s="106">
        <v>-198</v>
      </c>
      <c r="K32" s="107">
        <v>-3.6524626452684008</v>
      </c>
    </row>
    <row r="33" spans="1:11" s="19" customFormat="1" ht="15.75" customHeight="1" x14ac:dyDescent="0.2">
      <c r="A33" s="108" t="s">
        <v>103</v>
      </c>
      <c r="B33" s="106">
        <v>15724</v>
      </c>
      <c r="C33" s="106">
        <v>79</v>
      </c>
      <c r="D33" s="107">
        <v>0.50495365931607539</v>
      </c>
      <c r="E33" s="106">
        <v>-811</v>
      </c>
      <c r="F33" s="107">
        <v>-4.9047475052918053</v>
      </c>
      <c r="G33" s="106">
        <v>11284</v>
      </c>
      <c r="H33" s="106">
        <v>77</v>
      </c>
      <c r="I33" s="107">
        <v>0.68707058088694561</v>
      </c>
      <c r="J33" s="106">
        <v>-728</v>
      </c>
      <c r="K33" s="107">
        <v>-6.0606060606060606</v>
      </c>
    </row>
    <row r="34" spans="1:11" s="19" customFormat="1" ht="15.75" customHeight="1" x14ac:dyDescent="0.2">
      <c r="A34" s="108" t="s">
        <v>104</v>
      </c>
      <c r="B34" s="106">
        <v>25241</v>
      </c>
      <c r="C34" s="106">
        <v>-65</v>
      </c>
      <c r="D34" s="107">
        <v>-0.25685608156168499</v>
      </c>
      <c r="E34" s="106">
        <v>-1314</v>
      </c>
      <c r="F34" s="107">
        <v>-4.9482206740726795</v>
      </c>
      <c r="G34" s="106">
        <v>18501</v>
      </c>
      <c r="H34" s="106">
        <v>106</v>
      </c>
      <c r="I34" s="107">
        <v>0.57624354444142434</v>
      </c>
      <c r="J34" s="106">
        <v>-1340</v>
      </c>
      <c r="K34" s="107">
        <v>-6.7536918502091625</v>
      </c>
    </row>
    <row r="35" spans="1:11" s="19" customFormat="1" ht="15.75" customHeight="1" x14ac:dyDescent="0.2">
      <c r="A35" s="108" t="s">
        <v>105</v>
      </c>
      <c r="B35" s="106">
        <v>9698</v>
      </c>
      <c r="C35" s="106">
        <v>-94</v>
      </c>
      <c r="D35" s="107">
        <v>-0.95996732026143794</v>
      </c>
      <c r="E35" s="106">
        <v>-523</v>
      </c>
      <c r="F35" s="107">
        <v>-5.1169161530182956</v>
      </c>
      <c r="G35" s="106">
        <v>6720</v>
      </c>
      <c r="H35" s="106">
        <v>68</v>
      </c>
      <c r="I35" s="107">
        <v>1.0222489476849068</v>
      </c>
      <c r="J35" s="106">
        <v>-453</v>
      </c>
      <c r="K35" s="107">
        <v>-6.3153492262651607</v>
      </c>
    </row>
    <row r="36" spans="1:11" s="19" customFormat="1" ht="15.75" customHeight="1" x14ac:dyDescent="0.2">
      <c r="A36" s="108" t="s">
        <v>106</v>
      </c>
      <c r="B36" s="106">
        <v>33234</v>
      </c>
      <c r="C36" s="106">
        <v>-55</v>
      </c>
      <c r="D36" s="107">
        <v>-0.16521974225720207</v>
      </c>
      <c r="E36" s="106">
        <v>-1491</v>
      </c>
      <c r="F36" s="107">
        <v>-4.2937365010799136</v>
      </c>
      <c r="G36" s="106">
        <v>24429</v>
      </c>
      <c r="H36" s="106">
        <v>110</v>
      </c>
      <c r="I36" s="107">
        <v>0.45232123031374644</v>
      </c>
      <c r="J36" s="106">
        <v>-2225</v>
      </c>
      <c r="K36" s="107">
        <v>-8.3477151647032333</v>
      </c>
    </row>
    <row r="37" spans="1:11" s="19" customFormat="1" ht="15.75" customHeight="1" x14ac:dyDescent="0.2">
      <c r="A37" s="108" t="s">
        <v>107</v>
      </c>
      <c r="B37" s="106">
        <v>19037</v>
      </c>
      <c r="C37" s="106">
        <v>-96</v>
      </c>
      <c r="D37" s="107">
        <v>-0.50175090158365132</v>
      </c>
      <c r="E37" s="106">
        <v>-447</v>
      </c>
      <c r="F37" s="107">
        <v>-2.2941901047012934</v>
      </c>
      <c r="G37" s="106">
        <v>11380</v>
      </c>
      <c r="H37" s="106">
        <v>-41</v>
      </c>
      <c r="I37" s="107">
        <v>-0.35898782943700203</v>
      </c>
      <c r="J37" s="106">
        <v>-368</v>
      </c>
      <c r="K37" s="107">
        <v>-3.1324480762683011</v>
      </c>
    </row>
    <row r="38" spans="1:11" s="19" customFormat="1" ht="15.75" customHeight="1" x14ac:dyDescent="0.2">
      <c r="A38" s="108" t="s">
        <v>108</v>
      </c>
      <c r="B38" s="106">
        <v>2540</v>
      </c>
      <c r="C38" s="106">
        <v>-13</v>
      </c>
      <c r="D38" s="107">
        <v>-0.50920485703094398</v>
      </c>
      <c r="E38" s="106">
        <v>-96</v>
      </c>
      <c r="F38" s="107">
        <v>-3.6418816388467374</v>
      </c>
      <c r="G38" s="106">
        <v>1786</v>
      </c>
      <c r="H38" s="106">
        <v>16</v>
      </c>
      <c r="I38" s="107">
        <v>0.903954802259887</v>
      </c>
      <c r="J38" s="106">
        <v>-102</v>
      </c>
      <c r="K38" s="107">
        <v>-5.4025423728813555</v>
      </c>
    </row>
    <row r="39" spans="1:11" s="19" customFormat="1" ht="24" customHeight="1" x14ac:dyDescent="0.2">
      <c r="A39" s="108" t="s">
        <v>109</v>
      </c>
      <c r="B39" s="106">
        <v>2008</v>
      </c>
      <c r="C39" s="106">
        <v>13</v>
      </c>
      <c r="D39" s="107">
        <v>0.65162907268170422</v>
      </c>
      <c r="E39" s="106">
        <v>-59</v>
      </c>
      <c r="F39" s="107">
        <v>-2.8543783260764393</v>
      </c>
      <c r="G39" s="106">
        <v>1578</v>
      </c>
      <c r="H39" s="106">
        <v>17</v>
      </c>
      <c r="I39" s="107">
        <v>1.0890454836643177</v>
      </c>
      <c r="J39" s="106">
        <v>-88</v>
      </c>
      <c r="K39" s="107">
        <v>-5.2821128451380552</v>
      </c>
    </row>
    <row r="40" spans="1:11" s="19" customFormat="1" ht="24.75" customHeight="1" x14ac:dyDescent="0.2">
      <c r="A40" s="108" t="s">
        <v>110</v>
      </c>
      <c r="B40" s="106">
        <v>6880</v>
      </c>
      <c r="C40" s="106">
        <v>-43</v>
      </c>
      <c r="D40" s="107">
        <v>-0.6211180124223602</v>
      </c>
      <c r="E40" s="106">
        <v>-640</v>
      </c>
      <c r="F40" s="107">
        <v>-8.5106382978723403</v>
      </c>
      <c r="G40" s="106">
        <v>5653</v>
      </c>
      <c r="H40" s="106">
        <v>4</v>
      </c>
      <c r="I40" s="107">
        <v>7.0808992742078247E-2</v>
      </c>
      <c r="J40" s="106">
        <v>-658</v>
      </c>
      <c r="K40" s="107">
        <v>-10.426239898589763</v>
      </c>
    </row>
    <row r="41" spans="1:11" s="19" customFormat="1" ht="27" customHeight="1" x14ac:dyDescent="0.2">
      <c r="A41" s="108" t="s">
        <v>111</v>
      </c>
      <c r="B41" s="106">
        <v>6764</v>
      </c>
      <c r="C41" s="106">
        <v>-57</v>
      </c>
      <c r="D41" s="107">
        <v>-0.83565459610027859</v>
      </c>
      <c r="E41" s="106">
        <v>-1090</v>
      </c>
      <c r="F41" s="107">
        <v>-13.878278584160936</v>
      </c>
      <c r="G41" s="106">
        <v>5169</v>
      </c>
      <c r="H41" s="106">
        <v>56</v>
      </c>
      <c r="I41" s="107">
        <v>1.0952474085663995</v>
      </c>
      <c r="J41" s="106">
        <v>-620</v>
      </c>
      <c r="K41" s="107">
        <v>-10.709967179132839</v>
      </c>
    </row>
    <row r="42" spans="1:11" s="19" customFormat="1" ht="24" customHeight="1" x14ac:dyDescent="0.2">
      <c r="A42" s="108" t="s">
        <v>112</v>
      </c>
      <c r="B42" s="106">
        <v>2338</v>
      </c>
      <c r="C42" s="106">
        <v>-35</v>
      </c>
      <c r="D42" s="107">
        <v>-1.4749262536873156</v>
      </c>
      <c r="E42" s="106">
        <v>-412</v>
      </c>
      <c r="F42" s="107">
        <v>-14.981818181818182</v>
      </c>
      <c r="G42" s="106">
        <v>1683</v>
      </c>
      <c r="H42" s="106">
        <v>-30</v>
      </c>
      <c r="I42" s="107">
        <v>-1.7513134851138354</v>
      </c>
      <c r="J42" s="106">
        <v>-234</v>
      </c>
      <c r="K42" s="107">
        <v>-12.206572769953052</v>
      </c>
    </row>
    <row r="43" spans="1:11" s="19" customFormat="1" ht="15.75" customHeight="1" x14ac:dyDescent="0.2">
      <c r="A43" s="108" t="s">
        <v>113</v>
      </c>
      <c r="B43" s="106">
        <v>6102</v>
      </c>
      <c r="C43" s="106">
        <v>-204</v>
      </c>
      <c r="D43" s="107">
        <v>-3.2350142721217887</v>
      </c>
      <c r="E43" s="106">
        <v>-65</v>
      </c>
      <c r="F43" s="107">
        <v>-1.0539970812388519</v>
      </c>
      <c r="G43" s="106">
        <v>4114</v>
      </c>
      <c r="H43" s="106">
        <v>-17</v>
      </c>
      <c r="I43" s="107">
        <v>-0.41152263374485598</v>
      </c>
      <c r="J43" s="106">
        <v>-290</v>
      </c>
      <c r="K43" s="107">
        <v>-6.5849227974568576</v>
      </c>
    </row>
    <row r="44" spans="1:11" s="19" customFormat="1" ht="24" customHeight="1" x14ac:dyDescent="0.2">
      <c r="A44" s="108" t="s">
        <v>114</v>
      </c>
      <c r="B44" s="106">
        <v>20428</v>
      </c>
      <c r="C44" s="106">
        <v>-828</v>
      </c>
      <c r="D44" s="107">
        <v>-3.8953707188558524</v>
      </c>
      <c r="E44" s="106">
        <v>-858</v>
      </c>
      <c r="F44" s="107">
        <v>-4.0308183782768019</v>
      </c>
      <c r="G44" s="106">
        <v>13836</v>
      </c>
      <c r="H44" s="106">
        <v>-132</v>
      </c>
      <c r="I44" s="107">
        <v>-0.94501718213058417</v>
      </c>
      <c r="J44" s="106">
        <v>-1000</v>
      </c>
      <c r="K44" s="107">
        <v>-6.7403612833647886</v>
      </c>
    </row>
    <row r="45" spans="1:11" s="19" customFormat="1" ht="25.5" customHeight="1" x14ac:dyDescent="0.2">
      <c r="A45" s="108" t="s">
        <v>115</v>
      </c>
      <c r="B45" s="106">
        <v>18649</v>
      </c>
      <c r="C45" s="106">
        <v>-167</v>
      </c>
      <c r="D45" s="107">
        <v>-0.88754251700680276</v>
      </c>
      <c r="E45" s="106">
        <v>-1097</v>
      </c>
      <c r="F45" s="107">
        <v>-5.5555555555555554</v>
      </c>
      <c r="G45" s="106">
        <v>14574</v>
      </c>
      <c r="H45" s="106">
        <v>59</v>
      </c>
      <c r="I45" s="107">
        <v>0.40647605924905272</v>
      </c>
      <c r="J45" s="106">
        <v>-1003</v>
      </c>
      <c r="K45" s="107">
        <v>-6.4389805482442064</v>
      </c>
    </row>
    <row r="46" spans="1:11" s="19" customFormat="1" ht="15.75" customHeight="1" x14ac:dyDescent="0.2">
      <c r="A46" s="108" t="s">
        <v>116</v>
      </c>
      <c r="B46" s="106">
        <v>56</v>
      </c>
      <c r="C46" s="106">
        <v>0</v>
      </c>
      <c r="D46" s="107">
        <v>0</v>
      </c>
      <c r="E46" s="106">
        <v>-12</v>
      </c>
      <c r="F46" s="107">
        <v>-17.647058823529413</v>
      </c>
      <c r="G46" s="106">
        <v>38</v>
      </c>
      <c r="H46" s="106">
        <v>4</v>
      </c>
      <c r="I46" s="107">
        <v>11.764705882352942</v>
      </c>
      <c r="J46" s="106">
        <v>-9</v>
      </c>
      <c r="K46" s="107">
        <v>-19.148936170212767</v>
      </c>
    </row>
    <row r="47" spans="1:11" s="19" customFormat="1" ht="14.25" customHeight="1" x14ac:dyDescent="0.2">
      <c r="A47" s="102" t="s">
        <v>95</v>
      </c>
      <c r="B47" s="103">
        <v>91258</v>
      </c>
      <c r="C47" s="103">
        <v>2072</v>
      </c>
      <c r="D47" s="104">
        <v>2.3232345883883121</v>
      </c>
      <c r="E47" s="103">
        <v>-2702</v>
      </c>
      <c r="F47" s="104">
        <v>-2.8756917837377607</v>
      </c>
      <c r="G47" s="103">
        <v>60525</v>
      </c>
      <c r="H47" s="103">
        <v>1937</v>
      </c>
      <c r="I47" s="104">
        <v>3.3061377756537174</v>
      </c>
      <c r="J47" s="103">
        <v>-4802</v>
      </c>
      <c r="K47" s="104">
        <v>-7.3507125690755739</v>
      </c>
    </row>
    <row r="48" spans="1:11" s="19" customFormat="1" ht="15.75" customHeight="1" x14ac:dyDescent="0.2">
      <c r="A48" s="108" t="s">
        <v>100</v>
      </c>
      <c r="B48" s="106">
        <v>3680</v>
      </c>
      <c r="C48" s="106">
        <v>32</v>
      </c>
      <c r="D48" s="107">
        <v>0.8771929824561403</v>
      </c>
      <c r="E48" s="106">
        <v>-152</v>
      </c>
      <c r="F48" s="107">
        <v>-3.9665970772442587</v>
      </c>
      <c r="G48" s="106">
        <v>2697</v>
      </c>
      <c r="H48" s="106">
        <v>41</v>
      </c>
      <c r="I48" s="107">
        <v>1.5436746987951808</v>
      </c>
      <c r="J48" s="106">
        <v>-28</v>
      </c>
      <c r="K48" s="107">
        <v>-1.0275229357798166</v>
      </c>
    </row>
    <row r="49" spans="1:11" s="19" customFormat="1" ht="15.75" customHeight="1" x14ac:dyDescent="0.2">
      <c r="A49" s="108" t="s">
        <v>101</v>
      </c>
      <c r="B49" s="106">
        <v>15397</v>
      </c>
      <c r="C49" s="106">
        <v>982</v>
      </c>
      <c r="D49" s="107">
        <v>6.8123482483524107</v>
      </c>
      <c r="E49" s="106">
        <v>-370</v>
      </c>
      <c r="F49" s="107">
        <v>-2.3466734318513351</v>
      </c>
      <c r="G49" s="106">
        <v>9173</v>
      </c>
      <c r="H49" s="106">
        <v>502</v>
      </c>
      <c r="I49" s="107">
        <v>5.7894129858147849</v>
      </c>
      <c r="J49" s="106">
        <v>-1482</v>
      </c>
      <c r="K49" s="107">
        <v>-13.908962928202723</v>
      </c>
    </row>
    <row r="50" spans="1:11" s="19" customFormat="1" ht="15.75" customHeight="1" x14ac:dyDescent="0.2">
      <c r="A50" s="108" t="s">
        <v>102</v>
      </c>
      <c r="B50" s="106">
        <v>27576</v>
      </c>
      <c r="C50" s="106">
        <v>649</v>
      </c>
      <c r="D50" s="107">
        <v>2.410220225052921</v>
      </c>
      <c r="E50" s="106">
        <v>-771</v>
      </c>
      <c r="F50" s="107">
        <v>-2.719864535929728</v>
      </c>
      <c r="G50" s="106">
        <v>19235</v>
      </c>
      <c r="H50" s="106">
        <v>652</v>
      </c>
      <c r="I50" s="107">
        <v>3.50858311359845</v>
      </c>
      <c r="J50" s="106">
        <v>-1055</v>
      </c>
      <c r="K50" s="107">
        <v>-5.1996057171020205</v>
      </c>
    </row>
    <row r="51" spans="1:11" s="19" customFormat="1" ht="15.75" customHeight="1" x14ac:dyDescent="0.2">
      <c r="A51" s="108" t="s">
        <v>103</v>
      </c>
      <c r="B51" s="106">
        <v>16314</v>
      </c>
      <c r="C51" s="106">
        <v>473</v>
      </c>
      <c r="D51" s="107">
        <v>2.9859226058960924</v>
      </c>
      <c r="E51" s="106">
        <v>-423</v>
      </c>
      <c r="F51" s="107">
        <v>-2.5273346477863416</v>
      </c>
      <c r="G51" s="106">
        <v>10985</v>
      </c>
      <c r="H51" s="106">
        <v>349</v>
      </c>
      <c r="I51" s="107">
        <v>3.2813087626927415</v>
      </c>
      <c r="J51" s="106">
        <v>-854</v>
      </c>
      <c r="K51" s="107">
        <v>-7.2134470816791962</v>
      </c>
    </row>
    <row r="52" spans="1:11" s="19" customFormat="1" ht="15.75" customHeight="1" x14ac:dyDescent="0.2">
      <c r="A52" s="108" t="s">
        <v>104</v>
      </c>
      <c r="B52" s="106">
        <v>12226</v>
      </c>
      <c r="C52" s="106">
        <v>-19</v>
      </c>
      <c r="D52" s="107">
        <v>-0.15516537362188648</v>
      </c>
      <c r="E52" s="106">
        <v>-285</v>
      </c>
      <c r="F52" s="107">
        <v>-2.2779953640796098</v>
      </c>
      <c r="G52" s="106">
        <v>8595</v>
      </c>
      <c r="H52" s="106">
        <v>51</v>
      </c>
      <c r="I52" s="107">
        <v>0.5969101123595506</v>
      </c>
      <c r="J52" s="106">
        <v>-560</v>
      </c>
      <c r="K52" s="107">
        <v>-6.1168760240305842</v>
      </c>
    </row>
    <row r="53" spans="1:11" s="19" customFormat="1" ht="15.75" customHeight="1" x14ac:dyDescent="0.2">
      <c r="A53" s="108" t="s">
        <v>105</v>
      </c>
      <c r="B53" s="106">
        <v>3628</v>
      </c>
      <c r="C53" s="106">
        <v>-91</v>
      </c>
      <c r="D53" s="107">
        <v>-2.4468943264318366</v>
      </c>
      <c r="E53" s="106">
        <v>-223</v>
      </c>
      <c r="F53" s="107">
        <v>-5.7907037133212151</v>
      </c>
      <c r="G53" s="106">
        <v>2297</v>
      </c>
      <c r="H53" s="106">
        <v>60</v>
      </c>
      <c r="I53" s="107">
        <v>2.6821636119803309</v>
      </c>
      <c r="J53" s="106">
        <v>-118</v>
      </c>
      <c r="K53" s="107">
        <v>-4.8861283643892337</v>
      </c>
    </row>
    <row r="54" spans="1:11" s="19" customFormat="1" ht="15.75" customHeight="1" x14ac:dyDescent="0.2">
      <c r="A54" s="108" t="s">
        <v>106</v>
      </c>
      <c r="B54" s="106">
        <v>3802</v>
      </c>
      <c r="C54" s="106">
        <v>125</v>
      </c>
      <c r="D54" s="107">
        <v>3.399510470492249</v>
      </c>
      <c r="E54" s="106">
        <v>-138</v>
      </c>
      <c r="F54" s="107">
        <v>-3.5025380710659899</v>
      </c>
      <c r="G54" s="106">
        <v>2598</v>
      </c>
      <c r="H54" s="106">
        <v>129</v>
      </c>
      <c r="I54" s="107">
        <v>5.2247873633049817</v>
      </c>
      <c r="J54" s="106">
        <v>-269</v>
      </c>
      <c r="K54" s="107">
        <v>-9.3826299267527027</v>
      </c>
    </row>
    <row r="55" spans="1:11" s="19" customFormat="1" ht="15.75" customHeight="1" x14ac:dyDescent="0.2">
      <c r="A55" s="108" t="s">
        <v>107</v>
      </c>
      <c r="B55" s="106">
        <v>3255</v>
      </c>
      <c r="C55" s="106">
        <v>142</v>
      </c>
      <c r="D55" s="107">
        <v>4.5615162222936076</v>
      </c>
      <c r="E55" s="106">
        <v>-129</v>
      </c>
      <c r="F55" s="107">
        <v>-3.8120567375886525</v>
      </c>
      <c r="G55" s="106">
        <v>1846</v>
      </c>
      <c r="H55" s="106">
        <v>90</v>
      </c>
      <c r="I55" s="107">
        <v>5.1252847380410023</v>
      </c>
      <c r="J55" s="106">
        <v>-200</v>
      </c>
      <c r="K55" s="107">
        <v>-9.7751710654936463</v>
      </c>
    </row>
    <row r="56" spans="1:11" s="19" customFormat="1" ht="15.75" customHeight="1" x14ac:dyDescent="0.2">
      <c r="A56" s="108" t="s">
        <v>108</v>
      </c>
      <c r="B56" s="106">
        <v>618</v>
      </c>
      <c r="C56" s="106">
        <v>37</v>
      </c>
      <c r="D56" s="107">
        <v>6.3683304647160073</v>
      </c>
      <c r="E56" s="106">
        <v>-34</v>
      </c>
      <c r="F56" s="107">
        <v>-5.2147239263803682</v>
      </c>
      <c r="G56" s="106">
        <v>366</v>
      </c>
      <c r="H56" s="106">
        <v>18</v>
      </c>
      <c r="I56" s="107">
        <v>5.1724137931034484</v>
      </c>
      <c r="J56" s="106">
        <v>-50</v>
      </c>
      <c r="K56" s="107">
        <v>-12.01923076923077</v>
      </c>
    </row>
    <row r="57" spans="1:11" s="19" customFormat="1" ht="21" customHeight="1" x14ac:dyDescent="0.2">
      <c r="A57" s="108" t="s">
        <v>109</v>
      </c>
      <c r="B57" s="106">
        <v>194</v>
      </c>
      <c r="C57" s="106">
        <v>1</v>
      </c>
      <c r="D57" s="107">
        <v>0.51813471502590669</v>
      </c>
      <c r="E57" s="106">
        <v>31</v>
      </c>
      <c r="F57" s="107">
        <v>19.018404907975459</v>
      </c>
      <c r="G57" s="106">
        <v>129</v>
      </c>
      <c r="H57" s="106">
        <v>8</v>
      </c>
      <c r="I57" s="107">
        <v>6.6115702479338845</v>
      </c>
      <c r="J57" s="106">
        <v>12</v>
      </c>
      <c r="K57" s="107">
        <v>10.256410256410257</v>
      </c>
    </row>
    <row r="58" spans="1:11" s="19" customFormat="1" ht="24.75" customHeight="1" x14ac:dyDescent="0.2">
      <c r="A58" s="108" t="s">
        <v>110</v>
      </c>
      <c r="B58" s="106">
        <v>217</v>
      </c>
      <c r="C58" s="106">
        <v>-3</v>
      </c>
      <c r="D58" s="107">
        <v>-1.3636363636363635</v>
      </c>
      <c r="E58" s="106">
        <v>-15</v>
      </c>
      <c r="F58" s="107">
        <v>-6.4655172413793105</v>
      </c>
      <c r="G58" s="106">
        <v>139</v>
      </c>
      <c r="H58" s="106">
        <v>3</v>
      </c>
      <c r="I58" s="107">
        <v>2.2058823529411766</v>
      </c>
      <c r="J58" s="106">
        <v>-13</v>
      </c>
      <c r="K58" s="107">
        <v>-8.5526315789473681</v>
      </c>
    </row>
    <row r="59" spans="1:11" s="19" customFormat="1" ht="25.5" customHeight="1" x14ac:dyDescent="0.2">
      <c r="A59" s="108" t="s">
        <v>111</v>
      </c>
      <c r="B59" s="106">
        <v>1189</v>
      </c>
      <c r="C59" s="106">
        <v>-20</v>
      </c>
      <c r="D59" s="107">
        <v>-1.6542597187758479</v>
      </c>
      <c r="E59" s="106">
        <v>-328</v>
      </c>
      <c r="F59" s="107">
        <v>-21.621621621621621</v>
      </c>
      <c r="G59" s="106">
        <v>748</v>
      </c>
      <c r="H59" s="106">
        <v>31</v>
      </c>
      <c r="I59" s="107">
        <v>4.3235704323570436</v>
      </c>
      <c r="J59" s="106">
        <v>-64</v>
      </c>
      <c r="K59" s="107">
        <v>-7.8817733990147785</v>
      </c>
    </row>
    <row r="60" spans="1:11" s="19" customFormat="1" ht="21.75" customHeight="1" x14ac:dyDescent="0.2">
      <c r="A60" s="108" t="s">
        <v>112</v>
      </c>
      <c r="B60" s="106">
        <v>180</v>
      </c>
      <c r="C60" s="106">
        <v>3</v>
      </c>
      <c r="D60" s="107">
        <v>1.6949152542372881</v>
      </c>
      <c r="E60" s="106">
        <v>-52</v>
      </c>
      <c r="F60" s="107">
        <v>-22.413793103448278</v>
      </c>
      <c r="G60" s="106">
        <v>112</v>
      </c>
      <c r="H60" s="106">
        <v>4</v>
      </c>
      <c r="I60" s="107">
        <v>3.7037037037037037</v>
      </c>
      <c r="J60" s="106">
        <v>-27</v>
      </c>
      <c r="K60" s="107">
        <v>-19.424460431654676</v>
      </c>
    </row>
    <row r="61" spans="1:11" s="19" customFormat="1" ht="15.75" customHeight="1" x14ac:dyDescent="0.2">
      <c r="A61" s="108" t="s">
        <v>113</v>
      </c>
      <c r="B61" s="106">
        <v>1290</v>
      </c>
      <c r="C61" s="106">
        <v>-234</v>
      </c>
      <c r="D61" s="107">
        <v>-15.354330708661417</v>
      </c>
      <c r="E61" s="106">
        <v>310</v>
      </c>
      <c r="F61" s="107">
        <v>31.632653061224488</v>
      </c>
      <c r="G61" s="106">
        <v>489</v>
      </c>
      <c r="H61" s="106">
        <v>-10</v>
      </c>
      <c r="I61" s="107">
        <v>-2.0040080160320639</v>
      </c>
      <c r="J61" s="106">
        <v>55</v>
      </c>
      <c r="K61" s="107">
        <v>12.672811059907835</v>
      </c>
    </row>
    <row r="62" spans="1:11" s="19" customFormat="1" ht="21.75" customHeight="1" x14ac:dyDescent="0.2">
      <c r="A62" s="108" t="s">
        <v>114</v>
      </c>
      <c r="B62" s="106">
        <v>829</v>
      </c>
      <c r="C62" s="106">
        <v>-12</v>
      </c>
      <c r="D62" s="107">
        <v>-1.426872770511296</v>
      </c>
      <c r="E62" s="106">
        <v>-46</v>
      </c>
      <c r="F62" s="107">
        <v>-5.2571428571428571</v>
      </c>
      <c r="G62" s="106">
        <v>501</v>
      </c>
      <c r="H62" s="106">
        <v>1</v>
      </c>
      <c r="I62" s="107">
        <v>0.2</v>
      </c>
      <c r="J62" s="106">
        <v>-88</v>
      </c>
      <c r="K62" s="107">
        <v>-14.940577249575552</v>
      </c>
    </row>
    <row r="63" spans="1:11" s="19" customFormat="1" ht="24.75" customHeight="1" x14ac:dyDescent="0.2">
      <c r="A63" s="108" t="s">
        <v>115</v>
      </c>
      <c r="B63" s="106">
        <v>856</v>
      </c>
      <c r="C63" s="106">
        <v>6</v>
      </c>
      <c r="D63" s="107">
        <v>0.70588235294117652</v>
      </c>
      <c r="E63" s="106">
        <v>-75</v>
      </c>
      <c r="F63" s="107">
        <v>-8.0558539205155739</v>
      </c>
      <c r="G63" s="106">
        <v>610</v>
      </c>
      <c r="H63" s="106">
        <v>7</v>
      </c>
      <c r="I63" s="107">
        <v>1.1608623548922057</v>
      </c>
      <c r="J63" s="106">
        <v>-62</v>
      </c>
      <c r="K63" s="107">
        <v>-9.2261904761904763</v>
      </c>
    </row>
    <row r="64" spans="1:11" s="19" customFormat="1" ht="15.75" customHeight="1" x14ac:dyDescent="0.2">
      <c r="A64" s="108" t="s">
        <v>116</v>
      </c>
      <c r="B64" s="106">
        <v>7</v>
      </c>
      <c r="C64" s="106">
        <v>1</v>
      </c>
      <c r="D64" s="107">
        <v>16.666666666666668</v>
      </c>
      <c r="E64" s="106">
        <v>-2</v>
      </c>
      <c r="F64" s="107">
        <v>-22.222222222222221</v>
      </c>
      <c r="G64" s="106">
        <v>5</v>
      </c>
      <c r="H64" s="106">
        <v>1</v>
      </c>
      <c r="I64" s="107">
        <v>25</v>
      </c>
      <c r="J64" s="106">
        <v>1</v>
      </c>
      <c r="K64" s="107">
        <v>25</v>
      </c>
    </row>
    <row r="65" spans="1:11" s="19" customFormat="1" ht="14.25" customHeight="1" x14ac:dyDescent="0.2">
      <c r="A65" s="120" t="s">
        <v>171</v>
      </c>
      <c r="B65" s="121">
        <v>0</v>
      </c>
      <c r="C65" s="121">
        <v>0</v>
      </c>
      <c r="D65" s="122">
        <v>0</v>
      </c>
      <c r="E65" s="121">
        <v>0</v>
      </c>
      <c r="F65" s="122">
        <v>0</v>
      </c>
      <c r="G65" s="121">
        <v>0</v>
      </c>
      <c r="H65" s="121">
        <v>0</v>
      </c>
      <c r="I65" s="122">
        <v>0</v>
      </c>
      <c r="J65" s="121">
        <v>0</v>
      </c>
      <c r="K65" s="122">
        <v>0</v>
      </c>
    </row>
    <row r="66" spans="1:11" ht="9.9499999999999993" customHeight="1" x14ac:dyDescent="0.2"/>
    <row r="67" spans="1:11" s="62" customFormat="1" ht="12.75" x14ac:dyDescent="0.2">
      <c r="A67" s="46" t="s">
        <v>135</v>
      </c>
      <c r="B67" s="46"/>
      <c r="C67" s="46"/>
      <c r="D67" s="46"/>
    </row>
    <row r="68" spans="1:11" s="62" customFormat="1" ht="12.75" x14ac:dyDescent="0.2">
      <c r="A68" s="46"/>
      <c r="B68" s="46"/>
      <c r="C68" s="63"/>
      <c r="D68" s="64"/>
    </row>
    <row r="86" spans="1:11" ht="15.75" customHeight="1" x14ac:dyDescent="0.2">
      <c r="A86" s="333" t="s">
        <v>60</v>
      </c>
      <c r="B86" s="333"/>
      <c r="C86" s="333"/>
      <c r="D86" s="333"/>
      <c r="E86" s="333"/>
      <c r="F86" s="333"/>
      <c r="G86" s="333"/>
      <c r="H86" s="333"/>
      <c r="I86" s="333"/>
      <c r="J86" s="333"/>
      <c r="K86" s="333"/>
    </row>
  </sheetData>
  <mergeCells count="11">
    <mergeCell ref="A86:K8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98"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6"/>
  <sheetViews>
    <sheetView zoomScaleNormal="100" zoomScaleSheetLayoutView="100" workbookViewId="0"/>
  </sheetViews>
  <sheetFormatPr baseColWidth="10" defaultColWidth="9.140625" defaultRowHeight="15" x14ac:dyDescent="0.2"/>
  <cols>
    <col min="1" max="1" width="30.7109375" style="15" customWidth="1"/>
    <col min="2" max="3" width="6.42578125" style="15" customWidth="1"/>
    <col min="4" max="4" width="6.140625" style="15" customWidth="1"/>
    <col min="5" max="5" width="7.140625" style="15" bestFit="1" customWidth="1"/>
    <col min="6" max="6" width="6.140625" style="15" customWidth="1"/>
    <col min="7" max="7" width="6.5703125" style="15" customWidth="1"/>
    <col min="8" max="8" width="6.140625" style="15" customWidth="1"/>
    <col min="9" max="9" width="5.140625" style="15" customWidth="1"/>
    <col min="10" max="10" width="6.140625" style="15" customWidth="1"/>
    <col min="11" max="11" width="5.14062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18" customHeight="1" x14ac:dyDescent="0.25">
      <c r="H4" s="18"/>
      <c r="K4" s="2" t="s">
        <v>653</v>
      </c>
    </row>
    <row r="5" spans="1:11" s="19" customFormat="1" ht="69" customHeight="1" x14ac:dyDescent="0.25">
      <c r="A5" s="330" t="s">
        <v>282</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102" t="s">
        <v>70</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14.25" customHeight="1" x14ac:dyDescent="0.2">
      <c r="A11" s="102" t="s">
        <v>283</v>
      </c>
      <c r="B11" s="103">
        <v>275745</v>
      </c>
      <c r="C11" s="103">
        <v>-580</v>
      </c>
      <c r="D11" s="123">
        <v>4.2814369231347378</v>
      </c>
      <c r="E11" s="103">
        <v>15472</v>
      </c>
      <c r="F11" s="123">
        <v>71.61580903334854</v>
      </c>
      <c r="G11" s="103">
        <v>183471</v>
      </c>
      <c r="H11" s="103">
        <v>1863</v>
      </c>
      <c r="I11" s="104">
        <v>31.252027814392225</v>
      </c>
      <c r="J11" s="103">
        <v>373</v>
      </c>
      <c r="K11" s="104">
        <v>-17.102803600192239</v>
      </c>
    </row>
    <row r="12" spans="1:11" s="19" customFormat="1" ht="15.75" customHeight="1" x14ac:dyDescent="0.2">
      <c r="A12" s="108" t="s">
        <v>100</v>
      </c>
      <c r="B12" s="106">
        <v>4278</v>
      </c>
      <c r="C12" s="106">
        <v>49</v>
      </c>
      <c r="D12" s="107">
        <v>1.1586663513833058</v>
      </c>
      <c r="E12" s="106">
        <v>184</v>
      </c>
      <c r="F12" s="107">
        <v>4.4943820224719104</v>
      </c>
      <c r="G12" s="106">
        <v>3431</v>
      </c>
      <c r="H12" s="106">
        <v>80</v>
      </c>
      <c r="I12" s="107">
        <v>2.3873470605789318</v>
      </c>
      <c r="J12" s="106">
        <v>102</v>
      </c>
      <c r="K12" s="107">
        <v>3.0639831781315712</v>
      </c>
    </row>
    <row r="13" spans="1:11" s="19" customFormat="1" ht="31.5" customHeight="1" x14ac:dyDescent="0.2">
      <c r="A13" s="108" t="s">
        <v>101</v>
      </c>
      <c r="B13" s="106">
        <v>15396</v>
      </c>
      <c r="C13" s="106">
        <v>1058</v>
      </c>
      <c r="D13" s="107">
        <v>7.3789928860371043</v>
      </c>
      <c r="E13" s="106">
        <v>253</v>
      </c>
      <c r="F13" s="107">
        <v>1.6707389552928746</v>
      </c>
      <c r="G13" s="106">
        <v>8265</v>
      </c>
      <c r="H13" s="106">
        <v>456</v>
      </c>
      <c r="I13" s="107">
        <v>5.8394160583941606</v>
      </c>
      <c r="J13" s="106">
        <v>-1472</v>
      </c>
      <c r="K13" s="107">
        <v>-15.117592687686146</v>
      </c>
    </row>
    <row r="14" spans="1:11" s="19" customFormat="1" ht="31.5" customHeight="1" x14ac:dyDescent="0.2">
      <c r="A14" s="108" t="s">
        <v>102</v>
      </c>
      <c r="B14" s="106">
        <v>27881</v>
      </c>
      <c r="C14" s="106">
        <v>822</v>
      </c>
      <c r="D14" s="107">
        <v>3.0378062751764663</v>
      </c>
      <c r="E14" s="106">
        <v>2705</v>
      </c>
      <c r="F14" s="107">
        <v>10.744359707658088</v>
      </c>
      <c r="G14" s="106">
        <v>19693</v>
      </c>
      <c r="H14" s="106">
        <v>838</v>
      </c>
      <c r="I14" s="107">
        <v>4.4444444444444446</v>
      </c>
      <c r="J14" s="106">
        <v>1241</v>
      </c>
      <c r="K14" s="107">
        <v>6.7255582050726206</v>
      </c>
    </row>
    <row r="15" spans="1:11" s="19" customFormat="1" ht="31.5" customHeight="1" x14ac:dyDescent="0.2">
      <c r="A15" s="108" t="s">
        <v>103</v>
      </c>
      <c r="B15" s="106">
        <v>27564</v>
      </c>
      <c r="C15" s="106">
        <v>533</v>
      </c>
      <c r="D15" s="107">
        <v>1.9718101439088453</v>
      </c>
      <c r="E15" s="106">
        <v>1454</v>
      </c>
      <c r="F15" s="107">
        <v>5.5687476062811188</v>
      </c>
      <c r="G15" s="106">
        <v>18443</v>
      </c>
      <c r="H15" s="106">
        <v>416</v>
      </c>
      <c r="I15" s="107">
        <v>2.307649636656127</v>
      </c>
      <c r="J15" s="106">
        <v>438</v>
      </c>
      <c r="K15" s="107">
        <v>2.4326575951124689</v>
      </c>
    </row>
    <row r="16" spans="1:11" s="19" customFormat="1" ht="31.5" customHeight="1" x14ac:dyDescent="0.2">
      <c r="A16" s="112" t="s">
        <v>104</v>
      </c>
      <c r="B16" s="113">
        <v>26557</v>
      </c>
      <c r="C16" s="113">
        <v>58</v>
      </c>
      <c r="D16" s="114">
        <v>0.21887618400694367</v>
      </c>
      <c r="E16" s="113">
        <v>2330</v>
      </c>
      <c r="F16" s="114">
        <v>9.617369051058736</v>
      </c>
      <c r="G16" s="113">
        <v>17864</v>
      </c>
      <c r="H16" s="106">
        <v>352</v>
      </c>
      <c r="I16" s="107">
        <v>2.0100502512562812</v>
      </c>
      <c r="J16" s="106">
        <v>508</v>
      </c>
      <c r="K16" s="107">
        <v>2.926941691634017</v>
      </c>
    </row>
    <row r="17" spans="1:11" s="19" customFormat="1" ht="31.5" customHeight="1" x14ac:dyDescent="0.2">
      <c r="A17" s="112" t="s">
        <v>105</v>
      </c>
      <c r="B17" s="113">
        <v>11430</v>
      </c>
      <c r="C17" s="113">
        <v>-213</v>
      </c>
      <c r="D17" s="114">
        <v>-1.8294254058232415</v>
      </c>
      <c r="E17" s="113">
        <v>-64</v>
      </c>
      <c r="F17" s="114">
        <v>-0.55681224986949718</v>
      </c>
      <c r="G17" s="115">
        <v>7218</v>
      </c>
      <c r="H17" s="106">
        <v>124</v>
      </c>
      <c r="I17" s="107">
        <v>1.7479560191711305</v>
      </c>
      <c r="J17" s="106">
        <v>-148</v>
      </c>
      <c r="K17" s="107">
        <v>-2.0092316046701058</v>
      </c>
    </row>
    <row r="18" spans="1:11" s="19" customFormat="1" ht="31.5" customHeight="1" x14ac:dyDescent="0.2">
      <c r="A18" s="108" t="s">
        <v>106</v>
      </c>
      <c r="B18" s="106">
        <v>44134</v>
      </c>
      <c r="C18" s="106">
        <v>81</v>
      </c>
      <c r="D18" s="107">
        <v>0.18386943000476699</v>
      </c>
      <c r="E18" s="106">
        <v>2333</v>
      </c>
      <c r="F18" s="107">
        <v>5.5812061912394437</v>
      </c>
      <c r="G18" s="106">
        <v>30379</v>
      </c>
      <c r="H18" s="106">
        <v>217</v>
      </c>
      <c r="I18" s="107">
        <v>0.71944831244612428</v>
      </c>
      <c r="J18" s="106">
        <v>-702</v>
      </c>
      <c r="K18" s="107">
        <v>-2.2586145876902286</v>
      </c>
    </row>
    <row r="19" spans="1:11" s="19" customFormat="1" ht="31.5" customHeight="1" x14ac:dyDescent="0.2">
      <c r="A19" s="108" t="s">
        <v>107</v>
      </c>
      <c r="B19" s="106">
        <v>23943</v>
      </c>
      <c r="C19" s="106">
        <v>-129</v>
      </c>
      <c r="D19" s="107">
        <v>-0.53589232303090728</v>
      </c>
      <c r="E19" s="106">
        <v>2096</v>
      </c>
      <c r="F19" s="107">
        <v>9.5939945988007516</v>
      </c>
      <c r="G19" s="106">
        <v>12738</v>
      </c>
      <c r="H19" s="106">
        <v>-50</v>
      </c>
      <c r="I19" s="107">
        <v>-0.39099155458242102</v>
      </c>
      <c r="J19" s="106">
        <v>575</v>
      </c>
      <c r="K19" s="107">
        <v>4.727452108854723</v>
      </c>
    </row>
    <row r="20" spans="1:11" s="19" customFormat="1" ht="31.5" customHeight="1" x14ac:dyDescent="0.2">
      <c r="A20" s="108" t="s">
        <v>284</v>
      </c>
      <c r="B20" s="106">
        <v>2864</v>
      </c>
      <c r="C20" s="106">
        <v>-15</v>
      </c>
      <c r="D20" s="107">
        <v>-0.5210142410559222</v>
      </c>
      <c r="E20" s="106">
        <v>30</v>
      </c>
      <c r="F20" s="107">
        <v>1.058574453069866</v>
      </c>
      <c r="G20" s="106">
        <v>1854</v>
      </c>
      <c r="H20" s="106">
        <v>-13</v>
      </c>
      <c r="I20" s="107">
        <v>-0.69630423138725228</v>
      </c>
      <c r="J20" s="106">
        <v>-101</v>
      </c>
      <c r="K20" s="107">
        <v>-5.1662404092071608</v>
      </c>
    </row>
    <row r="21" spans="1:11" s="19" customFormat="1" ht="31.5" customHeight="1" x14ac:dyDescent="0.2">
      <c r="A21" s="108" t="s">
        <v>109</v>
      </c>
      <c r="B21" s="106">
        <v>2537</v>
      </c>
      <c r="C21" s="106">
        <v>-40</v>
      </c>
      <c r="D21" s="107">
        <v>-1.5521924718665114</v>
      </c>
      <c r="E21" s="106">
        <v>263</v>
      </c>
      <c r="F21" s="107">
        <v>11.565523306948108</v>
      </c>
      <c r="G21" s="106">
        <v>1887</v>
      </c>
      <c r="H21" s="106">
        <v>-18</v>
      </c>
      <c r="I21" s="107">
        <v>-0.94488188976377951</v>
      </c>
      <c r="J21" s="106">
        <v>80</v>
      </c>
      <c r="K21" s="107">
        <v>4.427227448810183</v>
      </c>
    </row>
    <row r="22" spans="1:11" s="19" customFormat="1" ht="31.5" customHeight="1" x14ac:dyDescent="0.2">
      <c r="A22" s="108" t="s">
        <v>110</v>
      </c>
      <c r="B22" s="106">
        <v>11503</v>
      </c>
      <c r="C22" s="106">
        <v>-81</v>
      </c>
      <c r="D22" s="107">
        <v>-0.69924033149171272</v>
      </c>
      <c r="E22" s="106">
        <v>233</v>
      </c>
      <c r="F22" s="107">
        <v>2.0674356699201422</v>
      </c>
      <c r="G22" s="106">
        <v>9267</v>
      </c>
      <c r="H22" s="106">
        <v>20</v>
      </c>
      <c r="I22" s="107">
        <v>0.21628636314480373</v>
      </c>
      <c r="J22" s="106">
        <v>-215</v>
      </c>
      <c r="K22" s="107">
        <v>-2.2674541236026156</v>
      </c>
    </row>
    <row r="23" spans="1:11" s="19" customFormat="1" ht="31.5" customHeight="1" x14ac:dyDescent="0.2">
      <c r="A23" s="108" t="s">
        <v>111</v>
      </c>
      <c r="B23" s="106">
        <v>8999</v>
      </c>
      <c r="C23" s="106">
        <v>-71</v>
      </c>
      <c r="D23" s="107">
        <v>-0.78280044101433299</v>
      </c>
      <c r="E23" s="106">
        <v>-424</v>
      </c>
      <c r="F23" s="107">
        <v>-4.499628568396477</v>
      </c>
      <c r="G23" s="106">
        <v>6501</v>
      </c>
      <c r="H23" s="106">
        <v>99</v>
      </c>
      <c r="I23" s="107">
        <v>1.5463917525773196</v>
      </c>
      <c r="J23" s="106">
        <v>-257</v>
      </c>
      <c r="K23" s="107">
        <v>-3.8029002663509912</v>
      </c>
    </row>
    <row r="24" spans="1:11" s="19" customFormat="1" ht="31.5" customHeight="1" x14ac:dyDescent="0.2">
      <c r="A24" s="108" t="s">
        <v>112</v>
      </c>
      <c r="B24" s="106">
        <v>1988</v>
      </c>
      <c r="C24" s="106">
        <v>-15</v>
      </c>
      <c r="D24" s="107">
        <v>-0.74887668497254123</v>
      </c>
      <c r="E24" s="106">
        <v>-193</v>
      </c>
      <c r="F24" s="107">
        <v>-8.8491517652453009</v>
      </c>
      <c r="G24" s="106">
        <v>1307</v>
      </c>
      <c r="H24" s="106">
        <v>-20</v>
      </c>
      <c r="I24" s="107">
        <v>-1.5071590052750565</v>
      </c>
      <c r="J24" s="106">
        <v>-105</v>
      </c>
      <c r="K24" s="107">
        <v>-7.4362606232294617</v>
      </c>
    </row>
    <row r="25" spans="1:11" s="19" customFormat="1" ht="31.5" customHeight="1" x14ac:dyDescent="0.2">
      <c r="A25" s="108" t="s">
        <v>113</v>
      </c>
      <c r="B25" s="106">
        <v>7680</v>
      </c>
      <c r="C25" s="106">
        <v>-509</v>
      </c>
      <c r="D25" s="107">
        <v>-6.2156551471486141</v>
      </c>
      <c r="E25" s="106">
        <v>770</v>
      </c>
      <c r="F25" s="107">
        <v>11.143270622286542</v>
      </c>
      <c r="G25" s="106">
        <v>4812</v>
      </c>
      <c r="H25" s="106">
        <v>-69</v>
      </c>
      <c r="I25" s="107">
        <v>-1.4136447449293177</v>
      </c>
      <c r="J25" s="106">
        <v>-85</v>
      </c>
      <c r="K25" s="107">
        <v>-1.7357565856646926</v>
      </c>
    </row>
    <row r="26" spans="1:11" s="19" customFormat="1" ht="31.5" customHeight="1" x14ac:dyDescent="0.2">
      <c r="A26" s="108" t="s">
        <v>114</v>
      </c>
      <c r="B26" s="106">
        <v>33917</v>
      </c>
      <c r="C26" s="106">
        <v>-2006</v>
      </c>
      <c r="D26" s="107">
        <v>-5.5841661331180577</v>
      </c>
      <c r="E26" s="106">
        <v>2213</v>
      </c>
      <c r="F26" s="107">
        <v>6.980191773908655</v>
      </c>
      <c r="G26" s="106">
        <v>21424</v>
      </c>
      <c r="H26" s="106">
        <v>-673</v>
      </c>
      <c r="I26" s="107">
        <v>-3.0456623071005113</v>
      </c>
      <c r="J26" s="106">
        <v>514</v>
      </c>
      <c r="K26" s="107">
        <v>2.4581539933046388</v>
      </c>
    </row>
    <row r="27" spans="1:11" s="19" customFormat="1" ht="31.5" customHeight="1" x14ac:dyDescent="0.2">
      <c r="A27" s="108" t="s">
        <v>115</v>
      </c>
      <c r="B27" s="106">
        <v>25003</v>
      </c>
      <c r="C27" s="106">
        <v>-108</v>
      </c>
      <c r="D27" s="107">
        <v>-0.43009039863008242</v>
      </c>
      <c r="E27" s="106">
        <v>1289</v>
      </c>
      <c r="F27" s="107">
        <v>5.4356076579235895</v>
      </c>
      <c r="G27" s="106">
        <v>18341</v>
      </c>
      <c r="H27" s="106">
        <v>97</v>
      </c>
      <c r="I27" s="107">
        <v>0.53168164876123658</v>
      </c>
      <c r="J27" s="106">
        <v>2</v>
      </c>
      <c r="K27" s="107">
        <v>1.0905720050166313E-2</v>
      </c>
    </row>
    <row r="28" spans="1:11" s="19" customFormat="1" ht="31.5" customHeight="1" x14ac:dyDescent="0.2">
      <c r="A28" s="108" t="s">
        <v>116</v>
      </c>
      <c r="B28" s="106">
        <v>71</v>
      </c>
      <c r="C28" s="106">
        <v>6</v>
      </c>
      <c r="D28" s="107">
        <v>9.2307692307692299</v>
      </c>
      <c r="E28" s="106">
        <v>0</v>
      </c>
      <c r="F28" s="107">
        <v>0</v>
      </c>
      <c r="G28" s="106">
        <v>47</v>
      </c>
      <c r="H28" s="106">
        <v>7</v>
      </c>
      <c r="I28" s="107">
        <v>17.5</v>
      </c>
      <c r="J28" s="106">
        <v>-2</v>
      </c>
      <c r="K28" s="107">
        <v>-4.0816326530612246</v>
      </c>
    </row>
    <row r="29" spans="1:11" s="19" customFormat="1" ht="14.25" customHeight="1" x14ac:dyDescent="0.2">
      <c r="A29" s="102" t="s">
        <v>285</v>
      </c>
      <c r="B29" s="103">
        <v>149986</v>
      </c>
      <c r="C29" s="103">
        <v>818</v>
      </c>
      <c r="D29" s="104">
        <v>4.5842947187320151</v>
      </c>
      <c r="E29" s="103">
        <v>-16689</v>
      </c>
      <c r="F29" s="104">
        <v>-164.69124292371106</v>
      </c>
      <c r="G29" s="103">
        <v>119066</v>
      </c>
      <c r="H29" s="103">
        <v>943</v>
      </c>
      <c r="I29" s="104">
        <v>12.98967516817066</v>
      </c>
      <c r="J29" s="103">
        <v>-11122</v>
      </c>
      <c r="K29" s="104">
        <v>-105.01976891470937</v>
      </c>
    </row>
    <row r="30" spans="1:11" s="19" customFormat="1" ht="30.75" customHeight="1" x14ac:dyDescent="0.2">
      <c r="A30" s="108" t="s">
        <v>100</v>
      </c>
      <c r="B30" s="106">
        <v>3603</v>
      </c>
      <c r="C30" s="106">
        <v>0</v>
      </c>
      <c r="D30" s="107">
        <v>0</v>
      </c>
      <c r="E30" s="106">
        <v>-119</v>
      </c>
      <c r="F30" s="107">
        <v>-3.197205803331542</v>
      </c>
      <c r="G30" s="106">
        <v>2472</v>
      </c>
      <c r="H30" s="106">
        <v>13</v>
      </c>
      <c r="I30" s="107">
        <v>0.52867019113460756</v>
      </c>
      <c r="J30" s="106">
        <v>37</v>
      </c>
      <c r="K30" s="107">
        <v>1.5195071868583163</v>
      </c>
    </row>
    <row r="31" spans="1:11" s="19" customFormat="1" ht="30.75" customHeight="1" x14ac:dyDescent="0.2">
      <c r="A31" s="108" t="s">
        <v>101</v>
      </c>
      <c r="B31" s="106">
        <v>4299</v>
      </c>
      <c r="C31" s="106">
        <v>105</v>
      </c>
      <c r="D31" s="107">
        <v>2.503576537911302</v>
      </c>
      <c r="E31" s="106">
        <v>-383</v>
      </c>
      <c r="F31" s="107">
        <v>-8.1802648440837249</v>
      </c>
      <c r="G31" s="106">
        <v>3286</v>
      </c>
      <c r="H31" s="106">
        <v>85</v>
      </c>
      <c r="I31" s="107">
        <v>2.6554201811933771</v>
      </c>
      <c r="J31" s="106">
        <v>-179</v>
      </c>
      <c r="K31" s="107">
        <v>-5.1659451659451658</v>
      </c>
    </row>
    <row r="32" spans="1:11" s="19" customFormat="1" ht="30.75" customHeight="1" x14ac:dyDescent="0.2">
      <c r="A32" s="108" t="s">
        <v>102</v>
      </c>
      <c r="B32" s="106">
        <v>13616</v>
      </c>
      <c r="C32" s="106">
        <v>29</v>
      </c>
      <c r="D32" s="107">
        <v>0.21343931699418561</v>
      </c>
      <c r="E32" s="106">
        <v>-2303</v>
      </c>
      <c r="F32" s="107">
        <v>-14.466989132483196</v>
      </c>
      <c r="G32" s="106">
        <v>9815</v>
      </c>
      <c r="H32" s="106">
        <v>21</v>
      </c>
      <c r="I32" s="107">
        <v>0.21441698999387379</v>
      </c>
      <c r="J32" s="106">
        <v>-1607</v>
      </c>
      <c r="K32" s="107">
        <v>-14.069339870425495</v>
      </c>
    </row>
    <row r="33" spans="1:11" s="19" customFormat="1" ht="30.75" customHeight="1" x14ac:dyDescent="0.2">
      <c r="A33" s="108" t="s">
        <v>103</v>
      </c>
      <c r="B33" s="106">
        <v>14049</v>
      </c>
      <c r="C33" s="106">
        <v>116</v>
      </c>
      <c r="D33" s="107">
        <v>0.8325558027704012</v>
      </c>
      <c r="E33" s="106">
        <v>-2025</v>
      </c>
      <c r="F33" s="107">
        <v>-12.597984322508399</v>
      </c>
      <c r="G33" s="106">
        <v>10622</v>
      </c>
      <c r="H33" s="106">
        <v>94</v>
      </c>
      <c r="I33" s="107">
        <v>0.8928571428571429</v>
      </c>
      <c r="J33" s="106">
        <v>-1412</v>
      </c>
      <c r="K33" s="107">
        <v>-11.733421971081935</v>
      </c>
    </row>
    <row r="34" spans="1:11" s="19" customFormat="1" ht="30.75" customHeight="1" x14ac:dyDescent="0.2">
      <c r="A34" s="108" t="s">
        <v>104</v>
      </c>
      <c r="B34" s="106">
        <v>20911</v>
      </c>
      <c r="C34" s="106">
        <v>-31</v>
      </c>
      <c r="D34" s="107">
        <v>-0.1480278865437876</v>
      </c>
      <c r="E34" s="106">
        <v>-2659</v>
      </c>
      <c r="F34" s="107">
        <v>-11.281289775137887</v>
      </c>
      <c r="G34" s="106">
        <v>16363</v>
      </c>
      <c r="H34" s="106">
        <v>-46</v>
      </c>
      <c r="I34" s="107">
        <v>-0.28033396306904745</v>
      </c>
      <c r="J34" s="106">
        <v>-1711</v>
      </c>
      <c r="K34" s="107">
        <v>-9.466637158349009</v>
      </c>
    </row>
    <row r="35" spans="1:11" s="19" customFormat="1" ht="30.75" customHeight="1" x14ac:dyDescent="0.2">
      <c r="A35" s="108" t="s">
        <v>105</v>
      </c>
      <c r="B35" s="106">
        <v>7155</v>
      </c>
      <c r="C35" s="106">
        <v>11</v>
      </c>
      <c r="D35" s="107">
        <v>0.15397536394176931</v>
      </c>
      <c r="E35" s="106">
        <v>-412</v>
      </c>
      <c r="F35" s="107">
        <v>-5.4446940663406895</v>
      </c>
      <c r="G35" s="106">
        <v>5484</v>
      </c>
      <c r="H35" s="106">
        <v>20</v>
      </c>
      <c r="I35" s="107">
        <v>0.36603221083455345</v>
      </c>
      <c r="J35" s="106">
        <v>-200</v>
      </c>
      <c r="K35" s="107">
        <v>-3.5186488388458832</v>
      </c>
    </row>
    <row r="36" spans="1:11" s="19" customFormat="1" ht="30.75" customHeight="1" x14ac:dyDescent="0.2">
      <c r="A36" s="108" t="s">
        <v>106</v>
      </c>
      <c r="B36" s="106">
        <v>20020</v>
      </c>
      <c r="C36" s="106">
        <v>204</v>
      </c>
      <c r="D36" s="107">
        <v>1.0294711344368188</v>
      </c>
      <c r="E36" s="106">
        <v>-1780</v>
      </c>
      <c r="F36" s="107">
        <v>-8.1651376146788994</v>
      </c>
      <c r="G36" s="106">
        <v>16985</v>
      </c>
      <c r="H36" s="106">
        <v>240</v>
      </c>
      <c r="I36" s="107">
        <v>1.433263660794267</v>
      </c>
      <c r="J36" s="106">
        <v>-1364</v>
      </c>
      <c r="K36" s="107">
        <v>-7.4336476102239901</v>
      </c>
    </row>
    <row r="37" spans="1:11" s="19" customFormat="1" ht="30.75" customHeight="1" x14ac:dyDescent="0.2">
      <c r="A37" s="108" t="s">
        <v>107</v>
      </c>
      <c r="B37" s="106">
        <v>11218</v>
      </c>
      <c r="C37" s="106">
        <v>137</v>
      </c>
      <c r="D37" s="107">
        <v>1.2363505098817795</v>
      </c>
      <c r="E37" s="106">
        <v>-1143</v>
      </c>
      <c r="F37" s="107">
        <v>-9.2468246905590163</v>
      </c>
      <c r="G37" s="106">
        <v>8471</v>
      </c>
      <c r="H37" s="106">
        <v>160</v>
      </c>
      <c r="I37" s="107">
        <v>1.9251594272650703</v>
      </c>
      <c r="J37" s="106">
        <v>-532</v>
      </c>
      <c r="K37" s="107">
        <v>-5.9091413973120073</v>
      </c>
    </row>
    <row r="38" spans="1:11" s="19" customFormat="1" ht="30.75" customHeight="1" x14ac:dyDescent="0.2">
      <c r="A38" s="112" t="s">
        <v>108</v>
      </c>
      <c r="B38" s="113">
        <v>2009</v>
      </c>
      <c r="C38" s="113">
        <v>22</v>
      </c>
      <c r="D38" s="114">
        <v>1.1071967790639154</v>
      </c>
      <c r="E38" s="113">
        <v>-136</v>
      </c>
      <c r="F38" s="114">
        <v>-6.3403263403263406</v>
      </c>
      <c r="G38" s="106">
        <v>1587</v>
      </c>
      <c r="H38" s="106">
        <v>25</v>
      </c>
      <c r="I38" s="107">
        <v>1.6005121638924455</v>
      </c>
      <c r="J38" s="106">
        <v>-98</v>
      </c>
      <c r="K38" s="107">
        <v>-5.8160237388724036</v>
      </c>
    </row>
    <row r="39" spans="1:11" s="19" customFormat="1" ht="30.75" customHeight="1" x14ac:dyDescent="0.2">
      <c r="A39" s="112" t="s">
        <v>109</v>
      </c>
      <c r="B39" s="113">
        <v>1559</v>
      </c>
      <c r="C39" s="113">
        <v>35</v>
      </c>
      <c r="D39" s="114">
        <v>2.2965879265091864</v>
      </c>
      <c r="E39" s="113">
        <v>-142</v>
      </c>
      <c r="F39" s="119">
        <v>-8.3480305702527922</v>
      </c>
      <c r="G39" s="106">
        <v>1337</v>
      </c>
      <c r="H39" s="106">
        <v>40</v>
      </c>
      <c r="I39" s="107">
        <v>3.0840400925212026</v>
      </c>
      <c r="J39" s="106">
        <v>-93</v>
      </c>
      <c r="K39" s="107">
        <v>-6.5034965034965033</v>
      </c>
    </row>
    <row r="40" spans="1:11" s="19" customFormat="1" ht="30.75" customHeight="1" x14ac:dyDescent="0.2">
      <c r="A40" s="108" t="s">
        <v>110</v>
      </c>
      <c r="B40" s="106">
        <v>5788</v>
      </c>
      <c r="C40" s="106">
        <v>16</v>
      </c>
      <c r="D40" s="107">
        <v>0.27720027720027718</v>
      </c>
      <c r="E40" s="106">
        <v>-684</v>
      </c>
      <c r="F40" s="107">
        <v>-10.568603213844252</v>
      </c>
      <c r="G40" s="106">
        <v>5004</v>
      </c>
      <c r="H40" s="106">
        <v>67</v>
      </c>
      <c r="I40" s="107">
        <v>1.3570994531091756</v>
      </c>
      <c r="J40" s="106">
        <v>-649</v>
      </c>
      <c r="K40" s="107">
        <v>-11.48062975411286</v>
      </c>
    </row>
    <row r="41" spans="1:11" s="19" customFormat="1" ht="30.75" customHeight="1" x14ac:dyDescent="0.2">
      <c r="A41" s="108" t="s">
        <v>111</v>
      </c>
      <c r="B41" s="106">
        <v>4720</v>
      </c>
      <c r="C41" s="106">
        <v>16</v>
      </c>
      <c r="D41" s="107">
        <v>0.3401360544217687</v>
      </c>
      <c r="E41" s="106">
        <v>-753</v>
      </c>
      <c r="F41" s="107">
        <v>-13.758450575552713</v>
      </c>
      <c r="G41" s="106">
        <v>3830</v>
      </c>
      <c r="H41" s="106">
        <v>29</v>
      </c>
      <c r="I41" s="107">
        <v>0.7629571165482768</v>
      </c>
      <c r="J41" s="106">
        <v>-415</v>
      </c>
      <c r="K41" s="107">
        <v>-9.7762073027090697</v>
      </c>
    </row>
    <row r="42" spans="1:11" s="19" customFormat="1" ht="30.75" customHeight="1" x14ac:dyDescent="0.2">
      <c r="A42" s="108" t="s">
        <v>112</v>
      </c>
      <c r="B42" s="106">
        <v>1997</v>
      </c>
      <c r="C42" s="106">
        <v>-11</v>
      </c>
      <c r="D42" s="107">
        <v>-0.547808764940239</v>
      </c>
      <c r="E42" s="106">
        <v>-397</v>
      </c>
      <c r="F42" s="107">
        <v>-16.583124477861318</v>
      </c>
      <c r="G42" s="106">
        <v>1593</v>
      </c>
      <c r="H42" s="106">
        <v>1</v>
      </c>
      <c r="I42" s="107">
        <v>6.2814070351758788E-2</v>
      </c>
      <c r="J42" s="106">
        <v>-247</v>
      </c>
      <c r="K42" s="107">
        <v>-13.423913043478262</v>
      </c>
    </row>
    <row r="43" spans="1:11" s="19" customFormat="1" ht="30.75" customHeight="1" x14ac:dyDescent="0.2">
      <c r="A43" s="108" t="s">
        <v>113</v>
      </c>
      <c r="B43" s="106">
        <v>3816</v>
      </c>
      <c r="C43" s="106">
        <v>39</v>
      </c>
      <c r="D43" s="107">
        <v>1.0325655281969817</v>
      </c>
      <c r="E43" s="106">
        <v>-396</v>
      </c>
      <c r="F43" s="107">
        <v>-9.4017094017094021</v>
      </c>
      <c r="G43" s="106">
        <v>2943</v>
      </c>
      <c r="H43" s="106">
        <v>25</v>
      </c>
      <c r="I43" s="107">
        <v>0.85675119945167921</v>
      </c>
      <c r="J43" s="106">
        <v>-180</v>
      </c>
      <c r="K43" s="107">
        <v>-5.7636887608069163</v>
      </c>
    </row>
    <row r="44" spans="1:11" s="19" customFormat="1" ht="30.75" customHeight="1" x14ac:dyDescent="0.2">
      <c r="A44" s="108" t="s">
        <v>114</v>
      </c>
      <c r="B44" s="106">
        <v>22466</v>
      </c>
      <c r="C44" s="106">
        <v>35</v>
      </c>
      <c r="D44" s="107">
        <v>0.15603406000624137</v>
      </c>
      <c r="E44" s="106">
        <v>-2129</v>
      </c>
      <c r="F44" s="107">
        <v>-8.6562309412482215</v>
      </c>
      <c r="G44" s="106">
        <v>18188</v>
      </c>
      <c r="H44" s="106">
        <v>49</v>
      </c>
      <c r="I44" s="107">
        <v>0.270136170681956</v>
      </c>
      <c r="J44" s="106">
        <v>-1567</v>
      </c>
      <c r="K44" s="107">
        <v>-7.9321690711212351</v>
      </c>
    </row>
    <row r="45" spans="1:11" s="19" customFormat="1" ht="30.75" customHeight="1" x14ac:dyDescent="0.2">
      <c r="A45" s="108" t="s">
        <v>115</v>
      </c>
      <c r="B45" s="106">
        <v>12732</v>
      </c>
      <c r="C45" s="106">
        <v>97</v>
      </c>
      <c r="D45" s="107">
        <v>0.76770874554808077</v>
      </c>
      <c r="E45" s="106">
        <v>-1225</v>
      </c>
      <c r="F45" s="107">
        <v>-8.77695779895393</v>
      </c>
      <c r="G45" s="106">
        <v>11061</v>
      </c>
      <c r="H45" s="106">
        <v>121</v>
      </c>
      <c r="I45" s="107">
        <v>1.1060329067641681</v>
      </c>
      <c r="J45" s="106">
        <v>-909</v>
      </c>
      <c r="K45" s="107">
        <v>-7.5939849624060152</v>
      </c>
    </row>
    <row r="46" spans="1:11" s="19" customFormat="1" ht="30.75" customHeight="1" x14ac:dyDescent="0.2">
      <c r="A46" s="116" t="s">
        <v>116</v>
      </c>
      <c r="B46" s="117">
        <v>28</v>
      </c>
      <c r="C46" s="117">
        <v>-2</v>
      </c>
      <c r="D46" s="118">
        <v>-6.666666666666667</v>
      </c>
      <c r="E46" s="117">
        <v>-3</v>
      </c>
      <c r="F46" s="118">
        <v>-9.67741935483871</v>
      </c>
      <c r="G46" s="117">
        <v>25</v>
      </c>
      <c r="H46" s="117">
        <v>-1</v>
      </c>
      <c r="I46" s="118">
        <v>-3.8461538461538463</v>
      </c>
      <c r="J46" s="117">
        <v>4</v>
      </c>
      <c r="K46" s="118">
        <v>19.047619047619047</v>
      </c>
    </row>
    <row r="47" spans="1:11" ht="9.9499999999999993" customHeight="1" x14ac:dyDescent="0.2">
      <c r="A47" s="98"/>
      <c r="B47" s="98"/>
      <c r="C47" s="98"/>
      <c r="D47" s="98"/>
      <c r="E47" s="98"/>
      <c r="F47" s="98"/>
      <c r="G47" s="98"/>
      <c r="H47" s="98"/>
      <c r="I47" s="98"/>
      <c r="J47" s="98"/>
      <c r="K47" s="98"/>
    </row>
    <row r="48" spans="1:11" x14ac:dyDescent="0.2">
      <c r="A48" s="46" t="s">
        <v>135</v>
      </c>
    </row>
    <row r="49" spans="1:11" s="62" customFormat="1" ht="12.75" x14ac:dyDescent="0.2">
      <c r="B49" s="46"/>
      <c r="C49" s="46"/>
      <c r="D49" s="46"/>
    </row>
    <row r="56" spans="1:11" x14ac:dyDescent="0.2">
      <c r="A56" s="333" t="s">
        <v>60</v>
      </c>
      <c r="B56" s="333"/>
      <c r="C56" s="333"/>
      <c r="D56" s="333"/>
      <c r="E56" s="333"/>
      <c r="F56" s="333"/>
      <c r="G56" s="333"/>
      <c r="H56" s="333"/>
      <c r="I56" s="333"/>
      <c r="J56" s="333"/>
      <c r="K56" s="333"/>
    </row>
  </sheetData>
  <mergeCells count="11">
    <mergeCell ref="A56:K5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101"/>
  <sheetViews>
    <sheetView zoomScaleNormal="100" zoomScaleSheetLayoutView="100" workbookViewId="0"/>
  </sheetViews>
  <sheetFormatPr baseColWidth="10" defaultColWidth="9.140625" defaultRowHeight="15" x14ac:dyDescent="0.2"/>
  <cols>
    <col min="1" max="1" width="35" style="15" customWidth="1"/>
    <col min="2" max="2" width="6.5703125" style="15" customWidth="1"/>
    <col min="3" max="3" width="6.42578125" style="15" customWidth="1"/>
    <col min="4" max="4" width="5.85546875" style="15" customWidth="1"/>
    <col min="5" max="5" width="7.42578125" style="15" customWidth="1"/>
    <col min="6" max="6" width="5.85546875" style="15" customWidth="1"/>
    <col min="7" max="7" width="6.42578125" style="15" customWidth="1"/>
    <col min="8" max="8" width="5.5703125" style="15" customWidth="1"/>
    <col min="9" max="9" width="4.28515625" style="15" customWidth="1"/>
    <col min="10" max="10" width="6.28515625" style="15" customWidth="1"/>
    <col min="11" max="11" width="4.4257812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19.5" customHeight="1" x14ac:dyDescent="0.25">
      <c r="H4" s="18"/>
      <c r="K4" s="2" t="s">
        <v>653</v>
      </c>
    </row>
    <row r="5" spans="1:11" s="19" customFormat="1" ht="49.5" customHeight="1" x14ac:dyDescent="0.25">
      <c r="A5" s="330" t="s">
        <v>286</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68</v>
      </c>
      <c r="D8" s="21" t="s">
        <v>69</v>
      </c>
      <c r="E8" s="20" t="s">
        <v>68</v>
      </c>
      <c r="F8" s="21" t="s">
        <v>69</v>
      </c>
      <c r="G8" s="322"/>
      <c r="H8" s="20" t="s">
        <v>68</v>
      </c>
      <c r="I8" s="21" t="s">
        <v>69</v>
      </c>
      <c r="J8" s="20" t="s">
        <v>68</v>
      </c>
      <c r="K8" s="21" t="s">
        <v>69</v>
      </c>
    </row>
    <row r="9" spans="1:11" s="19" customFormat="1" ht="3" customHeight="1" x14ac:dyDescent="0.2">
      <c r="A9" s="22"/>
      <c r="B9" s="22"/>
      <c r="C9" s="22"/>
      <c r="D9" s="22"/>
      <c r="G9" s="22"/>
      <c r="H9" s="22"/>
      <c r="I9" s="22"/>
    </row>
    <row r="10" spans="1:11" s="19" customFormat="1" ht="14.25" customHeight="1" x14ac:dyDescent="0.2">
      <c r="A10" s="102" t="s">
        <v>271</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36.75" customHeight="1" x14ac:dyDescent="0.2">
      <c r="A11" s="108" t="s">
        <v>287</v>
      </c>
      <c r="B11" s="106">
        <v>99</v>
      </c>
      <c r="C11" s="106">
        <v>4</v>
      </c>
      <c r="D11" s="107">
        <v>4.2105263157894735</v>
      </c>
      <c r="E11" s="106">
        <v>-3</v>
      </c>
      <c r="F11" s="107">
        <v>-2.9411764705882355</v>
      </c>
      <c r="G11" s="106">
        <v>72</v>
      </c>
      <c r="H11" s="106">
        <v>6</v>
      </c>
      <c r="I11" s="107">
        <v>9.0909090909090917</v>
      </c>
      <c r="J11" s="106">
        <v>2</v>
      </c>
      <c r="K11" s="107">
        <v>2.8571428571428572</v>
      </c>
    </row>
    <row r="12" spans="1:11" s="19" customFormat="1" ht="36.75" customHeight="1" x14ac:dyDescent="0.2">
      <c r="A12" s="124" t="s">
        <v>288</v>
      </c>
      <c r="B12" s="125">
        <v>415</v>
      </c>
      <c r="C12" s="125">
        <v>-10</v>
      </c>
      <c r="D12" s="126">
        <v>-2.3529411764705883</v>
      </c>
      <c r="E12" s="125">
        <v>-4</v>
      </c>
      <c r="F12" s="126">
        <v>-0.95465393794749398</v>
      </c>
      <c r="G12" s="125">
        <v>303</v>
      </c>
      <c r="H12" s="125">
        <v>-3</v>
      </c>
      <c r="I12" s="126">
        <v>-0.98039215686274506</v>
      </c>
      <c r="J12" s="125">
        <v>7</v>
      </c>
      <c r="K12" s="126">
        <v>2.3648648648648649</v>
      </c>
    </row>
    <row r="13" spans="1:11" s="19" customFormat="1" ht="36.75" customHeight="1" x14ac:dyDescent="0.2">
      <c r="A13" s="108" t="s">
        <v>289</v>
      </c>
      <c r="B13" s="106">
        <v>4291</v>
      </c>
      <c r="C13" s="106">
        <v>47</v>
      </c>
      <c r="D13" s="107">
        <v>1.1074458058435439</v>
      </c>
      <c r="E13" s="106">
        <v>62</v>
      </c>
      <c r="F13" s="107">
        <v>1.4660676282809175</v>
      </c>
      <c r="G13" s="106">
        <v>3326</v>
      </c>
      <c r="H13" s="106">
        <v>70</v>
      </c>
      <c r="I13" s="107">
        <v>2.1498771498771498</v>
      </c>
      <c r="J13" s="106">
        <v>125</v>
      </c>
      <c r="K13" s="107">
        <v>3.9050296782255547</v>
      </c>
    </row>
    <row r="14" spans="1:11" s="19" customFormat="1" ht="36.75" customHeight="1" x14ac:dyDescent="0.2">
      <c r="A14" s="26" t="s">
        <v>290</v>
      </c>
      <c r="B14" s="125">
        <v>1904</v>
      </c>
      <c r="C14" s="125">
        <v>15</v>
      </c>
      <c r="D14" s="126">
        <v>0.79407093700370568</v>
      </c>
      <c r="E14" s="125">
        <v>-49</v>
      </c>
      <c r="F14" s="126">
        <v>-2.5089605734767026</v>
      </c>
      <c r="G14" s="125">
        <v>1317</v>
      </c>
      <c r="H14" s="125">
        <v>11</v>
      </c>
      <c r="I14" s="126">
        <v>0.84226646248085757</v>
      </c>
      <c r="J14" s="125">
        <v>-28</v>
      </c>
      <c r="K14" s="126">
        <v>-2.0817843866171004</v>
      </c>
    </row>
    <row r="15" spans="1:11" s="19" customFormat="1" ht="36.75" customHeight="1" x14ac:dyDescent="0.2">
      <c r="A15" s="108" t="s">
        <v>291</v>
      </c>
      <c r="B15" s="106">
        <v>786</v>
      </c>
      <c r="C15" s="106">
        <v>15</v>
      </c>
      <c r="D15" s="107">
        <v>1.9455252918287937</v>
      </c>
      <c r="E15" s="106">
        <v>68</v>
      </c>
      <c r="F15" s="107">
        <v>9.4707520891364911</v>
      </c>
      <c r="G15" s="106">
        <v>611</v>
      </c>
      <c r="H15" s="106">
        <v>29</v>
      </c>
      <c r="I15" s="107">
        <v>4.9828178694158076</v>
      </c>
      <c r="J15" s="106">
        <v>45</v>
      </c>
      <c r="K15" s="107">
        <v>7.9505300353356887</v>
      </c>
    </row>
    <row r="16" spans="1:11" s="19" customFormat="1" ht="36.75" customHeight="1" x14ac:dyDescent="0.2">
      <c r="A16" s="26" t="s">
        <v>292</v>
      </c>
      <c r="B16" s="125">
        <v>485</v>
      </c>
      <c r="C16" s="125">
        <v>-18</v>
      </c>
      <c r="D16" s="126">
        <v>-3.5785288270377733</v>
      </c>
      <c r="E16" s="125">
        <v>-12</v>
      </c>
      <c r="F16" s="126">
        <v>-2.4144869215291749</v>
      </c>
      <c r="G16" s="125">
        <v>346</v>
      </c>
      <c r="H16" s="125">
        <v>-14</v>
      </c>
      <c r="I16" s="126">
        <v>-3.8888888888888888</v>
      </c>
      <c r="J16" s="125">
        <v>-10</v>
      </c>
      <c r="K16" s="126">
        <v>-2.808988764044944</v>
      </c>
    </row>
    <row r="17" spans="1:11" s="19" customFormat="1" ht="36.75" customHeight="1" x14ac:dyDescent="0.2">
      <c r="A17" s="108" t="s">
        <v>293</v>
      </c>
      <c r="B17" s="106">
        <v>3920</v>
      </c>
      <c r="C17" s="106">
        <v>63</v>
      </c>
      <c r="D17" s="107">
        <v>1.633393829401089</v>
      </c>
      <c r="E17" s="106">
        <v>256</v>
      </c>
      <c r="F17" s="107">
        <v>6.9868995633187776</v>
      </c>
      <c r="G17" s="106">
        <v>2300</v>
      </c>
      <c r="H17" s="106">
        <v>51</v>
      </c>
      <c r="I17" s="107">
        <v>2.267674522009782</v>
      </c>
      <c r="J17" s="106">
        <v>-169</v>
      </c>
      <c r="K17" s="107">
        <v>-6.8448764682057517</v>
      </c>
    </row>
    <row r="18" spans="1:11" s="19" customFormat="1" ht="36.75" customHeight="1" x14ac:dyDescent="0.2">
      <c r="A18" s="26" t="s">
        <v>294</v>
      </c>
      <c r="B18" s="125">
        <v>10264</v>
      </c>
      <c r="C18" s="125">
        <v>840</v>
      </c>
      <c r="D18" s="126">
        <v>8.913412563667233</v>
      </c>
      <c r="E18" s="125">
        <v>-537</v>
      </c>
      <c r="F18" s="126">
        <v>-4.9717618739005651</v>
      </c>
      <c r="G18" s="125">
        <v>6401</v>
      </c>
      <c r="H18" s="125">
        <v>418</v>
      </c>
      <c r="I18" s="126">
        <v>6.9864616413170646</v>
      </c>
      <c r="J18" s="125">
        <v>-1159</v>
      </c>
      <c r="K18" s="126">
        <v>-15.330687830687831</v>
      </c>
    </row>
    <row r="19" spans="1:11" s="19" customFormat="1" ht="36.75" customHeight="1" x14ac:dyDescent="0.2">
      <c r="A19" s="108" t="s">
        <v>295</v>
      </c>
      <c r="B19" s="106">
        <v>5511</v>
      </c>
      <c r="C19" s="106">
        <v>260</v>
      </c>
      <c r="D19" s="107">
        <v>4.9514378213673584</v>
      </c>
      <c r="E19" s="106">
        <v>151</v>
      </c>
      <c r="F19" s="107">
        <v>2.8171641791044775</v>
      </c>
      <c r="G19" s="106">
        <v>2850</v>
      </c>
      <c r="H19" s="106">
        <v>72</v>
      </c>
      <c r="I19" s="107">
        <v>2.5917926565874732</v>
      </c>
      <c r="J19" s="106">
        <v>-323</v>
      </c>
      <c r="K19" s="107">
        <v>-10.179640718562874</v>
      </c>
    </row>
    <row r="20" spans="1:11" s="19" customFormat="1" ht="36.75" customHeight="1" x14ac:dyDescent="0.2">
      <c r="A20" s="26" t="s">
        <v>296</v>
      </c>
      <c r="B20" s="125">
        <v>10017</v>
      </c>
      <c r="C20" s="125">
        <v>199</v>
      </c>
      <c r="D20" s="126">
        <v>2.0268893868404971</v>
      </c>
      <c r="E20" s="125">
        <v>-616</v>
      </c>
      <c r="F20" s="126">
        <v>-5.7932850559578668</v>
      </c>
      <c r="G20" s="125">
        <v>7250</v>
      </c>
      <c r="H20" s="125">
        <v>275</v>
      </c>
      <c r="I20" s="126">
        <v>3.9426523297491038</v>
      </c>
      <c r="J20" s="125">
        <v>-392</v>
      </c>
      <c r="K20" s="126">
        <v>-5.1295472389426848</v>
      </c>
    </row>
    <row r="21" spans="1:11" s="19" customFormat="1" ht="36.75" customHeight="1" x14ac:dyDescent="0.2">
      <c r="A21" s="108" t="s">
        <v>297</v>
      </c>
      <c r="B21" s="106">
        <v>2988</v>
      </c>
      <c r="C21" s="106">
        <v>83</v>
      </c>
      <c r="D21" s="107">
        <v>2.8571428571428572</v>
      </c>
      <c r="E21" s="106">
        <v>162</v>
      </c>
      <c r="F21" s="107">
        <v>5.7324840764331206</v>
      </c>
      <c r="G21" s="106">
        <v>2180</v>
      </c>
      <c r="H21" s="106">
        <v>57</v>
      </c>
      <c r="I21" s="107">
        <v>2.6848798869524257</v>
      </c>
      <c r="J21" s="106">
        <v>49</v>
      </c>
      <c r="K21" s="107">
        <v>2.2993899577663068</v>
      </c>
    </row>
    <row r="22" spans="1:11" s="19" customFormat="1" ht="36.75" customHeight="1" x14ac:dyDescent="0.2">
      <c r="A22" s="127" t="s">
        <v>298</v>
      </c>
      <c r="B22" s="128">
        <v>9927</v>
      </c>
      <c r="C22" s="128">
        <v>193</v>
      </c>
      <c r="D22" s="129">
        <v>1.9827409081569756</v>
      </c>
      <c r="E22" s="128">
        <v>96</v>
      </c>
      <c r="F22" s="129">
        <v>0.97650289899298137</v>
      </c>
      <c r="G22" s="128">
        <v>7414</v>
      </c>
      <c r="H22" s="125">
        <v>148</v>
      </c>
      <c r="I22" s="126">
        <v>2.0368841178089734</v>
      </c>
      <c r="J22" s="125">
        <v>64</v>
      </c>
      <c r="K22" s="126">
        <v>0.87074829931972786</v>
      </c>
    </row>
    <row r="23" spans="1:11" s="19" customFormat="1" ht="36.75" customHeight="1" x14ac:dyDescent="0.2">
      <c r="A23" s="112" t="s">
        <v>299</v>
      </c>
      <c r="B23" s="113">
        <v>3599</v>
      </c>
      <c r="C23" s="113">
        <v>91</v>
      </c>
      <c r="D23" s="114">
        <v>2.5940706955530217</v>
      </c>
      <c r="E23" s="113">
        <v>325</v>
      </c>
      <c r="F23" s="114">
        <v>9.9266951740989615</v>
      </c>
      <c r="G23" s="115">
        <v>2644</v>
      </c>
      <c r="H23" s="106">
        <v>82</v>
      </c>
      <c r="I23" s="107">
        <v>3.2006245120999219</v>
      </c>
      <c r="J23" s="106">
        <v>222</v>
      </c>
      <c r="K23" s="107">
        <v>9.1659785301403804</v>
      </c>
    </row>
    <row r="24" spans="1:11" s="19" customFormat="1" ht="36.75" customHeight="1" x14ac:dyDescent="0.2">
      <c r="A24" s="130" t="s">
        <v>300</v>
      </c>
      <c r="B24" s="125">
        <v>6260</v>
      </c>
      <c r="C24" s="125">
        <v>138</v>
      </c>
      <c r="D24" s="126">
        <v>2.2541653054557336</v>
      </c>
      <c r="E24" s="125">
        <v>-37</v>
      </c>
      <c r="F24" s="126">
        <v>-0.5875813879625218</v>
      </c>
      <c r="G24" s="125">
        <v>3807</v>
      </c>
      <c r="H24" s="125">
        <v>121</v>
      </c>
      <c r="I24" s="126">
        <v>3.2826912642430819</v>
      </c>
      <c r="J24" s="125">
        <v>-339</v>
      </c>
      <c r="K24" s="126">
        <v>-8.1765557163531106</v>
      </c>
    </row>
    <row r="25" spans="1:11" s="19" customFormat="1" ht="36.75" customHeight="1" x14ac:dyDescent="0.2">
      <c r="A25" s="108" t="s">
        <v>301</v>
      </c>
      <c r="B25" s="106">
        <v>8706</v>
      </c>
      <c r="C25" s="106">
        <v>147</v>
      </c>
      <c r="D25" s="107">
        <v>1.717490361023484</v>
      </c>
      <c r="E25" s="106">
        <v>472</v>
      </c>
      <c r="F25" s="107">
        <v>5.7323293660432357</v>
      </c>
      <c r="G25" s="106">
        <v>6213</v>
      </c>
      <c r="H25" s="106">
        <v>176</v>
      </c>
      <c r="I25" s="107">
        <v>2.9153553089282758</v>
      </c>
      <c r="J25" s="106">
        <v>30</v>
      </c>
      <c r="K25" s="107">
        <v>0.48520135856380397</v>
      </c>
    </row>
    <row r="26" spans="1:11" s="19" customFormat="1" ht="36.75" customHeight="1" x14ac:dyDescent="0.2">
      <c r="A26" s="26" t="s">
        <v>302</v>
      </c>
      <c r="B26" s="125">
        <v>6401</v>
      </c>
      <c r="C26" s="125">
        <v>79</v>
      </c>
      <c r="D26" s="126">
        <v>1.2496045555204049</v>
      </c>
      <c r="E26" s="125">
        <v>-1421</v>
      </c>
      <c r="F26" s="126">
        <v>-18.166709281513679</v>
      </c>
      <c r="G26" s="125">
        <v>4287</v>
      </c>
      <c r="H26" s="125">
        <v>115</v>
      </c>
      <c r="I26" s="126">
        <v>2.7564717162032597</v>
      </c>
      <c r="J26" s="125">
        <v>-523</v>
      </c>
      <c r="K26" s="126">
        <v>-10.873180873180873</v>
      </c>
    </row>
    <row r="27" spans="1:11" s="19" customFormat="1" ht="36.75" customHeight="1" x14ac:dyDescent="0.2">
      <c r="A27" s="108" t="s">
        <v>303</v>
      </c>
      <c r="B27" s="106">
        <v>694</v>
      </c>
      <c r="C27" s="106">
        <v>-3</v>
      </c>
      <c r="D27" s="107">
        <v>-0.43041606886657102</v>
      </c>
      <c r="E27" s="106">
        <v>-29</v>
      </c>
      <c r="F27" s="107">
        <v>-4.0110650069156293</v>
      </c>
      <c r="G27" s="106">
        <v>537</v>
      </c>
      <c r="H27" s="106">
        <v>5</v>
      </c>
      <c r="I27" s="107">
        <v>0.93984962406015038</v>
      </c>
      <c r="J27" s="106">
        <v>-26</v>
      </c>
      <c r="K27" s="107">
        <v>-4.6181172291296626</v>
      </c>
    </row>
    <row r="28" spans="1:11" s="19" customFormat="1" ht="36.75" customHeight="1" x14ac:dyDescent="0.2">
      <c r="A28" s="26" t="s">
        <v>304</v>
      </c>
      <c r="B28" s="125">
        <v>3092</v>
      </c>
      <c r="C28" s="125">
        <v>38</v>
      </c>
      <c r="D28" s="126">
        <v>1.2442698100851342</v>
      </c>
      <c r="E28" s="125">
        <v>87</v>
      </c>
      <c r="F28" s="126">
        <v>2.8951747088186357</v>
      </c>
      <c r="G28" s="125">
        <v>2254</v>
      </c>
      <c r="H28" s="125">
        <v>37</v>
      </c>
      <c r="I28" s="126">
        <v>1.6689219666215607</v>
      </c>
      <c r="J28" s="125">
        <v>-62</v>
      </c>
      <c r="K28" s="126">
        <v>-2.6770293609671847</v>
      </c>
    </row>
    <row r="29" spans="1:11" s="19" customFormat="1" ht="36.75" customHeight="1" x14ac:dyDescent="0.2">
      <c r="A29" s="108" t="s">
        <v>305</v>
      </c>
      <c r="B29" s="106">
        <v>1572</v>
      </c>
      <c r="C29" s="106">
        <v>10</v>
      </c>
      <c r="D29" s="107">
        <v>0.6402048655569782</v>
      </c>
      <c r="E29" s="106">
        <v>-55</v>
      </c>
      <c r="F29" s="107">
        <v>-3.3804548248309771</v>
      </c>
      <c r="G29" s="106">
        <v>1092</v>
      </c>
      <c r="H29" s="106">
        <v>8</v>
      </c>
      <c r="I29" s="107">
        <v>0.73800738007380073</v>
      </c>
      <c r="J29" s="106">
        <v>-53</v>
      </c>
      <c r="K29" s="107">
        <v>-4.6288209606986896</v>
      </c>
    </row>
    <row r="30" spans="1:11" s="19" customFormat="1" ht="36.75" customHeight="1" x14ac:dyDescent="0.2">
      <c r="A30" s="26" t="s">
        <v>306</v>
      </c>
      <c r="B30" s="125">
        <v>8220</v>
      </c>
      <c r="C30" s="125">
        <v>107</v>
      </c>
      <c r="D30" s="126">
        <v>1.3188709478614569</v>
      </c>
      <c r="E30" s="125">
        <v>197</v>
      </c>
      <c r="F30" s="126">
        <v>2.4554406082512776</v>
      </c>
      <c r="G30" s="125">
        <v>6459</v>
      </c>
      <c r="H30" s="125">
        <v>115</v>
      </c>
      <c r="I30" s="126">
        <v>1.8127364438839848</v>
      </c>
      <c r="J30" s="125">
        <v>132</v>
      </c>
      <c r="K30" s="126">
        <v>2.0862968231389285</v>
      </c>
    </row>
    <row r="31" spans="1:11" s="19" customFormat="1" ht="36.75" customHeight="1" x14ac:dyDescent="0.2">
      <c r="A31" s="108" t="s">
        <v>307</v>
      </c>
      <c r="B31" s="106">
        <v>5412</v>
      </c>
      <c r="C31" s="106">
        <v>-83</v>
      </c>
      <c r="D31" s="107">
        <v>-1.5104640582347588</v>
      </c>
      <c r="E31" s="106">
        <v>-273</v>
      </c>
      <c r="F31" s="107">
        <v>-4.8021108179419523</v>
      </c>
      <c r="G31" s="106">
        <v>3895</v>
      </c>
      <c r="H31" s="106">
        <v>-78</v>
      </c>
      <c r="I31" s="107">
        <v>-1.9632519506670023</v>
      </c>
      <c r="J31" s="106">
        <v>-369</v>
      </c>
      <c r="K31" s="107">
        <v>-8.6538461538461533</v>
      </c>
    </row>
    <row r="32" spans="1:11" s="19" customFormat="1" ht="36.75" customHeight="1" x14ac:dyDescent="0.2">
      <c r="A32" s="26" t="s">
        <v>308</v>
      </c>
      <c r="B32" s="125">
        <v>9716</v>
      </c>
      <c r="C32" s="125">
        <v>439</v>
      </c>
      <c r="D32" s="126">
        <v>4.7321332327260972</v>
      </c>
      <c r="E32" s="125">
        <v>354</v>
      </c>
      <c r="F32" s="126">
        <v>3.7812433240760521</v>
      </c>
      <c r="G32" s="125">
        <v>5690</v>
      </c>
      <c r="H32" s="125">
        <v>171</v>
      </c>
      <c r="I32" s="126">
        <v>3.09838738901975</v>
      </c>
      <c r="J32" s="125">
        <v>-462</v>
      </c>
      <c r="K32" s="126">
        <v>-7.5097529258777636</v>
      </c>
    </row>
    <row r="33" spans="1:11" s="19" customFormat="1" ht="36.75" customHeight="1" x14ac:dyDescent="0.2">
      <c r="A33" s="108" t="s">
        <v>309</v>
      </c>
      <c r="B33" s="106">
        <v>6506</v>
      </c>
      <c r="C33" s="106">
        <v>62</v>
      </c>
      <c r="D33" s="107">
        <v>0.9621353196772191</v>
      </c>
      <c r="E33" s="106">
        <v>569</v>
      </c>
      <c r="F33" s="107">
        <v>9.583964965470777</v>
      </c>
      <c r="G33" s="106">
        <v>4851</v>
      </c>
      <c r="H33" s="106">
        <v>137</v>
      </c>
      <c r="I33" s="107">
        <v>2.9062367416207042</v>
      </c>
      <c r="J33" s="106">
        <v>389</v>
      </c>
      <c r="K33" s="107">
        <v>8.7180636485880765</v>
      </c>
    </row>
    <row r="34" spans="1:11" s="19" customFormat="1" ht="36.75" customHeight="1" x14ac:dyDescent="0.2">
      <c r="A34" s="26" t="s">
        <v>310</v>
      </c>
      <c r="B34" s="125">
        <v>6891</v>
      </c>
      <c r="C34" s="125">
        <v>-31</v>
      </c>
      <c r="D34" s="126">
        <v>-0.44784744293556777</v>
      </c>
      <c r="E34" s="125">
        <v>-15</v>
      </c>
      <c r="F34" s="126">
        <v>-0.21720243266724587</v>
      </c>
      <c r="G34" s="125">
        <v>4673</v>
      </c>
      <c r="H34" s="125">
        <v>-14</v>
      </c>
      <c r="I34" s="126">
        <v>-0.29869852784296991</v>
      </c>
      <c r="J34" s="125">
        <v>-205</v>
      </c>
      <c r="K34" s="126">
        <v>-4.2025420254202546</v>
      </c>
    </row>
    <row r="35" spans="1:11" s="19" customFormat="1" ht="36.75" customHeight="1" x14ac:dyDescent="0.2">
      <c r="A35" s="108" t="s">
        <v>311</v>
      </c>
      <c r="B35" s="106">
        <v>1256</v>
      </c>
      <c r="C35" s="106">
        <v>1</v>
      </c>
      <c r="D35" s="107">
        <v>7.9681274900398405E-2</v>
      </c>
      <c r="E35" s="106">
        <v>-75</v>
      </c>
      <c r="F35" s="107">
        <v>-5.6348610067618328</v>
      </c>
      <c r="G35" s="106">
        <v>891</v>
      </c>
      <c r="H35" s="106">
        <v>8</v>
      </c>
      <c r="I35" s="107">
        <v>0.9060022650056625</v>
      </c>
      <c r="J35" s="106">
        <v>-114</v>
      </c>
      <c r="K35" s="107">
        <v>-11.343283582089553</v>
      </c>
    </row>
    <row r="36" spans="1:11" s="19" customFormat="1" ht="36.75" customHeight="1" x14ac:dyDescent="0.2">
      <c r="A36" s="26" t="s">
        <v>312</v>
      </c>
      <c r="B36" s="125">
        <v>39321</v>
      </c>
      <c r="C36" s="125">
        <v>57</v>
      </c>
      <c r="D36" s="126">
        <v>0.14517114914425427</v>
      </c>
      <c r="E36" s="125">
        <v>-239</v>
      </c>
      <c r="F36" s="126">
        <v>-0.60414560161779574</v>
      </c>
      <c r="G36" s="125">
        <v>28663</v>
      </c>
      <c r="H36" s="125">
        <v>312</v>
      </c>
      <c r="I36" s="126">
        <v>1.1004902825297167</v>
      </c>
      <c r="J36" s="125">
        <v>-884</v>
      </c>
      <c r="K36" s="126">
        <v>-2.9918435035705824</v>
      </c>
    </row>
    <row r="37" spans="1:11" s="19" customFormat="1" ht="36.75" customHeight="1" x14ac:dyDescent="0.2">
      <c r="A37" s="108" t="s">
        <v>313</v>
      </c>
      <c r="B37" s="106">
        <v>18168</v>
      </c>
      <c r="C37" s="106">
        <v>-216</v>
      </c>
      <c r="D37" s="107">
        <v>-1.1749347258485641</v>
      </c>
      <c r="E37" s="106">
        <v>-499</v>
      </c>
      <c r="F37" s="107">
        <v>-2.6731665505973106</v>
      </c>
      <c r="G37" s="106">
        <v>12392</v>
      </c>
      <c r="H37" s="106">
        <v>131</v>
      </c>
      <c r="I37" s="107">
        <v>1.0684283500530136</v>
      </c>
      <c r="J37" s="106">
        <v>-358</v>
      </c>
      <c r="K37" s="107">
        <v>-2.8078431372549018</v>
      </c>
    </row>
    <row r="38" spans="1:11" s="19" customFormat="1" ht="36.75" customHeight="1" x14ac:dyDescent="0.2">
      <c r="A38" s="26" t="s">
        <v>314</v>
      </c>
      <c r="B38" s="125">
        <v>417</v>
      </c>
      <c r="C38" s="125">
        <v>14</v>
      </c>
      <c r="D38" s="126">
        <v>3.4739454094292803</v>
      </c>
      <c r="E38" s="125">
        <v>23</v>
      </c>
      <c r="F38" s="126">
        <v>5.8375634517766501</v>
      </c>
      <c r="G38" s="125">
        <v>310</v>
      </c>
      <c r="H38" s="125">
        <v>13</v>
      </c>
      <c r="I38" s="126">
        <v>4.3771043771043772</v>
      </c>
      <c r="J38" s="125">
        <v>10</v>
      </c>
      <c r="K38" s="126">
        <v>3.3333333333333335</v>
      </c>
    </row>
    <row r="39" spans="1:11" s="19" customFormat="1" ht="36.75" customHeight="1" x14ac:dyDescent="0.2">
      <c r="A39" s="108" t="s">
        <v>315</v>
      </c>
      <c r="B39" s="106">
        <v>61</v>
      </c>
      <c r="C39" s="106">
        <v>-5</v>
      </c>
      <c r="D39" s="107">
        <v>-7.5757575757575761</v>
      </c>
      <c r="E39" s="106">
        <v>-3</v>
      </c>
      <c r="F39" s="107">
        <v>-4.6875</v>
      </c>
      <c r="G39" s="106">
        <v>46</v>
      </c>
      <c r="H39" s="106">
        <v>-1</v>
      </c>
      <c r="I39" s="107">
        <v>-2.1276595744680851</v>
      </c>
      <c r="J39" s="106">
        <v>-5</v>
      </c>
      <c r="K39" s="107">
        <v>-9.8039215686274517</v>
      </c>
    </row>
    <row r="40" spans="1:11" s="19" customFormat="1" ht="36.75" customHeight="1" x14ac:dyDescent="0.2">
      <c r="A40" s="26" t="s">
        <v>316</v>
      </c>
      <c r="B40" s="125">
        <v>20408</v>
      </c>
      <c r="C40" s="125">
        <v>149</v>
      </c>
      <c r="D40" s="126">
        <v>0.73547559109531568</v>
      </c>
      <c r="E40" s="125">
        <v>616</v>
      </c>
      <c r="F40" s="126">
        <v>3.1123686337914309</v>
      </c>
      <c r="G40" s="125">
        <v>14478</v>
      </c>
      <c r="H40" s="125">
        <v>210</v>
      </c>
      <c r="I40" s="126">
        <v>1.471825063078217</v>
      </c>
      <c r="J40" s="125">
        <v>-429</v>
      </c>
      <c r="K40" s="126">
        <v>-2.8778426242704769</v>
      </c>
    </row>
    <row r="41" spans="1:11" s="19" customFormat="1" ht="36.75" customHeight="1" x14ac:dyDescent="0.2">
      <c r="A41" s="108" t="s">
        <v>317</v>
      </c>
      <c r="B41" s="106">
        <v>35209</v>
      </c>
      <c r="C41" s="106">
        <v>110</v>
      </c>
      <c r="D41" s="107">
        <v>0.31339924214365084</v>
      </c>
      <c r="E41" s="106">
        <v>-58</v>
      </c>
      <c r="F41" s="107">
        <v>-0.16445969319760684</v>
      </c>
      <c r="G41" s="106">
        <v>26793</v>
      </c>
      <c r="H41" s="106">
        <v>179</v>
      </c>
      <c r="I41" s="107">
        <v>0.67257834222589619</v>
      </c>
      <c r="J41" s="106">
        <v>-1413</v>
      </c>
      <c r="K41" s="107">
        <v>-5.0095724313975749</v>
      </c>
    </row>
    <row r="42" spans="1:11" s="19" customFormat="1" ht="36.75" customHeight="1" x14ac:dyDescent="0.2">
      <c r="A42" s="26" t="s">
        <v>318</v>
      </c>
      <c r="B42" s="125">
        <v>35</v>
      </c>
      <c r="C42" s="125">
        <v>1</v>
      </c>
      <c r="D42" s="126">
        <v>2.9411764705882355</v>
      </c>
      <c r="E42" s="125">
        <v>-1</v>
      </c>
      <c r="F42" s="126">
        <v>-2.7777777777777777</v>
      </c>
      <c r="G42" s="125">
        <v>26</v>
      </c>
      <c r="H42" s="125">
        <v>0</v>
      </c>
      <c r="I42" s="126">
        <v>0</v>
      </c>
      <c r="J42" s="125">
        <v>-4</v>
      </c>
      <c r="K42" s="126">
        <v>-13.333333333333334</v>
      </c>
    </row>
    <row r="43" spans="1:11" s="19" customFormat="1" ht="36.75" customHeight="1" x14ac:dyDescent="0.2">
      <c r="A43" s="108" t="s">
        <v>319</v>
      </c>
      <c r="B43" s="106">
        <v>1346</v>
      </c>
      <c r="C43" s="106">
        <v>18</v>
      </c>
      <c r="D43" s="107">
        <v>1.3554216867469879</v>
      </c>
      <c r="E43" s="106">
        <v>-70</v>
      </c>
      <c r="F43" s="107">
        <v>-4.9435028248587569</v>
      </c>
      <c r="G43" s="106">
        <v>1030</v>
      </c>
      <c r="H43" s="106">
        <v>10</v>
      </c>
      <c r="I43" s="107">
        <v>0.98039215686274506</v>
      </c>
      <c r="J43" s="106">
        <v>-85</v>
      </c>
      <c r="K43" s="107">
        <v>-7.623318385650224</v>
      </c>
    </row>
    <row r="44" spans="1:11" s="19" customFormat="1" ht="36.75" customHeight="1" x14ac:dyDescent="0.2">
      <c r="A44" s="26" t="s">
        <v>320</v>
      </c>
      <c r="B44" s="125">
        <v>7095</v>
      </c>
      <c r="C44" s="125">
        <v>12</v>
      </c>
      <c r="D44" s="126">
        <v>0.16941973739940702</v>
      </c>
      <c r="E44" s="125">
        <v>69</v>
      </c>
      <c r="F44" s="126">
        <v>0.98206660973526905</v>
      </c>
      <c r="G44" s="125">
        <v>4991</v>
      </c>
      <c r="H44" s="125">
        <v>59</v>
      </c>
      <c r="I44" s="126">
        <v>1.1962692619626927</v>
      </c>
      <c r="J44" s="125">
        <v>-130</v>
      </c>
      <c r="K44" s="126">
        <v>-2.5385666861941028</v>
      </c>
    </row>
    <row r="45" spans="1:11" ht="36.75" customHeight="1" x14ac:dyDescent="0.2">
      <c r="A45" s="108" t="s">
        <v>321</v>
      </c>
      <c r="B45" s="106">
        <v>7739</v>
      </c>
      <c r="C45" s="106">
        <v>76</v>
      </c>
      <c r="D45" s="107">
        <v>0.99177867675844966</v>
      </c>
      <c r="E45" s="106">
        <v>590</v>
      </c>
      <c r="F45" s="107">
        <v>8.2529025038466912</v>
      </c>
      <c r="G45" s="106">
        <v>4900</v>
      </c>
      <c r="H45" s="106">
        <v>11</v>
      </c>
      <c r="I45" s="107">
        <v>0.22499488647985272</v>
      </c>
      <c r="J45" s="106">
        <v>29</v>
      </c>
      <c r="K45" s="107">
        <v>0.59536029562718129</v>
      </c>
    </row>
    <row r="46" spans="1:11" s="62" customFormat="1" ht="36.75" customHeight="1" x14ac:dyDescent="0.2">
      <c r="A46" s="26" t="s">
        <v>322</v>
      </c>
      <c r="B46" s="125">
        <v>11921</v>
      </c>
      <c r="C46" s="125">
        <v>-54</v>
      </c>
      <c r="D46" s="126">
        <v>-0.45093945720250522</v>
      </c>
      <c r="E46" s="125">
        <v>140</v>
      </c>
      <c r="F46" s="126">
        <v>1.1883541295306002</v>
      </c>
      <c r="G46" s="125">
        <v>5421</v>
      </c>
      <c r="H46" s="125">
        <v>19</v>
      </c>
      <c r="I46" s="126">
        <v>0.35172158459829694</v>
      </c>
      <c r="J46" s="125">
        <v>-7</v>
      </c>
      <c r="K46" s="126">
        <v>-0.12896094325718496</v>
      </c>
    </row>
    <row r="47" spans="1:11" s="62" customFormat="1" ht="36.75" customHeight="1" x14ac:dyDescent="0.2">
      <c r="A47" s="108" t="s">
        <v>323</v>
      </c>
      <c r="B47" s="106">
        <v>15501</v>
      </c>
      <c r="C47" s="106">
        <v>-14</v>
      </c>
      <c r="D47" s="107">
        <v>-9.0235256203673869E-2</v>
      </c>
      <c r="E47" s="106">
        <v>223</v>
      </c>
      <c r="F47" s="107">
        <v>1.4596151328707947</v>
      </c>
      <c r="G47" s="106">
        <v>10888</v>
      </c>
      <c r="H47" s="106">
        <v>80</v>
      </c>
      <c r="I47" s="107">
        <v>0.74019245003700962</v>
      </c>
      <c r="J47" s="106">
        <v>21</v>
      </c>
      <c r="K47" s="107">
        <v>0.19324560596300727</v>
      </c>
    </row>
    <row r="48" spans="1:11" s="62" customFormat="1" ht="36.75" customHeight="1" x14ac:dyDescent="0.2">
      <c r="A48" s="26" t="s">
        <v>324</v>
      </c>
      <c r="B48" s="125">
        <v>4873</v>
      </c>
      <c r="C48" s="125">
        <v>7</v>
      </c>
      <c r="D48" s="126">
        <v>0.14385532264693793</v>
      </c>
      <c r="E48" s="125">
        <v>-106</v>
      </c>
      <c r="F48" s="126">
        <v>-2.128941554529022</v>
      </c>
      <c r="G48" s="125">
        <v>3441</v>
      </c>
      <c r="H48" s="125">
        <v>12</v>
      </c>
      <c r="I48" s="126">
        <v>0.34995625546806647</v>
      </c>
      <c r="J48" s="125">
        <v>-199</v>
      </c>
      <c r="K48" s="126">
        <v>-5.4670329670329672</v>
      </c>
    </row>
    <row r="49" spans="1:11" ht="36.75" customHeight="1" x14ac:dyDescent="0.2">
      <c r="A49" s="108" t="s">
        <v>325</v>
      </c>
      <c r="B49" s="106">
        <v>3871</v>
      </c>
      <c r="C49" s="106">
        <v>4</v>
      </c>
      <c r="D49" s="107">
        <v>0.10343935867597621</v>
      </c>
      <c r="E49" s="106">
        <v>89</v>
      </c>
      <c r="F49" s="107">
        <v>2.3532522474881015</v>
      </c>
      <c r="G49" s="106">
        <v>3063</v>
      </c>
      <c r="H49" s="106">
        <v>27</v>
      </c>
      <c r="I49" s="107">
        <v>0.88932806324110669</v>
      </c>
      <c r="J49" s="106">
        <v>-34</v>
      </c>
      <c r="K49" s="107">
        <v>-1.0978366160800774</v>
      </c>
    </row>
    <row r="50" spans="1:11" ht="36.75" customHeight="1" x14ac:dyDescent="0.2">
      <c r="A50" s="26" t="s">
        <v>326</v>
      </c>
      <c r="B50" s="125">
        <v>100</v>
      </c>
      <c r="C50" s="125">
        <v>-5</v>
      </c>
      <c r="D50" s="126">
        <v>-4.7619047619047619</v>
      </c>
      <c r="E50" s="125">
        <v>15</v>
      </c>
      <c r="F50" s="126">
        <v>17.647058823529413</v>
      </c>
      <c r="G50" s="125">
        <v>68</v>
      </c>
      <c r="H50" s="125">
        <v>-4</v>
      </c>
      <c r="I50" s="126">
        <v>-5.5555555555555554</v>
      </c>
      <c r="J50" s="125">
        <v>9</v>
      </c>
      <c r="K50" s="126">
        <v>15.254237288135593</v>
      </c>
    </row>
    <row r="51" spans="1:11" ht="36.75" customHeight="1" x14ac:dyDescent="0.2">
      <c r="A51" s="108" t="s">
        <v>327</v>
      </c>
      <c r="B51" s="106">
        <v>8</v>
      </c>
      <c r="C51" s="106">
        <v>1</v>
      </c>
      <c r="D51" s="107">
        <v>14.285714285714286</v>
      </c>
      <c r="E51" s="106">
        <v>3</v>
      </c>
      <c r="F51" s="107">
        <v>60</v>
      </c>
      <c r="G51" s="106">
        <v>8</v>
      </c>
      <c r="H51" s="106">
        <v>2</v>
      </c>
      <c r="I51" s="107">
        <v>33.333333333333336</v>
      </c>
      <c r="J51" s="106">
        <v>4</v>
      </c>
      <c r="K51" s="107">
        <v>100</v>
      </c>
    </row>
    <row r="52" spans="1:11" ht="36.75" customHeight="1" x14ac:dyDescent="0.2">
      <c r="A52" s="26" t="s">
        <v>328</v>
      </c>
      <c r="B52" s="125">
        <v>117</v>
      </c>
      <c r="C52" s="125">
        <v>-5</v>
      </c>
      <c r="D52" s="126">
        <v>-4.0983606557377046</v>
      </c>
      <c r="E52" s="125">
        <v>14</v>
      </c>
      <c r="F52" s="126">
        <v>13.592233009708737</v>
      </c>
      <c r="G52" s="125">
        <v>85</v>
      </c>
      <c r="H52" s="125">
        <v>-3</v>
      </c>
      <c r="I52" s="126">
        <v>-3.4090909090909092</v>
      </c>
      <c r="J52" s="125">
        <v>8</v>
      </c>
      <c r="K52" s="126">
        <v>10.38961038961039</v>
      </c>
    </row>
    <row r="53" spans="1:11" ht="36.75" customHeight="1" x14ac:dyDescent="0.2">
      <c r="A53" s="108" t="s">
        <v>329</v>
      </c>
      <c r="B53" s="106">
        <v>11487</v>
      </c>
      <c r="C53" s="106">
        <v>-81</v>
      </c>
      <c r="D53" s="107">
        <v>-0.700207468879668</v>
      </c>
      <c r="E53" s="106">
        <v>-279</v>
      </c>
      <c r="F53" s="107">
        <v>-2.3712391636919938</v>
      </c>
      <c r="G53" s="106">
        <v>9478</v>
      </c>
      <c r="H53" s="106">
        <v>25</v>
      </c>
      <c r="I53" s="107">
        <v>0.26446630699248913</v>
      </c>
      <c r="J53" s="106">
        <v>-612</v>
      </c>
      <c r="K53" s="107">
        <v>-6.0654112983151638</v>
      </c>
    </row>
    <row r="54" spans="1:11" ht="36.75" customHeight="1" x14ac:dyDescent="0.2">
      <c r="A54" s="26" t="s">
        <v>330</v>
      </c>
      <c r="B54" s="125">
        <v>5804</v>
      </c>
      <c r="C54" s="125">
        <v>16</v>
      </c>
      <c r="D54" s="126">
        <v>0.27643400138217</v>
      </c>
      <c r="E54" s="125">
        <v>-172</v>
      </c>
      <c r="F54" s="126">
        <v>-2.8781793842034804</v>
      </c>
      <c r="G54" s="125">
        <v>4793</v>
      </c>
      <c r="H54" s="125">
        <v>62</v>
      </c>
      <c r="I54" s="126">
        <v>1.3105051786091735</v>
      </c>
      <c r="J54" s="125">
        <v>-252</v>
      </c>
      <c r="K54" s="126">
        <v>-4.9950445986124876</v>
      </c>
    </row>
    <row r="55" spans="1:11" ht="36.75" customHeight="1" x14ac:dyDescent="0.2">
      <c r="A55" s="108" t="s">
        <v>331</v>
      </c>
      <c r="B55" s="106">
        <v>2561</v>
      </c>
      <c r="C55" s="106">
        <v>10</v>
      </c>
      <c r="D55" s="107">
        <v>0.39200313602508818</v>
      </c>
      <c r="E55" s="106">
        <v>-430</v>
      </c>
      <c r="F55" s="107">
        <v>-14.376462721497827</v>
      </c>
      <c r="G55" s="106">
        <v>1960</v>
      </c>
      <c r="H55" s="106">
        <v>21</v>
      </c>
      <c r="I55" s="107">
        <v>1.0830324909747293</v>
      </c>
      <c r="J55" s="106">
        <v>-316</v>
      </c>
      <c r="K55" s="107">
        <v>-13.884007029876978</v>
      </c>
    </row>
    <row r="56" spans="1:11" ht="36.75" customHeight="1" x14ac:dyDescent="0.2">
      <c r="A56" s="26" t="s">
        <v>332</v>
      </c>
      <c r="B56" s="125">
        <v>2499</v>
      </c>
      <c r="C56" s="125">
        <v>-13</v>
      </c>
      <c r="D56" s="126">
        <v>-0.51751592356687903</v>
      </c>
      <c r="E56" s="125">
        <v>-309</v>
      </c>
      <c r="F56" s="126">
        <v>-11.004273504273504</v>
      </c>
      <c r="G56" s="125">
        <v>1933</v>
      </c>
      <c r="H56" s="125">
        <v>18</v>
      </c>
      <c r="I56" s="126">
        <v>0.93994778067885121</v>
      </c>
      <c r="J56" s="125">
        <v>-44</v>
      </c>
      <c r="K56" s="126">
        <v>-2.2255943348507841</v>
      </c>
    </row>
    <row r="57" spans="1:11" ht="36.75" customHeight="1" x14ac:dyDescent="0.2">
      <c r="A57" s="108" t="s">
        <v>333</v>
      </c>
      <c r="B57" s="106">
        <v>3763</v>
      </c>
      <c r="C57" s="106">
        <v>-20</v>
      </c>
      <c r="D57" s="107">
        <v>-0.52868094105207508</v>
      </c>
      <c r="E57" s="106">
        <v>-328</v>
      </c>
      <c r="F57" s="107">
        <v>-8.0175996088975801</v>
      </c>
      <c r="G57" s="106">
        <v>2709</v>
      </c>
      <c r="H57" s="106">
        <v>66</v>
      </c>
      <c r="I57" s="107">
        <v>2.4971623155505109</v>
      </c>
      <c r="J57" s="106">
        <v>-180</v>
      </c>
      <c r="K57" s="107">
        <v>-6.2305295950155761</v>
      </c>
    </row>
    <row r="58" spans="1:11" ht="36.75" customHeight="1" x14ac:dyDescent="0.2">
      <c r="A58" s="26" t="s">
        <v>334</v>
      </c>
      <c r="B58" s="125">
        <v>1436</v>
      </c>
      <c r="C58" s="125">
        <v>-21</v>
      </c>
      <c r="D58" s="126">
        <v>-1.4413177762525737</v>
      </c>
      <c r="E58" s="125">
        <v>-102</v>
      </c>
      <c r="F58" s="126">
        <v>-6.6319895968790634</v>
      </c>
      <c r="G58" s="125">
        <v>1099</v>
      </c>
      <c r="H58" s="125">
        <v>-5</v>
      </c>
      <c r="I58" s="126">
        <v>-0.45289855072463769</v>
      </c>
      <c r="J58" s="125">
        <v>-84</v>
      </c>
      <c r="K58" s="126">
        <v>-7.1005917159763312</v>
      </c>
    </row>
    <row r="59" spans="1:11" ht="36.75" customHeight="1" x14ac:dyDescent="0.2">
      <c r="A59" s="108" t="s">
        <v>335</v>
      </c>
      <c r="B59" s="106">
        <v>1402</v>
      </c>
      <c r="C59" s="106">
        <v>-12</v>
      </c>
      <c r="D59" s="107">
        <v>-0.84865629420084865</v>
      </c>
      <c r="E59" s="106">
        <v>-26</v>
      </c>
      <c r="F59" s="107">
        <v>-1.8207282913165266</v>
      </c>
      <c r="G59" s="106">
        <v>1114</v>
      </c>
      <c r="H59" s="106">
        <v>4</v>
      </c>
      <c r="I59" s="107">
        <v>0.36036036036036034</v>
      </c>
      <c r="J59" s="106">
        <v>-55</v>
      </c>
      <c r="K59" s="107">
        <v>-4.7048759623609921</v>
      </c>
    </row>
    <row r="60" spans="1:11" ht="36.75" customHeight="1" x14ac:dyDescent="0.2">
      <c r="A60" s="26" t="s">
        <v>336</v>
      </c>
      <c r="B60" s="125">
        <v>2058</v>
      </c>
      <c r="C60" s="125">
        <v>1</v>
      </c>
      <c r="D60" s="126">
        <v>4.8614487117160911E-2</v>
      </c>
      <c r="E60" s="125">
        <v>18</v>
      </c>
      <c r="F60" s="126">
        <v>0.88235294117647056</v>
      </c>
      <c r="G60" s="125">
        <v>1516</v>
      </c>
      <c r="H60" s="125">
        <v>24</v>
      </c>
      <c r="I60" s="126">
        <v>1.6085790884718498</v>
      </c>
      <c r="J60" s="125">
        <v>7</v>
      </c>
      <c r="K60" s="126">
        <v>0.46388336646785949</v>
      </c>
    </row>
    <row r="61" spans="1:11" ht="36.75" customHeight="1" x14ac:dyDescent="0.2">
      <c r="A61" s="108" t="s">
        <v>337</v>
      </c>
      <c r="B61" s="106">
        <v>2846</v>
      </c>
      <c r="C61" s="106">
        <v>-24</v>
      </c>
      <c r="D61" s="107">
        <v>-0.83623693379790942</v>
      </c>
      <c r="E61" s="106">
        <v>-301</v>
      </c>
      <c r="F61" s="107">
        <v>-9.5646647600889736</v>
      </c>
      <c r="G61" s="106">
        <v>2071</v>
      </c>
      <c r="H61" s="106">
        <v>-2</v>
      </c>
      <c r="I61" s="107">
        <v>-9.6478533526290405E-2</v>
      </c>
      <c r="J61" s="106">
        <v>-210</v>
      </c>
      <c r="K61" s="107">
        <v>-9.2064883822884696</v>
      </c>
    </row>
    <row r="62" spans="1:11" ht="36.75" customHeight="1" x14ac:dyDescent="0.2">
      <c r="A62" s="127" t="s">
        <v>338</v>
      </c>
      <c r="B62" s="128">
        <v>1139</v>
      </c>
      <c r="C62" s="128">
        <v>-2</v>
      </c>
      <c r="D62" s="129">
        <v>-0.17528483786152499</v>
      </c>
      <c r="E62" s="128">
        <v>-289</v>
      </c>
      <c r="F62" s="129">
        <v>-20.238095238095237</v>
      </c>
      <c r="G62" s="128">
        <v>829</v>
      </c>
      <c r="H62" s="125">
        <v>-17</v>
      </c>
      <c r="I62" s="126">
        <v>-2.0094562647754137</v>
      </c>
      <c r="J62" s="125">
        <v>-142</v>
      </c>
      <c r="K62" s="126">
        <v>-14.624098867147271</v>
      </c>
    </row>
    <row r="63" spans="1:11" ht="36.75" customHeight="1" x14ac:dyDescent="0.2">
      <c r="A63" s="112" t="s">
        <v>339</v>
      </c>
      <c r="B63" s="113">
        <v>3511</v>
      </c>
      <c r="C63" s="113">
        <v>-413</v>
      </c>
      <c r="D63" s="114">
        <v>-10.524974515800205</v>
      </c>
      <c r="E63" s="113">
        <v>428</v>
      </c>
      <c r="F63" s="114">
        <v>13.882581900746027</v>
      </c>
      <c r="G63" s="115">
        <v>1920</v>
      </c>
      <c r="H63" s="106">
        <v>-17</v>
      </c>
      <c r="I63" s="107">
        <v>-0.87764584408879709</v>
      </c>
      <c r="J63" s="106">
        <v>64</v>
      </c>
      <c r="K63" s="107">
        <v>3.4482758620689653</v>
      </c>
    </row>
    <row r="64" spans="1:11" ht="36.75" customHeight="1" x14ac:dyDescent="0.2">
      <c r="A64" s="130" t="s">
        <v>340</v>
      </c>
      <c r="B64" s="125">
        <v>7985</v>
      </c>
      <c r="C64" s="125">
        <v>-57</v>
      </c>
      <c r="D64" s="126">
        <v>-0.70877891071872667</v>
      </c>
      <c r="E64" s="125">
        <v>-54</v>
      </c>
      <c r="F64" s="126">
        <v>-0.67172533897250897</v>
      </c>
      <c r="G64" s="125">
        <v>5835</v>
      </c>
      <c r="H64" s="125">
        <v>-27</v>
      </c>
      <c r="I64" s="126">
        <v>-0.46059365404298874</v>
      </c>
      <c r="J64" s="125">
        <v>-329</v>
      </c>
      <c r="K64" s="126">
        <v>-5.3374432186891632</v>
      </c>
    </row>
    <row r="65" spans="1:11" s="62" customFormat="1" ht="36.75" customHeight="1" x14ac:dyDescent="0.2">
      <c r="A65" s="108" t="s">
        <v>341</v>
      </c>
      <c r="B65" s="106">
        <v>4692</v>
      </c>
      <c r="C65" s="106">
        <v>-33</v>
      </c>
      <c r="D65" s="107">
        <v>-0.69841269841269837</v>
      </c>
      <c r="E65" s="106">
        <v>697</v>
      </c>
      <c r="F65" s="107">
        <v>17.446808510638299</v>
      </c>
      <c r="G65" s="106">
        <v>3217</v>
      </c>
      <c r="H65" s="106">
        <v>-22</v>
      </c>
      <c r="I65" s="107">
        <v>-0.6792219820932387</v>
      </c>
      <c r="J65" s="106">
        <v>260</v>
      </c>
      <c r="K65" s="107">
        <v>8.7926952992898215</v>
      </c>
    </row>
    <row r="66" spans="1:11" s="62" customFormat="1" ht="36.75" customHeight="1" x14ac:dyDescent="0.2">
      <c r="A66" s="26" t="s">
        <v>342</v>
      </c>
      <c r="B66" s="125">
        <v>41898</v>
      </c>
      <c r="C66" s="125">
        <v>-1658</v>
      </c>
      <c r="D66" s="126">
        <v>-3.8065938102672421</v>
      </c>
      <c r="E66" s="125">
        <v>1127</v>
      </c>
      <c r="F66" s="126">
        <v>2.7642196659390255</v>
      </c>
      <c r="G66" s="125">
        <v>29665</v>
      </c>
      <c r="H66" s="125">
        <v>-398</v>
      </c>
      <c r="I66" s="126">
        <v>-1.3238865050061537</v>
      </c>
      <c r="J66" s="125">
        <v>-214</v>
      </c>
      <c r="K66" s="126">
        <v>-0.71622209578633822</v>
      </c>
    </row>
    <row r="67" spans="1:11" s="62" customFormat="1" ht="36.75" customHeight="1" x14ac:dyDescent="0.2">
      <c r="A67" s="108" t="s">
        <v>343</v>
      </c>
      <c r="B67" s="106">
        <v>3278</v>
      </c>
      <c r="C67" s="106">
        <v>-46</v>
      </c>
      <c r="D67" s="107">
        <v>-1.3838748495788207</v>
      </c>
      <c r="E67" s="106">
        <v>134</v>
      </c>
      <c r="F67" s="107">
        <v>4.2620865139949107</v>
      </c>
      <c r="G67" s="106">
        <v>2232</v>
      </c>
      <c r="H67" s="106">
        <v>-37</v>
      </c>
      <c r="I67" s="107">
        <v>-1.6306743058616131</v>
      </c>
      <c r="J67" s="106">
        <v>-33</v>
      </c>
      <c r="K67" s="107">
        <v>-1.4569536423841059</v>
      </c>
    </row>
    <row r="68" spans="1:11" ht="36.75" customHeight="1" x14ac:dyDescent="0.2">
      <c r="A68" s="26" t="s">
        <v>344</v>
      </c>
      <c r="B68" s="125">
        <v>6515</v>
      </c>
      <c r="C68" s="125">
        <v>-234</v>
      </c>
      <c r="D68" s="131">
        <v>-3.4671803230108162</v>
      </c>
      <c r="E68" s="125">
        <v>-1874</v>
      </c>
      <c r="F68" s="131">
        <v>-22.338776969841458</v>
      </c>
      <c r="G68" s="125">
        <v>4498</v>
      </c>
      <c r="H68" s="125">
        <v>-167</v>
      </c>
      <c r="I68" s="126">
        <v>-3.579849946409432</v>
      </c>
      <c r="J68" s="125">
        <v>-1066</v>
      </c>
      <c r="K68" s="126">
        <v>-19.158878504672899</v>
      </c>
    </row>
    <row r="69" spans="1:11" ht="36.75" customHeight="1" x14ac:dyDescent="0.2">
      <c r="A69" s="108" t="s">
        <v>345</v>
      </c>
      <c r="B69" s="106">
        <v>2071</v>
      </c>
      <c r="C69" s="106">
        <v>5</v>
      </c>
      <c r="D69" s="107">
        <v>0.2420135527589545</v>
      </c>
      <c r="E69" s="106">
        <v>-8</v>
      </c>
      <c r="F69" s="107">
        <v>-0.38480038480038481</v>
      </c>
      <c r="G69" s="106">
        <v>1653</v>
      </c>
      <c r="H69" s="106">
        <v>26</v>
      </c>
      <c r="I69" s="107">
        <v>1.5980331899200984</v>
      </c>
      <c r="J69" s="106">
        <v>-70</v>
      </c>
      <c r="K69" s="107">
        <v>-4.0626813697040047</v>
      </c>
    </row>
    <row r="70" spans="1:11" ht="36.75" customHeight="1" x14ac:dyDescent="0.2">
      <c r="A70" s="26" t="s">
        <v>346</v>
      </c>
      <c r="B70" s="125">
        <v>3677</v>
      </c>
      <c r="C70" s="125">
        <v>-8</v>
      </c>
      <c r="D70" s="126">
        <v>-0.21709633649932158</v>
      </c>
      <c r="E70" s="125">
        <v>-157</v>
      </c>
      <c r="F70" s="126">
        <v>-4.0949400104329685</v>
      </c>
      <c r="G70" s="125">
        <v>3010</v>
      </c>
      <c r="H70" s="125">
        <v>-2</v>
      </c>
      <c r="I70" s="126">
        <v>-6.6401062416998669E-2</v>
      </c>
      <c r="J70" s="125">
        <v>-265</v>
      </c>
      <c r="K70" s="126">
        <v>-8.0916030534351151</v>
      </c>
    </row>
    <row r="71" spans="1:11" ht="36.75" customHeight="1" x14ac:dyDescent="0.2">
      <c r="A71" s="108" t="s">
        <v>347</v>
      </c>
      <c r="B71" s="106">
        <v>15362</v>
      </c>
      <c r="C71" s="106">
        <v>-143</v>
      </c>
      <c r="D71" s="107">
        <v>-0.92228313447275068</v>
      </c>
      <c r="E71" s="106">
        <v>-823</v>
      </c>
      <c r="F71" s="107">
        <v>-5.084955205437133</v>
      </c>
      <c r="G71" s="106">
        <v>11853</v>
      </c>
      <c r="H71" s="106">
        <v>-31</v>
      </c>
      <c r="I71" s="107">
        <v>-0.26085493099966339</v>
      </c>
      <c r="J71" s="106">
        <v>-753</v>
      </c>
      <c r="K71" s="107">
        <v>-5.973346025702047</v>
      </c>
    </row>
    <row r="72" spans="1:11" ht="36.75" customHeight="1" x14ac:dyDescent="0.2">
      <c r="A72" s="132" t="s">
        <v>348</v>
      </c>
      <c r="B72" s="133">
        <v>16625</v>
      </c>
      <c r="C72" s="133">
        <v>135</v>
      </c>
      <c r="D72" s="134">
        <v>0.81867798665858094</v>
      </c>
      <c r="E72" s="133">
        <v>1052</v>
      </c>
      <c r="F72" s="134">
        <v>6.7552815770885504</v>
      </c>
      <c r="G72" s="133">
        <v>12886</v>
      </c>
      <c r="H72" s="133">
        <v>225</v>
      </c>
      <c r="I72" s="134">
        <v>1.7771108127320117</v>
      </c>
      <c r="J72" s="133">
        <v>181</v>
      </c>
      <c r="K72" s="134">
        <v>1.4246359700905156</v>
      </c>
    </row>
    <row r="73" spans="1:11" ht="9.9499999999999993" customHeight="1" x14ac:dyDescent="0.2">
      <c r="A73" s="98"/>
      <c r="B73" s="98"/>
      <c r="C73" s="98"/>
      <c r="D73" s="98"/>
      <c r="E73" s="98"/>
      <c r="F73" s="98"/>
      <c r="G73" s="98"/>
      <c r="H73" s="98"/>
      <c r="I73" s="98"/>
      <c r="J73" s="98"/>
      <c r="K73" s="98"/>
    </row>
    <row r="74" spans="1:11" x14ac:dyDescent="0.2">
      <c r="A74" s="46" t="s">
        <v>135</v>
      </c>
    </row>
    <row r="75" spans="1:11" s="62" customFormat="1" ht="12.75" x14ac:dyDescent="0.2">
      <c r="B75" s="46"/>
      <c r="C75" s="46"/>
      <c r="D75" s="46"/>
    </row>
    <row r="96" spans="1:11" x14ac:dyDescent="0.2">
      <c r="A96" s="333" t="s">
        <v>60</v>
      </c>
      <c r="B96" s="333"/>
      <c r="C96" s="333"/>
      <c r="D96" s="333"/>
      <c r="E96" s="333"/>
      <c r="F96" s="333"/>
      <c r="G96" s="333"/>
      <c r="H96" s="333"/>
      <c r="I96" s="333"/>
      <c r="J96" s="333"/>
      <c r="K96" s="333"/>
    </row>
    <row r="101" ht="15.75" customHeight="1" x14ac:dyDescent="0.2"/>
  </sheetData>
  <mergeCells count="11">
    <mergeCell ref="A96:K9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4"/>
  <sheetViews>
    <sheetView zoomScaleNormal="100" zoomScaleSheetLayoutView="100" workbookViewId="0"/>
  </sheetViews>
  <sheetFormatPr baseColWidth="10" defaultColWidth="9.140625" defaultRowHeight="15" x14ac:dyDescent="0.2"/>
  <cols>
    <col min="1" max="1" width="29.85546875" style="15" customWidth="1"/>
    <col min="2" max="2" width="6.7109375" style="15" customWidth="1"/>
    <col min="3" max="3" width="7.28515625" style="15" customWidth="1"/>
    <col min="4" max="4" width="5.42578125" style="15" customWidth="1"/>
    <col min="5" max="5" width="7.42578125" style="15" customWidth="1"/>
    <col min="6" max="6" width="5.42578125" style="15" customWidth="1"/>
    <col min="7" max="7" width="7.28515625" style="15" customWidth="1"/>
    <col min="8" max="8" width="6.42578125" style="15" customWidth="1"/>
    <col min="9" max="9" width="5.42578125" style="15" customWidth="1"/>
    <col min="10" max="10" width="6.28515625" style="15" customWidth="1"/>
    <col min="11" max="11" width="5.4257812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18" customHeight="1" x14ac:dyDescent="0.25">
      <c r="H4" s="18"/>
      <c r="K4" s="2" t="s">
        <v>653</v>
      </c>
    </row>
    <row r="5" spans="1:11" s="19" customFormat="1" ht="48.75" customHeight="1" x14ac:dyDescent="0.25">
      <c r="A5" s="330" t="s">
        <v>349</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5.75" customHeight="1" x14ac:dyDescent="0.2">
      <c r="A10" s="102" t="s">
        <v>271</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20.25" customHeight="1" x14ac:dyDescent="0.2">
      <c r="A11" s="135" t="s">
        <v>91</v>
      </c>
      <c r="B11" s="106">
        <v>154883</v>
      </c>
      <c r="C11" s="106">
        <v>-475</v>
      </c>
      <c r="D11" s="107">
        <v>-0.30574543956539091</v>
      </c>
      <c r="E11" s="106">
        <v>10763</v>
      </c>
      <c r="F11" s="107">
        <v>7.4680821537607551</v>
      </c>
      <c r="G11" s="106">
        <v>113408</v>
      </c>
      <c r="H11" s="106">
        <v>399</v>
      </c>
      <c r="I11" s="107">
        <v>0.35306922457503387</v>
      </c>
      <c r="J11" s="106">
        <v>3623</v>
      </c>
      <c r="K11" s="107">
        <v>3.3000865327685931</v>
      </c>
    </row>
    <row r="12" spans="1:11" s="19" customFormat="1" ht="15.75" customHeight="1" x14ac:dyDescent="0.2">
      <c r="A12" s="135" t="s">
        <v>92</v>
      </c>
      <c r="B12" s="106">
        <v>179590</v>
      </c>
      <c r="C12" s="106">
        <v>-1359</v>
      </c>
      <c r="D12" s="107">
        <v>-0.75104034838545664</v>
      </c>
      <c r="E12" s="106">
        <v>-9278</v>
      </c>
      <c r="F12" s="107">
        <v>-4.9124256094203362</v>
      </c>
      <c r="G12" s="106">
        <v>128604</v>
      </c>
      <c r="H12" s="106">
        <v>470</v>
      </c>
      <c r="I12" s="107">
        <v>0.36680350258323319</v>
      </c>
      <c r="J12" s="106">
        <v>-9570</v>
      </c>
      <c r="K12" s="107">
        <v>-6.9260497633418732</v>
      </c>
    </row>
    <row r="13" spans="1:11" s="19" customFormat="1" ht="15.75" customHeight="1" x14ac:dyDescent="0.2">
      <c r="A13" s="136" t="s">
        <v>93</v>
      </c>
      <c r="B13" s="137">
        <v>28248</v>
      </c>
      <c r="C13" s="137">
        <v>16</v>
      </c>
      <c r="D13" s="138">
        <v>5.6673278549164069E-2</v>
      </c>
      <c r="E13" s="137">
        <v>-158</v>
      </c>
      <c r="F13" s="138">
        <v>-0.55622051679222695</v>
      </c>
      <c r="G13" s="137">
        <v>19264</v>
      </c>
      <c r="H13" s="137">
        <v>281</v>
      </c>
      <c r="I13" s="138">
        <v>1.4802718221566664</v>
      </c>
      <c r="J13" s="137">
        <v>-736</v>
      </c>
      <c r="K13" s="138">
        <v>-3.68</v>
      </c>
    </row>
    <row r="14" spans="1:11" s="19" customFormat="1" ht="15.75" customHeight="1" x14ac:dyDescent="0.2">
      <c r="A14" s="136" t="s">
        <v>94</v>
      </c>
      <c r="B14" s="137">
        <v>151342</v>
      </c>
      <c r="C14" s="137">
        <v>-1375</v>
      </c>
      <c r="D14" s="138">
        <v>-0.90035817885369673</v>
      </c>
      <c r="E14" s="137">
        <v>-9120</v>
      </c>
      <c r="F14" s="138">
        <v>-5.6835886378083282</v>
      </c>
      <c r="G14" s="137">
        <v>109340</v>
      </c>
      <c r="H14" s="137">
        <v>189</v>
      </c>
      <c r="I14" s="138">
        <v>0.17315462066311807</v>
      </c>
      <c r="J14" s="137">
        <v>-8834</v>
      </c>
      <c r="K14" s="138">
        <v>-7.4754176045492242</v>
      </c>
    </row>
    <row r="15" spans="1:11" s="19" customFormat="1" ht="15.75" customHeight="1" x14ac:dyDescent="0.2">
      <c r="A15" s="135" t="s">
        <v>95</v>
      </c>
      <c r="B15" s="106">
        <v>91258</v>
      </c>
      <c r="C15" s="106">
        <v>2072</v>
      </c>
      <c r="D15" s="107">
        <v>2.3232345883883121</v>
      </c>
      <c r="E15" s="106">
        <v>-2702</v>
      </c>
      <c r="F15" s="107">
        <v>-2.8756917837377607</v>
      </c>
      <c r="G15" s="106">
        <v>60525</v>
      </c>
      <c r="H15" s="106">
        <v>1937</v>
      </c>
      <c r="I15" s="107">
        <v>3.3061377756537174</v>
      </c>
      <c r="J15" s="106">
        <v>-4802</v>
      </c>
      <c r="K15" s="107">
        <v>-7.3507125690755739</v>
      </c>
    </row>
    <row r="16" spans="1:11" s="19" customFormat="1" ht="15.75" customHeight="1" x14ac:dyDescent="0.2">
      <c r="A16" s="136" t="s">
        <v>96</v>
      </c>
      <c r="B16" s="137">
        <v>26688</v>
      </c>
      <c r="C16" s="137">
        <v>362</v>
      </c>
      <c r="D16" s="138">
        <v>1.3750664742080072</v>
      </c>
      <c r="E16" s="137">
        <v>-324</v>
      </c>
      <c r="F16" s="138">
        <v>-1.1994669035984007</v>
      </c>
      <c r="G16" s="137">
        <v>17951</v>
      </c>
      <c r="H16" s="137">
        <v>633</v>
      </c>
      <c r="I16" s="138">
        <v>3.6551564845825153</v>
      </c>
      <c r="J16" s="137">
        <v>-960</v>
      </c>
      <c r="K16" s="138">
        <v>-5.076410554703612</v>
      </c>
    </row>
    <row r="17" spans="1:11" s="19" customFormat="1" ht="15.75" customHeight="1" x14ac:dyDescent="0.2">
      <c r="A17" s="136" t="s">
        <v>97</v>
      </c>
      <c r="B17" s="137">
        <v>64570</v>
      </c>
      <c r="C17" s="137">
        <v>1710</v>
      </c>
      <c r="D17" s="138">
        <v>2.7203308940502704</v>
      </c>
      <c r="E17" s="137">
        <v>-2378</v>
      </c>
      <c r="F17" s="138">
        <v>-3.5520105156240662</v>
      </c>
      <c r="G17" s="137">
        <v>42574</v>
      </c>
      <c r="H17" s="137">
        <v>1304</v>
      </c>
      <c r="I17" s="138">
        <v>3.1596801550763267</v>
      </c>
      <c r="J17" s="137">
        <v>-3842</v>
      </c>
      <c r="K17" s="138">
        <v>-8.2773181661496036</v>
      </c>
    </row>
    <row r="18" spans="1:11" s="19" customFormat="1" ht="15.75" customHeight="1" x14ac:dyDescent="0.2">
      <c r="A18" s="135" t="s">
        <v>171</v>
      </c>
      <c r="B18" s="106">
        <v>0</v>
      </c>
      <c r="C18" s="106">
        <v>0</v>
      </c>
      <c r="D18" s="107" t="s">
        <v>654</v>
      </c>
      <c r="E18" s="106">
        <v>0</v>
      </c>
      <c r="F18" s="107" t="s">
        <v>654</v>
      </c>
      <c r="G18" s="106">
        <v>0</v>
      </c>
      <c r="H18" s="106">
        <v>0</v>
      </c>
      <c r="I18" s="107" t="s">
        <v>654</v>
      </c>
      <c r="J18" s="106">
        <v>0</v>
      </c>
      <c r="K18" s="107" t="s">
        <v>654</v>
      </c>
    </row>
    <row r="19" spans="1:11" s="19" customFormat="1" ht="15.75" customHeight="1" x14ac:dyDescent="0.2">
      <c r="A19" s="102" t="s">
        <v>272</v>
      </c>
      <c r="B19" s="103">
        <v>261298</v>
      </c>
      <c r="C19" s="103">
        <v>-242</v>
      </c>
      <c r="D19" s="104">
        <v>-9.2528867477250129E-2</v>
      </c>
      <c r="E19" s="103">
        <v>352</v>
      </c>
      <c r="F19" s="104">
        <v>0.13489380944716531</v>
      </c>
      <c r="G19" s="103">
        <v>181168</v>
      </c>
      <c r="H19" s="103">
        <v>1225</v>
      </c>
      <c r="I19" s="104">
        <v>0.68077113308103121</v>
      </c>
      <c r="J19" s="103">
        <v>-7328</v>
      </c>
      <c r="K19" s="104">
        <v>-3.8876156523215348</v>
      </c>
    </row>
    <row r="20" spans="1:11" s="19" customFormat="1" ht="26.25" customHeight="1" x14ac:dyDescent="0.2">
      <c r="A20" s="135" t="s">
        <v>91</v>
      </c>
      <c r="B20" s="106">
        <v>90419</v>
      </c>
      <c r="C20" s="106">
        <v>-892</v>
      </c>
      <c r="D20" s="107">
        <v>-0.97688120817864221</v>
      </c>
      <c r="E20" s="106">
        <v>7205</v>
      </c>
      <c r="F20" s="107">
        <v>8.6583988271204362</v>
      </c>
      <c r="G20" s="106">
        <v>64338</v>
      </c>
      <c r="H20" s="106">
        <v>-98</v>
      </c>
      <c r="I20" s="107">
        <v>-0.1520888944068533</v>
      </c>
      <c r="J20" s="106">
        <v>2585</v>
      </c>
      <c r="K20" s="107">
        <v>4.186031447864881</v>
      </c>
    </row>
    <row r="21" spans="1:11" s="19" customFormat="1" ht="15.75" customHeight="1" x14ac:dyDescent="0.2">
      <c r="A21" s="135" t="s">
        <v>92</v>
      </c>
      <c r="B21" s="106">
        <v>110766</v>
      </c>
      <c r="C21" s="106">
        <v>-1001</v>
      </c>
      <c r="D21" s="107">
        <v>-0.89561319530809635</v>
      </c>
      <c r="E21" s="106">
        <v>-5142</v>
      </c>
      <c r="F21" s="107">
        <v>-4.4362770473133866</v>
      </c>
      <c r="G21" s="106">
        <v>77170</v>
      </c>
      <c r="H21" s="106">
        <v>140</v>
      </c>
      <c r="I21" s="107">
        <v>0.18174737115409581</v>
      </c>
      <c r="J21" s="106">
        <v>-5968</v>
      </c>
      <c r="K21" s="107">
        <v>-7.1784262310856644</v>
      </c>
    </row>
    <row r="22" spans="1:11" s="19" customFormat="1" ht="15.75" customHeight="1" x14ac:dyDescent="0.2">
      <c r="A22" s="136" t="s">
        <v>93</v>
      </c>
      <c r="B22" s="137">
        <v>19353</v>
      </c>
      <c r="C22" s="137">
        <v>73</v>
      </c>
      <c r="D22" s="138">
        <v>0.37863070539419086</v>
      </c>
      <c r="E22" s="137">
        <v>79</v>
      </c>
      <c r="F22" s="138">
        <v>0.40987859292310885</v>
      </c>
      <c r="G22" s="137">
        <v>13010</v>
      </c>
      <c r="H22" s="137">
        <v>152</v>
      </c>
      <c r="I22" s="138">
        <v>1.1821434126613781</v>
      </c>
      <c r="J22" s="137">
        <v>-570</v>
      </c>
      <c r="K22" s="138">
        <v>-4.1973490427098676</v>
      </c>
    </row>
    <row r="23" spans="1:11" s="19" customFormat="1" ht="15.75" customHeight="1" x14ac:dyDescent="0.2">
      <c r="A23" s="136" t="s">
        <v>94</v>
      </c>
      <c r="B23" s="137">
        <v>91413</v>
      </c>
      <c r="C23" s="137">
        <v>-1074</v>
      </c>
      <c r="D23" s="138">
        <v>-1.1612442829803107</v>
      </c>
      <c r="E23" s="137">
        <v>-5221</v>
      </c>
      <c r="F23" s="138">
        <v>-5.4028602769211664</v>
      </c>
      <c r="G23" s="137">
        <v>64160</v>
      </c>
      <c r="H23" s="137">
        <v>-12</v>
      </c>
      <c r="I23" s="138">
        <v>-1.8699744436826031E-2</v>
      </c>
      <c r="J23" s="137">
        <v>-5398</v>
      </c>
      <c r="K23" s="138">
        <v>-7.760430144627505</v>
      </c>
    </row>
    <row r="24" spans="1:11" s="19" customFormat="1" ht="15.75" customHeight="1" x14ac:dyDescent="0.2">
      <c r="A24" s="135" t="s">
        <v>95</v>
      </c>
      <c r="B24" s="106">
        <v>60113</v>
      </c>
      <c r="C24" s="106">
        <v>1651</v>
      </c>
      <c r="D24" s="107">
        <v>2.8240566521843249</v>
      </c>
      <c r="E24" s="106">
        <v>-1711</v>
      </c>
      <c r="F24" s="107">
        <v>-2.7675336438923397</v>
      </c>
      <c r="G24" s="106">
        <v>39660</v>
      </c>
      <c r="H24" s="106">
        <v>1183</v>
      </c>
      <c r="I24" s="107">
        <v>3.0745640252618447</v>
      </c>
      <c r="J24" s="106">
        <v>-3945</v>
      </c>
      <c r="K24" s="107">
        <v>-9.0471276229790156</v>
      </c>
    </row>
    <row r="25" spans="1:11" s="19" customFormat="1" ht="15.75" customHeight="1" x14ac:dyDescent="0.2">
      <c r="A25" s="136" t="s">
        <v>96</v>
      </c>
      <c r="B25" s="137">
        <v>16727</v>
      </c>
      <c r="C25" s="137">
        <v>375</v>
      </c>
      <c r="D25" s="138">
        <v>2.2932974559686889</v>
      </c>
      <c r="E25" s="137">
        <v>-45</v>
      </c>
      <c r="F25" s="138">
        <v>-0.2683043167183401</v>
      </c>
      <c r="G25" s="137">
        <v>11257</v>
      </c>
      <c r="H25" s="137">
        <v>357</v>
      </c>
      <c r="I25" s="138">
        <v>3.2752293577981653</v>
      </c>
      <c r="J25" s="137">
        <v>-904</v>
      </c>
      <c r="K25" s="138">
        <v>-7.4335992105912343</v>
      </c>
    </row>
    <row r="26" spans="1:11" s="19" customFormat="1" ht="15.75" customHeight="1" x14ac:dyDescent="0.2">
      <c r="A26" s="136" t="s">
        <v>97</v>
      </c>
      <c r="B26" s="137">
        <v>43386</v>
      </c>
      <c r="C26" s="137">
        <v>1276</v>
      </c>
      <c r="D26" s="138">
        <v>3.030159107100451</v>
      </c>
      <c r="E26" s="137">
        <v>-1666</v>
      </c>
      <c r="F26" s="138">
        <v>-3.6979490366687382</v>
      </c>
      <c r="G26" s="137">
        <v>28403</v>
      </c>
      <c r="H26" s="137">
        <v>826</v>
      </c>
      <c r="I26" s="138">
        <v>2.9952496645755522</v>
      </c>
      <c r="J26" s="137">
        <v>-3041</v>
      </c>
      <c r="K26" s="138">
        <v>-9.6711614298435311</v>
      </c>
    </row>
    <row r="27" spans="1:11" s="19" customFormat="1" ht="15.75" customHeight="1" x14ac:dyDescent="0.2">
      <c r="A27" s="135" t="s">
        <v>171</v>
      </c>
      <c r="B27" s="106">
        <v>0</v>
      </c>
      <c r="C27" s="106">
        <v>0</v>
      </c>
      <c r="D27" s="107" t="s">
        <v>654</v>
      </c>
      <c r="E27" s="106">
        <v>0</v>
      </c>
      <c r="F27" s="107" t="s">
        <v>654</v>
      </c>
      <c r="G27" s="106">
        <v>0</v>
      </c>
      <c r="H27" s="106">
        <v>0</v>
      </c>
      <c r="I27" s="107" t="s">
        <v>654</v>
      </c>
      <c r="J27" s="106">
        <v>0</v>
      </c>
      <c r="K27" s="107" t="s">
        <v>654</v>
      </c>
    </row>
    <row r="28" spans="1:11" s="19" customFormat="1" ht="15.75" customHeight="1" x14ac:dyDescent="0.2">
      <c r="A28" s="102" t="s">
        <v>273</v>
      </c>
      <c r="B28" s="103">
        <v>164433</v>
      </c>
      <c r="C28" s="103">
        <v>480</v>
      </c>
      <c r="D28" s="104">
        <v>0.29276682951821559</v>
      </c>
      <c r="E28" s="103">
        <v>-1569</v>
      </c>
      <c r="F28" s="104">
        <v>-0.9451693353092131</v>
      </c>
      <c r="G28" s="103">
        <v>121369</v>
      </c>
      <c r="H28" s="103">
        <v>1581</v>
      </c>
      <c r="I28" s="104">
        <v>1.3198317026747253</v>
      </c>
      <c r="J28" s="103">
        <v>-3421</v>
      </c>
      <c r="K28" s="104">
        <v>-2.7414055613430564</v>
      </c>
    </row>
    <row r="29" spans="1:11" s="19" customFormat="1" ht="20.25" customHeight="1" x14ac:dyDescent="0.2">
      <c r="A29" s="135" t="s">
        <v>91</v>
      </c>
      <c r="B29" s="106">
        <v>64464</v>
      </c>
      <c r="C29" s="106">
        <v>417</v>
      </c>
      <c r="D29" s="107">
        <v>0.65108435992318137</v>
      </c>
      <c r="E29" s="106">
        <v>3558</v>
      </c>
      <c r="F29" s="107">
        <v>5.841788986306768</v>
      </c>
      <c r="G29" s="106">
        <v>49070</v>
      </c>
      <c r="H29" s="106">
        <v>497</v>
      </c>
      <c r="I29" s="107">
        <v>1.0232021905173656</v>
      </c>
      <c r="J29" s="106">
        <v>1038</v>
      </c>
      <c r="K29" s="107">
        <v>2.1610592938041306</v>
      </c>
    </row>
    <row r="30" spans="1:11" s="19" customFormat="1" ht="15.75" customHeight="1" x14ac:dyDescent="0.2">
      <c r="A30" s="135" t="s">
        <v>92</v>
      </c>
      <c r="B30" s="106">
        <v>68824</v>
      </c>
      <c r="C30" s="106">
        <v>-358</v>
      </c>
      <c r="D30" s="107">
        <v>-0.51747564395362955</v>
      </c>
      <c r="E30" s="106">
        <v>-4136</v>
      </c>
      <c r="F30" s="107">
        <v>-5.6688596491228074</v>
      </c>
      <c r="G30" s="106">
        <v>51434</v>
      </c>
      <c r="H30" s="106">
        <v>330</v>
      </c>
      <c r="I30" s="107">
        <v>0.64574201628052597</v>
      </c>
      <c r="J30" s="106">
        <v>-3602</v>
      </c>
      <c r="K30" s="107">
        <v>-6.5448070353950145</v>
      </c>
    </row>
    <row r="31" spans="1:11" s="19" customFormat="1" ht="15.75" customHeight="1" x14ac:dyDescent="0.2">
      <c r="A31" s="136" t="s">
        <v>93</v>
      </c>
      <c r="B31" s="137">
        <v>8895</v>
      </c>
      <c r="C31" s="137">
        <v>-57</v>
      </c>
      <c r="D31" s="138">
        <v>-0.63672922252010722</v>
      </c>
      <c r="E31" s="137">
        <v>-237</v>
      </c>
      <c r="F31" s="138">
        <v>-2.59526938239159</v>
      </c>
      <c r="G31" s="137">
        <v>6254</v>
      </c>
      <c r="H31" s="137">
        <v>129</v>
      </c>
      <c r="I31" s="138">
        <v>2.1061224489795918</v>
      </c>
      <c r="J31" s="137">
        <v>-166</v>
      </c>
      <c r="K31" s="138">
        <v>-2.5856697819314642</v>
      </c>
    </row>
    <row r="32" spans="1:11" s="19" customFormat="1" ht="15.75" customHeight="1" x14ac:dyDescent="0.2">
      <c r="A32" s="136" t="s">
        <v>94</v>
      </c>
      <c r="B32" s="137">
        <v>59929</v>
      </c>
      <c r="C32" s="137">
        <v>-301</v>
      </c>
      <c r="D32" s="138">
        <v>-0.49975095467375064</v>
      </c>
      <c r="E32" s="137">
        <v>-3899</v>
      </c>
      <c r="F32" s="138">
        <v>-6.1086043742558127</v>
      </c>
      <c r="G32" s="137">
        <v>45180</v>
      </c>
      <c r="H32" s="137">
        <v>201</v>
      </c>
      <c r="I32" s="138">
        <v>0.44687520843060097</v>
      </c>
      <c r="J32" s="137">
        <v>-3436</v>
      </c>
      <c r="K32" s="138">
        <v>-7.0676320552904395</v>
      </c>
    </row>
    <row r="33" spans="1:11" s="19" customFormat="1" ht="15.75" customHeight="1" x14ac:dyDescent="0.2">
      <c r="A33" s="135" t="s">
        <v>95</v>
      </c>
      <c r="B33" s="106">
        <v>31145</v>
      </c>
      <c r="C33" s="106">
        <v>421</v>
      </c>
      <c r="D33" s="107">
        <v>1.370264288504101</v>
      </c>
      <c r="E33" s="106">
        <v>-991</v>
      </c>
      <c r="F33" s="107">
        <v>-3.0837689818272342</v>
      </c>
      <c r="G33" s="106">
        <v>20865</v>
      </c>
      <c r="H33" s="106">
        <v>754</v>
      </c>
      <c r="I33" s="107">
        <v>3.7491919844861021</v>
      </c>
      <c r="J33" s="106">
        <v>-857</v>
      </c>
      <c r="K33" s="107">
        <v>-3.9453089034158917</v>
      </c>
    </row>
    <row r="34" spans="1:11" s="19" customFormat="1" ht="15.75" customHeight="1" x14ac:dyDescent="0.2">
      <c r="A34" s="136" t="s">
        <v>96</v>
      </c>
      <c r="B34" s="137">
        <v>9961</v>
      </c>
      <c r="C34" s="137">
        <v>-13</v>
      </c>
      <c r="D34" s="138">
        <v>-0.13033888109083616</v>
      </c>
      <c r="E34" s="137">
        <v>-279</v>
      </c>
      <c r="F34" s="138">
        <v>-2.724609375</v>
      </c>
      <c r="G34" s="137">
        <v>6694</v>
      </c>
      <c r="H34" s="137">
        <v>276</v>
      </c>
      <c r="I34" s="138">
        <v>4.3004051106263637</v>
      </c>
      <c r="J34" s="137">
        <v>-56</v>
      </c>
      <c r="K34" s="138">
        <v>-0.82962962962962961</v>
      </c>
    </row>
    <row r="35" spans="1:11" s="19" customFormat="1" ht="15.75" customHeight="1" x14ac:dyDescent="0.2">
      <c r="A35" s="136" t="s">
        <v>97</v>
      </c>
      <c r="B35" s="137">
        <v>21184</v>
      </c>
      <c r="C35" s="137">
        <v>434</v>
      </c>
      <c r="D35" s="138">
        <v>2.0915662650602411</v>
      </c>
      <c r="E35" s="137">
        <v>-712</v>
      </c>
      <c r="F35" s="138">
        <v>-3.2517354767994155</v>
      </c>
      <c r="G35" s="137">
        <v>14171</v>
      </c>
      <c r="H35" s="137">
        <v>478</v>
      </c>
      <c r="I35" s="138">
        <v>3.4908347330752938</v>
      </c>
      <c r="J35" s="137">
        <v>-801</v>
      </c>
      <c r="K35" s="138">
        <v>-5.3499866417312321</v>
      </c>
    </row>
    <row r="36" spans="1:11" s="19" customFormat="1" ht="15.75" customHeight="1" x14ac:dyDescent="0.2">
      <c r="A36" s="139" t="s">
        <v>171</v>
      </c>
      <c r="B36" s="140">
        <v>0</v>
      </c>
      <c r="C36" s="140">
        <v>0</v>
      </c>
      <c r="D36" s="141" t="s">
        <v>654</v>
      </c>
      <c r="E36" s="140">
        <v>0</v>
      </c>
      <c r="F36" s="141" t="s">
        <v>654</v>
      </c>
      <c r="G36" s="140">
        <v>0</v>
      </c>
      <c r="H36" s="140">
        <v>0</v>
      </c>
      <c r="I36" s="141" t="s">
        <v>654</v>
      </c>
      <c r="J36" s="140">
        <v>0</v>
      </c>
      <c r="K36" s="141" t="s">
        <v>654</v>
      </c>
    </row>
    <row r="37" spans="1:11" ht="9.9499999999999993" customHeight="1" x14ac:dyDescent="0.2">
      <c r="A37" s="98"/>
      <c r="B37" s="98"/>
      <c r="C37" s="98"/>
      <c r="D37" s="98"/>
      <c r="E37" s="98"/>
      <c r="F37" s="98"/>
      <c r="G37" s="98"/>
      <c r="H37" s="98"/>
      <c r="I37" s="98"/>
      <c r="J37" s="98"/>
      <c r="K37" s="98"/>
    </row>
    <row r="38" spans="1:11" x14ac:dyDescent="0.2">
      <c r="A38" s="46" t="s">
        <v>135</v>
      </c>
    </row>
    <row r="39" spans="1:11" s="62" customFormat="1" ht="12.75" x14ac:dyDescent="0.2">
      <c r="B39" s="46"/>
      <c r="C39" s="46"/>
      <c r="D39" s="46"/>
    </row>
    <row r="44" spans="1:11" x14ac:dyDescent="0.2">
      <c r="B44" s="6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46"/>
  <sheetViews>
    <sheetView zoomScaleNormal="100" zoomScaleSheetLayoutView="100" workbookViewId="0"/>
  </sheetViews>
  <sheetFormatPr baseColWidth="10" defaultColWidth="9.140625" defaultRowHeight="15" x14ac:dyDescent="0.2"/>
  <cols>
    <col min="1" max="1" width="28" style="15" customWidth="1"/>
    <col min="2" max="2" width="7.85546875" style="15" customWidth="1"/>
    <col min="3" max="3" width="7.42578125" style="15" customWidth="1"/>
    <col min="4" max="4" width="5" style="15" customWidth="1"/>
    <col min="5" max="5" width="7.5703125" style="15" customWidth="1"/>
    <col min="6" max="6" width="5.140625" style="15" customWidth="1"/>
    <col min="7" max="7" width="7.7109375" style="15" customWidth="1"/>
    <col min="8" max="8" width="6" style="15" customWidth="1"/>
    <col min="9" max="9" width="5.7109375" style="15" customWidth="1"/>
    <col min="10" max="10" width="6.5703125" style="15" customWidth="1"/>
    <col min="11" max="11" width="4.7109375" style="15" customWidth="1"/>
    <col min="12" max="222" width="9.140625" style="15"/>
    <col min="223" max="223" width="0.42578125" style="15" customWidth="1"/>
    <col min="224" max="224" width="12.140625" style="15" customWidth="1"/>
    <col min="225" max="225" width="9.85546875" style="15" customWidth="1"/>
    <col min="226" max="227" width="10" style="15" customWidth="1"/>
    <col min="228" max="233" width="9.28515625" style="15" customWidth="1"/>
    <col min="234" max="478" width="9.140625" style="15"/>
    <col min="479" max="479" width="0.42578125" style="15" customWidth="1"/>
    <col min="480" max="480" width="12.140625" style="15" customWidth="1"/>
    <col min="481" max="481" width="9.85546875" style="15" customWidth="1"/>
    <col min="482" max="483" width="10" style="15" customWidth="1"/>
    <col min="484" max="489" width="9.28515625" style="15" customWidth="1"/>
    <col min="490" max="734" width="9.140625" style="15"/>
    <col min="735" max="735" width="0.42578125" style="15" customWidth="1"/>
    <col min="736" max="736" width="12.140625" style="15" customWidth="1"/>
    <col min="737" max="737" width="9.85546875" style="15" customWidth="1"/>
    <col min="738" max="739" width="10" style="15" customWidth="1"/>
    <col min="740" max="745" width="9.28515625" style="15" customWidth="1"/>
    <col min="746" max="990" width="9.140625" style="15"/>
    <col min="991" max="991" width="0.42578125" style="15" customWidth="1"/>
    <col min="992" max="992" width="12.140625" style="15" customWidth="1"/>
    <col min="993" max="993" width="9.85546875" style="15" customWidth="1"/>
    <col min="994" max="995" width="10" style="15" customWidth="1"/>
    <col min="996" max="1001" width="9.28515625" style="15" customWidth="1"/>
    <col min="1002" max="1246" width="9.140625" style="15"/>
    <col min="1247" max="1247" width="0.42578125" style="15" customWidth="1"/>
    <col min="1248" max="1248" width="12.140625" style="15" customWidth="1"/>
    <col min="1249" max="1249" width="9.85546875" style="15" customWidth="1"/>
    <col min="1250" max="1251" width="10" style="15" customWidth="1"/>
    <col min="1252" max="1257" width="9.28515625" style="15" customWidth="1"/>
    <col min="1258" max="1502" width="9.140625" style="15"/>
    <col min="1503" max="1503" width="0.42578125" style="15" customWidth="1"/>
    <col min="1504" max="1504" width="12.140625" style="15" customWidth="1"/>
    <col min="1505" max="1505" width="9.85546875" style="15" customWidth="1"/>
    <col min="1506" max="1507" width="10" style="15" customWidth="1"/>
    <col min="1508" max="1513" width="9.28515625" style="15" customWidth="1"/>
    <col min="1514" max="1758" width="9.140625" style="15"/>
    <col min="1759" max="1759" width="0.42578125" style="15" customWidth="1"/>
    <col min="1760" max="1760" width="12.140625" style="15" customWidth="1"/>
    <col min="1761" max="1761" width="9.85546875" style="15" customWidth="1"/>
    <col min="1762" max="1763" width="10" style="15" customWidth="1"/>
    <col min="1764" max="1769" width="9.28515625" style="15" customWidth="1"/>
    <col min="1770" max="2014" width="9.140625" style="15"/>
    <col min="2015" max="2015" width="0.42578125" style="15" customWidth="1"/>
    <col min="2016" max="2016" width="12.140625" style="15" customWidth="1"/>
    <col min="2017" max="2017" width="9.85546875" style="15" customWidth="1"/>
    <col min="2018" max="2019" width="10" style="15" customWidth="1"/>
    <col min="2020" max="2025" width="9.28515625" style="15" customWidth="1"/>
    <col min="2026" max="2270" width="9.140625" style="15"/>
    <col min="2271" max="2271" width="0.42578125" style="15" customWidth="1"/>
    <col min="2272" max="2272" width="12.140625" style="15" customWidth="1"/>
    <col min="2273" max="2273" width="9.85546875" style="15" customWidth="1"/>
    <col min="2274" max="2275" width="10" style="15" customWidth="1"/>
    <col min="2276" max="2281" width="9.28515625" style="15" customWidth="1"/>
    <col min="2282" max="2526" width="9.140625" style="15"/>
    <col min="2527" max="2527" width="0.42578125" style="15" customWidth="1"/>
    <col min="2528" max="2528" width="12.140625" style="15" customWidth="1"/>
    <col min="2529" max="2529" width="9.85546875" style="15" customWidth="1"/>
    <col min="2530" max="2531" width="10" style="15" customWidth="1"/>
    <col min="2532" max="2537" width="9.28515625" style="15" customWidth="1"/>
    <col min="2538" max="2782" width="9.140625" style="15"/>
    <col min="2783" max="2783" width="0.42578125" style="15" customWidth="1"/>
    <col min="2784" max="2784" width="12.140625" style="15" customWidth="1"/>
    <col min="2785" max="2785" width="9.85546875" style="15" customWidth="1"/>
    <col min="2786" max="2787" width="10" style="15" customWidth="1"/>
    <col min="2788" max="2793" width="9.28515625" style="15" customWidth="1"/>
    <col min="2794" max="3038" width="9.140625" style="15"/>
    <col min="3039" max="3039" width="0.42578125" style="15" customWidth="1"/>
    <col min="3040" max="3040" width="12.140625" style="15" customWidth="1"/>
    <col min="3041" max="3041" width="9.85546875" style="15" customWidth="1"/>
    <col min="3042" max="3043" width="10" style="15" customWidth="1"/>
    <col min="3044" max="3049" width="9.28515625" style="15" customWidth="1"/>
    <col min="3050" max="3294" width="9.140625" style="15"/>
    <col min="3295" max="3295" width="0.42578125" style="15" customWidth="1"/>
    <col min="3296" max="3296" width="12.140625" style="15" customWidth="1"/>
    <col min="3297" max="3297" width="9.85546875" style="15" customWidth="1"/>
    <col min="3298" max="3299" width="10" style="15" customWidth="1"/>
    <col min="3300" max="3305" width="9.28515625" style="15" customWidth="1"/>
    <col min="3306" max="3550" width="9.140625" style="15"/>
    <col min="3551" max="3551" width="0.42578125" style="15" customWidth="1"/>
    <col min="3552" max="3552" width="12.140625" style="15" customWidth="1"/>
    <col min="3553" max="3553" width="9.85546875" style="15" customWidth="1"/>
    <col min="3554" max="3555" width="10" style="15" customWidth="1"/>
    <col min="3556" max="3561" width="9.28515625" style="15" customWidth="1"/>
    <col min="3562" max="3806" width="9.140625" style="15"/>
    <col min="3807" max="3807" width="0.42578125" style="15" customWidth="1"/>
    <col min="3808" max="3808" width="12.140625" style="15" customWidth="1"/>
    <col min="3809" max="3809" width="9.85546875" style="15" customWidth="1"/>
    <col min="3810" max="3811" width="10" style="15" customWidth="1"/>
    <col min="3812" max="3817" width="9.28515625" style="15" customWidth="1"/>
    <col min="3818" max="4062" width="9.140625" style="15"/>
    <col min="4063" max="4063" width="0.42578125" style="15" customWidth="1"/>
    <col min="4064" max="4064" width="12.140625" style="15" customWidth="1"/>
    <col min="4065" max="4065" width="9.85546875" style="15" customWidth="1"/>
    <col min="4066" max="4067" width="10" style="15" customWidth="1"/>
    <col min="4068" max="4073" width="9.28515625" style="15" customWidth="1"/>
    <col min="4074" max="4318" width="9.140625" style="15"/>
    <col min="4319" max="4319" width="0.42578125" style="15" customWidth="1"/>
    <col min="4320" max="4320" width="12.140625" style="15" customWidth="1"/>
    <col min="4321" max="4321" width="9.85546875" style="15" customWidth="1"/>
    <col min="4322" max="4323" width="10" style="15" customWidth="1"/>
    <col min="4324" max="4329" width="9.28515625" style="15" customWidth="1"/>
    <col min="4330" max="4574" width="9.140625" style="15"/>
    <col min="4575" max="4575" width="0.42578125" style="15" customWidth="1"/>
    <col min="4576" max="4576" width="12.140625" style="15" customWidth="1"/>
    <col min="4577" max="4577" width="9.85546875" style="15" customWidth="1"/>
    <col min="4578" max="4579" width="10" style="15" customWidth="1"/>
    <col min="4580" max="4585" width="9.28515625" style="15" customWidth="1"/>
    <col min="4586" max="4830" width="9.140625" style="15"/>
    <col min="4831" max="4831" width="0.42578125" style="15" customWidth="1"/>
    <col min="4832" max="4832" width="12.140625" style="15" customWidth="1"/>
    <col min="4833" max="4833" width="9.85546875" style="15" customWidth="1"/>
    <col min="4834" max="4835" width="10" style="15" customWidth="1"/>
    <col min="4836" max="4841" width="9.28515625" style="15" customWidth="1"/>
    <col min="4842" max="5086" width="9.140625" style="15"/>
    <col min="5087" max="5087" width="0.42578125" style="15" customWidth="1"/>
    <col min="5088" max="5088" width="12.140625" style="15" customWidth="1"/>
    <col min="5089" max="5089" width="9.85546875" style="15" customWidth="1"/>
    <col min="5090" max="5091" width="10" style="15" customWidth="1"/>
    <col min="5092" max="5097" width="9.28515625" style="15" customWidth="1"/>
    <col min="5098" max="5342" width="9.140625" style="15"/>
    <col min="5343" max="5343" width="0.42578125" style="15" customWidth="1"/>
    <col min="5344" max="5344" width="12.140625" style="15" customWidth="1"/>
    <col min="5345" max="5345" width="9.85546875" style="15" customWidth="1"/>
    <col min="5346" max="5347" width="10" style="15" customWidth="1"/>
    <col min="5348" max="5353" width="9.28515625" style="15" customWidth="1"/>
    <col min="5354" max="5598" width="9.140625" style="15"/>
    <col min="5599" max="5599" width="0.42578125" style="15" customWidth="1"/>
    <col min="5600" max="5600" width="12.140625" style="15" customWidth="1"/>
    <col min="5601" max="5601" width="9.85546875" style="15" customWidth="1"/>
    <col min="5602" max="5603" width="10" style="15" customWidth="1"/>
    <col min="5604" max="5609" width="9.28515625" style="15" customWidth="1"/>
    <col min="5610" max="5854" width="9.140625" style="15"/>
    <col min="5855" max="5855" width="0.42578125" style="15" customWidth="1"/>
    <col min="5856" max="5856" width="12.140625" style="15" customWidth="1"/>
    <col min="5857" max="5857" width="9.85546875" style="15" customWidth="1"/>
    <col min="5858" max="5859" width="10" style="15" customWidth="1"/>
    <col min="5860" max="5865" width="9.28515625" style="15" customWidth="1"/>
    <col min="5866" max="6110" width="9.140625" style="15"/>
    <col min="6111" max="6111" width="0.42578125" style="15" customWidth="1"/>
    <col min="6112" max="6112" width="12.140625" style="15" customWidth="1"/>
    <col min="6113" max="6113" width="9.85546875" style="15" customWidth="1"/>
    <col min="6114" max="6115" width="10" style="15" customWidth="1"/>
    <col min="6116" max="6121" width="9.28515625" style="15" customWidth="1"/>
    <col min="6122" max="6366" width="9.140625" style="15"/>
    <col min="6367" max="6367" width="0.42578125" style="15" customWidth="1"/>
    <col min="6368" max="6368" width="12.140625" style="15" customWidth="1"/>
    <col min="6369" max="6369" width="9.85546875" style="15" customWidth="1"/>
    <col min="6370" max="6371" width="10" style="15" customWidth="1"/>
    <col min="6372" max="6377" width="9.28515625" style="15" customWidth="1"/>
    <col min="6378" max="6622" width="9.140625" style="15"/>
    <col min="6623" max="6623" width="0.42578125" style="15" customWidth="1"/>
    <col min="6624" max="6624" width="12.140625" style="15" customWidth="1"/>
    <col min="6625" max="6625" width="9.85546875" style="15" customWidth="1"/>
    <col min="6626" max="6627" width="10" style="15" customWidth="1"/>
    <col min="6628" max="6633" width="9.28515625" style="15" customWidth="1"/>
    <col min="6634" max="6878" width="9.140625" style="15"/>
    <col min="6879" max="6879" width="0.42578125" style="15" customWidth="1"/>
    <col min="6880" max="6880" width="12.140625" style="15" customWidth="1"/>
    <col min="6881" max="6881" width="9.85546875" style="15" customWidth="1"/>
    <col min="6882" max="6883" width="10" style="15" customWidth="1"/>
    <col min="6884" max="6889" width="9.28515625" style="15" customWidth="1"/>
    <col min="6890" max="7134" width="9.140625" style="15"/>
    <col min="7135" max="7135" width="0.42578125" style="15" customWidth="1"/>
    <col min="7136" max="7136" width="12.140625" style="15" customWidth="1"/>
    <col min="7137" max="7137" width="9.85546875" style="15" customWidth="1"/>
    <col min="7138" max="7139" width="10" style="15" customWidth="1"/>
    <col min="7140" max="7145" width="9.28515625" style="15" customWidth="1"/>
    <col min="7146" max="7390" width="9.140625" style="15"/>
    <col min="7391" max="7391" width="0.42578125" style="15" customWidth="1"/>
    <col min="7392" max="7392" width="12.140625" style="15" customWidth="1"/>
    <col min="7393" max="7393" width="9.85546875" style="15" customWidth="1"/>
    <col min="7394" max="7395" width="10" style="15" customWidth="1"/>
    <col min="7396" max="7401" width="9.28515625" style="15" customWidth="1"/>
    <col min="7402" max="7646" width="9.140625" style="15"/>
    <col min="7647" max="7647" width="0.42578125" style="15" customWidth="1"/>
    <col min="7648" max="7648" width="12.140625" style="15" customWidth="1"/>
    <col min="7649" max="7649" width="9.85546875" style="15" customWidth="1"/>
    <col min="7650" max="7651" width="10" style="15" customWidth="1"/>
    <col min="7652" max="7657" width="9.28515625" style="15" customWidth="1"/>
    <col min="7658" max="7902" width="9.140625" style="15"/>
    <col min="7903" max="7903" width="0.42578125" style="15" customWidth="1"/>
    <col min="7904" max="7904" width="12.140625" style="15" customWidth="1"/>
    <col min="7905" max="7905" width="9.85546875" style="15" customWidth="1"/>
    <col min="7906" max="7907" width="10" style="15" customWidth="1"/>
    <col min="7908" max="7913" width="9.28515625" style="15" customWidth="1"/>
    <col min="7914" max="8158" width="9.140625" style="15"/>
    <col min="8159" max="8159" width="0.42578125" style="15" customWidth="1"/>
    <col min="8160" max="8160" width="12.140625" style="15" customWidth="1"/>
    <col min="8161" max="8161" width="9.85546875" style="15" customWidth="1"/>
    <col min="8162" max="8163" width="10" style="15" customWidth="1"/>
    <col min="8164" max="8169" width="9.28515625" style="15" customWidth="1"/>
    <col min="8170" max="8414" width="9.140625" style="15"/>
    <col min="8415" max="8415" width="0.42578125" style="15" customWidth="1"/>
    <col min="8416" max="8416" width="12.140625" style="15" customWidth="1"/>
    <col min="8417" max="8417" width="9.85546875" style="15" customWidth="1"/>
    <col min="8418" max="8419" width="10" style="15" customWidth="1"/>
    <col min="8420" max="8425" width="9.28515625" style="15" customWidth="1"/>
    <col min="8426" max="8670" width="9.140625" style="15"/>
    <col min="8671" max="8671" width="0.42578125" style="15" customWidth="1"/>
    <col min="8672" max="8672" width="12.140625" style="15" customWidth="1"/>
    <col min="8673" max="8673" width="9.85546875" style="15" customWidth="1"/>
    <col min="8674" max="8675" width="10" style="15" customWidth="1"/>
    <col min="8676" max="8681" width="9.28515625" style="15" customWidth="1"/>
    <col min="8682" max="8926" width="9.140625" style="15"/>
    <col min="8927" max="8927" width="0.42578125" style="15" customWidth="1"/>
    <col min="8928" max="8928" width="12.140625" style="15" customWidth="1"/>
    <col min="8929" max="8929" width="9.85546875" style="15" customWidth="1"/>
    <col min="8930" max="8931" width="10" style="15" customWidth="1"/>
    <col min="8932" max="8937" width="9.28515625" style="15" customWidth="1"/>
    <col min="8938" max="9182" width="9.140625" style="15"/>
    <col min="9183" max="9183" width="0.42578125" style="15" customWidth="1"/>
    <col min="9184" max="9184" width="12.140625" style="15" customWidth="1"/>
    <col min="9185" max="9185" width="9.85546875" style="15" customWidth="1"/>
    <col min="9186" max="9187" width="10" style="15" customWidth="1"/>
    <col min="9188" max="9193" width="9.28515625" style="15" customWidth="1"/>
    <col min="9194" max="9438" width="9.140625" style="15"/>
    <col min="9439" max="9439" width="0.42578125" style="15" customWidth="1"/>
    <col min="9440" max="9440" width="12.140625" style="15" customWidth="1"/>
    <col min="9441" max="9441" width="9.85546875" style="15" customWidth="1"/>
    <col min="9442" max="9443" width="10" style="15" customWidth="1"/>
    <col min="9444" max="9449" width="9.28515625" style="15" customWidth="1"/>
    <col min="9450" max="9694" width="9.140625" style="15"/>
    <col min="9695" max="9695" width="0.42578125" style="15" customWidth="1"/>
    <col min="9696" max="9696" width="12.140625" style="15" customWidth="1"/>
    <col min="9697" max="9697" width="9.85546875" style="15" customWidth="1"/>
    <col min="9698" max="9699" width="10" style="15" customWidth="1"/>
    <col min="9700" max="9705" width="9.28515625" style="15" customWidth="1"/>
    <col min="9706" max="9950" width="9.140625" style="15"/>
    <col min="9951" max="9951" width="0.42578125" style="15" customWidth="1"/>
    <col min="9952" max="9952" width="12.140625" style="15" customWidth="1"/>
    <col min="9953" max="9953" width="9.85546875" style="15" customWidth="1"/>
    <col min="9954" max="9955" width="10" style="15" customWidth="1"/>
    <col min="9956" max="9961" width="9.28515625" style="15" customWidth="1"/>
    <col min="9962" max="10206" width="9.140625" style="15"/>
    <col min="10207" max="10207" width="0.42578125" style="15" customWidth="1"/>
    <col min="10208" max="10208" width="12.140625" style="15" customWidth="1"/>
    <col min="10209" max="10209" width="9.85546875" style="15" customWidth="1"/>
    <col min="10210" max="10211" width="10" style="15" customWidth="1"/>
    <col min="10212" max="10217" width="9.28515625" style="15" customWidth="1"/>
    <col min="10218" max="10462" width="9.140625" style="15"/>
    <col min="10463" max="10463" width="0.42578125" style="15" customWidth="1"/>
    <col min="10464" max="10464" width="12.140625" style="15" customWidth="1"/>
    <col min="10465" max="10465" width="9.85546875" style="15" customWidth="1"/>
    <col min="10466" max="10467" width="10" style="15" customWidth="1"/>
    <col min="10468" max="10473" width="9.28515625" style="15" customWidth="1"/>
    <col min="10474" max="10718" width="9.140625" style="15"/>
    <col min="10719" max="10719" width="0.42578125" style="15" customWidth="1"/>
    <col min="10720" max="10720" width="12.140625" style="15" customWidth="1"/>
    <col min="10721" max="10721" width="9.85546875" style="15" customWidth="1"/>
    <col min="10722" max="10723" width="10" style="15" customWidth="1"/>
    <col min="10724" max="10729" width="9.28515625" style="15" customWidth="1"/>
    <col min="10730" max="10974" width="9.140625" style="15"/>
    <col min="10975" max="10975" width="0.42578125" style="15" customWidth="1"/>
    <col min="10976" max="10976" width="12.140625" style="15" customWidth="1"/>
    <col min="10977" max="10977" width="9.85546875" style="15" customWidth="1"/>
    <col min="10978" max="10979" width="10" style="15" customWidth="1"/>
    <col min="10980" max="10985" width="9.28515625" style="15" customWidth="1"/>
    <col min="10986" max="11230" width="9.140625" style="15"/>
    <col min="11231" max="11231" width="0.42578125" style="15" customWidth="1"/>
    <col min="11232" max="11232" width="12.140625" style="15" customWidth="1"/>
    <col min="11233" max="11233" width="9.85546875" style="15" customWidth="1"/>
    <col min="11234" max="11235" width="10" style="15" customWidth="1"/>
    <col min="11236" max="11241" width="9.28515625" style="15" customWidth="1"/>
    <col min="11242" max="11486" width="9.140625" style="15"/>
    <col min="11487" max="11487" width="0.42578125" style="15" customWidth="1"/>
    <col min="11488" max="11488" width="12.140625" style="15" customWidth="1"/>
    <col min="11489" max="11489" width="9.85546875" style="15" customWidth="1"/>
    <col min="11490" max="11491" width="10" style="15" customWidth="1"/>
    <col min="11492" max="11497" width="9.28515625" style="15" customWidth="1"/>
    <col min="11498" max="11742" width="9.140625" style="15"/>
    <col min="11743" max="11743" width="0.42578125" style="15" customWidth="1"/>
    <col min="11744" max="11744" width="12.140625" style="15" customWidth="1"/>
    <col min="11745" max="11745" width="9.85546875" style="15" customWidth="1"/>
    <col min="11746" max="11747" width="10" style="15" customWidth="1"/>
    <col min="11748" max="11753" width="9.28515625" style="15" customWidth="1"/>
    <col min="11754" max="11998" width="9.140625" style="15"/>
    <col min="11999" max="11999" width="0.42578125" style="15" customWidth="1"/>
    <col min="12000" max="12000" width="12.140625" style="15" customWidth="1"/>
    <col min="12001" max="12001" width="9.85546875" style="15" customWidth="1"/>
    <col min="12002" max="12003" width="10" style="15" customWidth="1"/>
    <col min="12004" max="12009" width="9.28515625" style="15" customWidth="1"/>
    <col min="12010" max="12254" width="9.140625" style="15"/>
    <col min="12255" max="12255" width="0.42578125" style="15" customWidth="1"/>
    <col min="12256" max="12256" width="12.140625" style="15" customWidth="1"/>
    <col min="12257" max="12257" width="9.85546875" style="15" customWidth="1"/>
    <col min="12258" max="12259" width="10" style="15" customWidth="1"/>
    <col min="12260" max="12265" width="9.28515625" style="15" customWidth="1"/>
    <col min="12266" max="12510" width="9.140625" style="15"/>
    <col min="12511" max="12511" width="0.42578125" style="15" customWidth="1"/>
    <col min="12512" max="12512" width="12.140625" style="15" customWidth="1"/>
    <col min="12513" max="12513" width="9.85546875" style="15" customWidth="1"/>
    <col min="12514" max="12515" width="10" style="15" customWidth="1"/>
    <col min="12516" max="12521" width="9.28515625" style="15" customWidth="1"/>
    <col min="12522" max="12766" width="9.140625" style="15"/>
    <col min="12767" max="12767" width="0.42578125" style="15" customWidth="1"/>
    <col min="12768" max="12768" width="12.140625" style="15" customWidth="1"/>
    <col min="12769" max="12769" width="9.85546875" style="15" customWidth="1"/>
    <col min="12770" max="12771" width="10" style="15" customWidth="1"/>
    <col min="12772" max="12777" width="9.28515625" style="15" customWidth="1"/>
    <col min="12778" max="13022" width="9.140625" style="15"/>
    <col min="13023" max="13023" width="0.42578125" style="15" customWidth="1"/>
    <col min="13024" max="13024" width="12.140625" style="15" customWidth="1"/>
    <col min="13025" max="13025" width="9.85546875" style="15" customWidth="1"/>
    <col min="13026" max="13027" width="10" style="15" customWidth="1"/>
    <col min="13028" max="13033" width="9.28515625" style="15" customWidth="1"/>
    <col min="13034" max="13278" width="9.140625" style="15"/>
    <col min="13279" max="13279" width="0.42578125" style="15" customWidth="1"/>
    <col min="13280" max="13280" width="12.140625" style="15" customWidth="1"/>
    <col min="13281" max="13281" width="9.85546875" style="15" customWidth="1"/>
    <col min="13282" max="13283" width="10" style="15" customWidth="1"/>
    <col min="13284" max="13289" width="9.28515625" style="15" customWidth="1"/>
    <col min="13290" max="13534" width="9.140625" style="15"/>
    <col min="13535" max="13535" width="0.42578125" style="15" customWidth="1"/>
    <col min="13536" max="13536" width="12.140625" style="15" customWidth="1"/>
    <col min="13537" max="13537" width="9.85546875" style="15" customWidth="1"/>
    <col min="13538" max="13539" width="10" style="15" customWidth="1"/>
    <col min="13540" max="13545" width="9.28515625" style="15" customWidth="1"/>
    <col min="13546" max="13790" width="9.140625" style="15"/>
    <col min="13791" max="13791" width="0.42578125" style="15" customWidth="1"/>
    <col min="13792" max="13792" width="12.140625" style="15" customWidth="1"/>
    <col min="13793" max="13793" width="9.85546875" style="15" customWidth="1"/>
    <col min="13794" max="13795" width="10" style="15" customWidth="1"/>
    <col min="13796" max="13801" width="9.28515625" style="15" customWidth="1"/>
    <col min="13802" max="14046" width="9.140625" style="15"/>
    <col min="14047" max="14047" width="0.42578125" style="15" customWidth="1"/>
    <col min="14048" max="14048" width="12.140625" style="15" customWidth="1"/>
    <col min="14049" max="14049" width="9.85546875" style="15" customWidth="1"/>
    <col min="14050" max="14051" width="10" style="15" customWidth="1"/>
    <col min="14052" max="14057" width="9.28515625" style="15" customWidth="1"/>
    <col min="14058" max="14302" width="9.140625" style="15"/>
    <col min="14303" max="14303" width="0.42578125" style="15" customWidth="1"/>
    <col min="14304" max="14304" width="12.140625" style="15" customWidth="1"/>
    <col min="14305" max="14305" width="9.85546875" style="15" customWidth="1"/>
    <col min="14306" max="14307" width="10" style="15" customWidth="1"/>
    <col min="14308" max="14313" width="9.28515625" style="15" customWidth="1"/>
    <col min="14314" max="14558" width="9.140625" style="15"/>
    <col min="14559" max="14559" width="0.42578125" style="15" customWidth="1"/>
    <col min="14560" max="14560" width="12.140625" style="15" customWidth="1"/>
    <col min="14561" max="14561" width="9.85546875" style="15" customWidth="1"/>
    <col min="14562" max="14563" width="10" style="15" customWidth="1"/>
    <col min="14564" max="14569" width="9.28515625" style="15" customWidth="1"/>
    <col min="14570" max="14814" width="9.140625" style="15"/>
    <col min="14815" max="14815" width="0.42578125" style="15" customWidth="1"/>
    <col min="14816" max="14816" width="12.140625" style="15" customWidth="1"/>
    <col min="14817" max="14817" width="9.85546875" style="15" customWidth="1"/>
    <col min="14818" max="14819" width="10" style="15" customWidth="1"/>
    <col min="14820" max="14825" width="9.28515625" style="15" customWidth="1"/>
    <col min="14826" max="15070" width="9.140625" style="15"/>
    <col min="15071" max="15071" width="0.42578125" style="15" customWidth="1"/>
    <col min="15072" max="15072" width="12.140625" style="15" customWidth="1"/>
    <col min="15073" max="15073" width="9.85546875" style="15" customWidth="1"/>
    <col min="15074" max="15075" width="10" style="15" customWidth="1"/>
    <col min="15076" max="15081" width="9.28515625" style="15" customWidth="1"/>
    <col min="15082" max="15326" width="9.140625" style="15"/>
    <col min="15327" max="15327" width="0.42578125" style="15" customWidth="1"/>
    <col min="15328" max="15328" width="12.140625" style="15" customWidth="1"/>
    <col min="15329" max="15329" width="9.85546875" style="15" customWidth="1"/>
    <col min="15330" max="15331" width="10" style="15" customWidth="1"/>
    <col min="15332" max="15337" width="9.28515625" style="15" customWidth="1"/>
    <col min="15338" max="15582" width="9.140625" style="15"/>
    <col min="15583" max="15583" width="0.42578125" style="15" customWidth="1"/>
    <col min="15584" max="15584" width="12.140625" style="15" customWidth="1"/>
    <col min="15585" max="15585" width="9.85546875" style="15" customWidth="1"/>
    <col min="15586" max="15587" width="10" style="15" customWidth="1"/>
    <col min="15588" max="15593" width="9.28515625" style="15" customWidth="1"/>
    <col min="15594" max="15838" width="9.140625" style="15"/>
    <col min="15839" max="15839" width="0.42578125" style="15" customWidth="1"/>
    <col min="15840" max="15840" width="12.140625" style="15" customWidth="1"/>
    <col min="15841" max="15841" width="9.85546875" style="15" customWidth="1"/>
    <col min="15842" max="15843" width="10" style="15" customWidth="1"/>
    <col min="15844" max="15849" width="9.28515625" style="15" customWidth="1"/>
    <col min="15850" max="16094" width="9.140625" style="15"/>
    <col min="16095" max="16095" width="0.42578125" style="15" customWidth="1"/>
    <col min="16096" max="16096" width="12.140625" style="15" customWidth="1"/>
    <col min="16097" max="16097" width="9.85546875" style="15" customWidth="1"/>
    <col min="16098" max="16099" width="10" style="15" customWidth="1"/>
    <col min="16100" max="16105" width="9.28515625" style="15" customWidth="1"/>
    <col min="16106" max="16384" width="9.140625" style="15"/>
  </cols>
  <sheetData>
    <row r="1" spans="1:11" x14ac:dyDescent="0.2">
      <c r="H1" s="16"/>
    </row>
    <row r="2" spans="1:11" ht="18" customHeight="1" x14ac:dyDescent="0.25">
      <c r="H2" s="17" t="s">
        <v>61</v>
      </c>
      <c r="I2" s="94"/>
    </row>
    <row r="3" spans="1:11" ht="18.75" customHeight="1" x14ac:dyDescent="0.2"/>
    <row r="4" spans="1:11" ht="15" customHeight="1" x14ac:dyDescent="0.25">
      <c r="H4" s="18"/>
      <c r="K4" s="2" t="s">
        <v>653</v>
      </c>
    </row>
    <row r="5" spans="1:11" s="19" customFormat="1" ht="60.75" customHeight="1" x14ac:dyDescent="0.25">
      <c r="A5" s="330" t="s">
        <v>350</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5.75" customHeight="1" x14ac:dyDescent="0.2">
      <c r="A10" s="102" t="s">
        <v>271</v>
      </c>
      <c r="B10" s="103">
        <v>425731</v>
      </c>
      <c r="C10" s="103">
        <v>238</v>
      </c>
      <c r="D10" s="104">
        <v>0.33847722127971386</v>
      </c>
      <c r="E10" s="103">
        <v>-1217</v>
      </c>
      <c r="F10" s="104">
        <v>-4.0683718781137816</v>
      </c>
      <c r="G10" s="103">
        <v>302537</v>
      </c>
      <c r="H10" s="103">
        <v>2806</v>
      </c>
      <c r="I10" s="104">
        <v>1.8241562611040623</v>
      </c>
      <c r="J10" s="103">
        <v>-10749</v>
      </c>
      <c r="K10" s="104">
        <v>-8.3393140368023193</v>
      </c>
    </row>
    <row r="11" spans="1:11" s="19" customFormat="1" ht="15.75" customHeight="1" x14ac:dyDescent="0.2">
      <c r="A11" s="142" t="s">
        <v>78</v>
      </c>
      <c r="B11" s="106">
        <v>275745</v>
      </c>
      <c r="C11" s="106">
        <v>-580</v>
      </c>
      <c r="D11" s="107">
        <v>-0.20989776531258481</v>
      </c>
      <c r="E11" s="106">
        <v>15472</v>
      </c>
      <c r="F11" s="107">
        <v>5.9445274769184664</v>
      </c>
      <c r="G11" s="106">
        <v>183471</v>
      </c>
      <c r="H11" s="106">
        <v>1863</v>
      </c>
      <c r="I11" s="107">
        <v>1.0258358662613982</v>
      </c>
      <c r="J11" s="106">
        <v>373</v>
      </c>
      <c r="K11" s="107">
        <v>0.20371604277490743</v>
      </c>
    </row>
    <row r="12" spans="1:11" s="19" customFormat="1" ht="15.75" customHeight="1" x14ac:dyDescent="0.2">
      <c r="A12" s="136" t="s">
        <v>351</v>
      </c>
      <c r="B12" s="137">
        <v>206546</v>
      </c>
      <c r="C12" s="137">
        <v>-3312</v>
      </c>
      <c r="D12" s="138">
        <v>-1.5782100277330384</v>
      </c>
      <c r="E12" s="137">
        <v>-4616</v>
      </c>
      <c r="F12" s="138">
        <v>-2.185999374887527</v>
      </c>
      <c r="G12" s="137">
        <v>130909</v>
      </c>
      <c r="H12" s="137">
        <v>-288</v>
      </c>
      <c r="I12" s="138">
        <v>-0.21951721457045512</v>
      </c>
      <c r="J12" s="137">
        <v>-14237</v>
      </c>
      <c r="K12" s="138">
        <v>-9.8087442988439228</v>
      </c>
    </row>
    <row r="13" spans="1:11" s="19" customFormat="1" ht="15.75" customHeight="1" x14ac:dyDescent="0.2">
      <c r="A13" s="136" t="s">
        <v>80</v>
      </c>
      <c r="B13" s="137">
        <v>69199</v>
      </c>
      <c r="C13" s="137">
        <v>2732</v>
      </c>
      <c r="D13" s="138">
        <v>4.1103103795868625</v>
      </c>
      <c r="E13" s="137">
        <v>20088</v>
      </c>
      <c r="F13" s="138">
        <v>40.903259962126612</v>
      </c>
      <c r="G13" s="137">
        <v>52562</v>
      </c>
      <c r="H13" s="137">
        <v>2151</v>
      </c>
      <c r="I13" s="138">
        <v>4.2669258693539112</v>
      </c>
      <c r="J13" s="137">
        <v>14610</v>
      </c>
      <c r="K13" s="138">
        <v>38.495994940978079</v>
      </c>
    </row>
    <row r="14" spans="1:11" s="19" customFormat="1" ht="15.75" customHeight="1" x14ac:dyDescent="0.2">
      <c r="A14" s="142" t="s">
        <v>81</v>
      </c>
      <c r="B14" s="106">
        <v>149986</v>
      </c>
      <c r="C14" s="106">
        <v>818</v>
      </c>
      <c r="D14" s="107">
        <v>0.54837498659229866</v>
      </c>
      <c r="E14" s="106">
        <v>-16689</v>
      </c>
      <c r="F14" s="107">
        <v>-10.012899355032248</v>
      </c>
      <c r="G14" s="106">
        <v>119066</v>
      </c>
      <c r="H14" s="106">
        <v>943</v>
      </c>
      <c r="I14" s="107">
        <v>0.79832039484266404</v>
      </c>
      <c r="J14" s="106">
        <v>-11122</v>
      </c>
      <c r="K14" s="107">
        <v>-8.5430300795772265</v>
      </c>
    </row>
    <row r="15" spans="1:11" s="19" customFormat="1" ht="15.75" customHeight="1" x14ac:dyDescent="0.2">
      <c r="A15" s="136" t="s">
        <v>82</v>
      </c>
      <c r="B15" s="137">
        <v>51509</v>
      </c>
      <c r="C15" s="137">
        <v>2168</v>
      </c>
      <c r="D15" s="138">
        <v>4.3939117569566895</v>
      </c>
      <c r="E15" s="137">
        <v>10886</v>
      </c>
      <c r="F15" s="138">
        <v>26.797626960096498</v>
      </c>
      <c r="G15" s="137">
        <v>42560</v>
      </c>
      <c r="H15" s="137">
        <v>1922</v>
      </c>
      <c r="I15" s="138">
        <v>4.7295634627688372</v>
      </c>
      <c r="J15" s="137">
        <v>10225</v>
      </c>
      <c r="K15" s="138">
        <v>31.622081336013608</v>
      </c>
    </row>
    <row r="16" spans="1:11" s="19" customFormat="1" ht="15.75" customHeight="1" x14ac:dyDescent="0.2">
      <c r="A16" s="136" t="s">
        <v>83</v>
      </c>
      <c r="B16" s="137">
        <v>98477</v>
      </c>
      <c r="C16" s="137">
        <v>-1350</v>
      </c>
      <c r="D16" s="138">
        <v>-1.3523395474170314</v>
      </c>
      <c r="E16" s="137">
        <v>-27575</v>
      </c>
      <c r="F16" s="138">
        <v>-21.875892488814142</v>
      </c>
      <c r="G16" s="137">
        <v>76506</v>
      </c>
      <c r="H16" s="137">
        <v>-979</v>
      </c>
      <c r="I16" s="138">
        <v>-1.2634703490998258</v>
      </c>
      <c r="J16" s="137">
        <v>-21347</v>
      </c>
      <c r="K16" s="138">
        <v>-21.815376125412609</v>
      </c>
    </row>
    <row r="17" spans="1:11" s="19" customFormat="1" ht="15.75" customHeight="1" x14ac:dyDescent="0.2">
      <c r="A17" s="102" t="s">
        <v>272</v>
      </c>
      <c r="B17" s="103">
        <v>261298</v>
      </c>
      <c r="C17" s="103">
        <v>-242</v>
      </c>
      <c r="D17" s="104">
        <v>9.1214838142930132E-2</v>
      </c>
      <c r="E17" s="103">
        <v>352</v>
      </c>
      <c r="F17" s="104">
        <v>-2.8919302804351368</v>
      </c>
      <c r="G17" s="103">
        <v>181168</v>
      </c>
      <c r="H17" s="103">
        <v>1225</v>
      </c>
      <c r="I17" s="104">
        <v>1.3765727700253008</v>
      </c>
      <c r="J17" s="103">
        <v>-7328</v>
      </c>
      <c r="K17" s="104">
        <v>-8.7364963640864755</v>
      </c>
    </row>
    <row r="18" spans="1:11" s="19" customFormat="1" ht="15.75" customHeight="1" x14ac:dyDescent="0.2">
      <c r="A18" s="142" t="s">
        <v>78</v>
      </c>
      <c r="B18" s="106">
        <v>165406</v>
      </c>
      <c r="C18" s="106">
        <v>-772</v>
      </c>
      <c r="D18" s="107">
        <v>-0.46456209606566451</v>
      </c>
      <c r="E18" s="106">
        <v>11145</v>
      </c>
      <c r="F18" s="107">
        <v>7.2247684119771041</v>
      </c>
      <c r="G18" s="106">
        <v>104295</v>
      </c>
      <c r="H18" s="106">
        <v>662</v>
      </c>
      <c r="I18" s="107">
        <v>0.6387926625688729</v>
      </c>
      <c r="J18" s="106">
        <v>281</v>
      </c>
      <c r="K18" s="107">
        <v>0.27015594054646491</v>
      </c>
    </row>
    <row r="19" spans="1:11" s="19" customFormat="1" ht="15.75" customHeight="1" x14ac:dyDescent="0.2">
      <c r="A19" s="136" t="s">
        <v>351</v>
      </c>
      <c r="B19" s="137">
        <v>123471</v>
      </c>
      <c r="C19" s="137">
        <v>-2343</v>
      </c>
      <c r="D19" s="138">
        <v>-1.8622728790118748</v>
      </c>
      <c r="E19" s="137">
        <v>-1898</v>
      </c>
      <c r="F19" s="138">
        <v>-1.513930876053889</v>
      </c>
      <c r="G19" s="137">
        <v>72400</v>
      </c>
      <c r="H19" s="137">
        <v>-579</v>
      </c>
      <c r="I19" s="138">
        <v>-0.79337891722276266</v>
      </c>
      <c r="J19" s="137">
        <v>-9317</v>
      </c>
      <c r="K19" s="138">
        <v>-11.401544354295924</v>
      </c>
    </row>
    <row r="20" spans="1:11" s="19" customFormat="1" ht="15.75" customHeight="1" x14ac:dyDescent="0.2">
      <c r="A20" s="136" t="s">
        <v>80</v>
      </c>
      <c r="B20" s="137">
        <v>41935</v>
      </c>
      <c r="C20" s="137">
        <v>1571</v>
      </c>
      <c r="D20" s="138">
        <v>3.892082053314835</v>
      </c>
      <c r="E20" s="137">
        <v>13043</v>
      </c>
      <c r="F20" s="138">
        <v>45.14398449397757</v>
      </c>
      <c r="G20" s="137">
        <v>31895</v>
      </c>
      <c r="H20" s="137">
        <v>1241</v>
      </c>
      <c r="I20" s="138">
        <v>4.0484113003196969</v>
      </c>
      <c r="J20" s="137">
        <v>9598</v>
      </c>
      <c r="K20" s="138">
        <v>43.046149706238509</v>
      </c>
    </row>
    <row r="21" spans="1:11" s="19" customFormat="1" ht="15.75" customHeight="1" x14ac:dyDescent="0.2">
      <c r="A21" s="142" t="s">
        <v>81</v>
      </c>
      <c r="B21" s="113">
        <v>95892</v>
      </c>
      <c r="C21" s="113">
        <v>530</v>
      </c>
      <c r="D21" s="114">
        <v>0.55577693420859464</v>
      </c>
      <c r="E21" s="113">
        <v>-10793</v>
      </c>
      <c r="F21" s="114">
        <v>-10.116698692412241</v>
      </c>
      <c r="G21" s="106">
        <v>76873</v>
      </c>
      <c r="H21" s="106">
        <v>563</v>
      </c>
      <c r="I21" s="107">
        <v>0.73778010745642775</v>
      </c>
      <c r="J21" s="106">
        <v>-7609</v>
      </c>
      <c r="K21" s="107">
        <v>-9.0066523046329401</v>
      </c>
    </row>
    <row r="22" spans="1:11" s="19" customFormat="1" ht="15.75" customHeight="1" x14ac:dyDescent="0.2">
      <c r="A22" s="136" t="s">
        <v>82</v>
      </c>
      <c r="B22" s="143">
        <v>31903</v>
      </c>
      <c r="C22" s="143">
        <v>1451</v>
      </c>
      <c r="D22" s="144">
        <v>4.7648758702219887</v>
      </c>
      <c r="E22" s="143">
        <v>7110</v>
      </c>
      <c r="F22" s="145">
        <v>28.677449280038722</v>
      </c>
      <c r="G22" s="137">
        <v>26280</v>
      </c>
      <c r="H22" s="137">
        <v>1275</v>
      </c>
      <c r="I22" s="138">
        <v>5.0989802039592078</v>
      </c>
      <c r="J22" s="137">
        <v>6660</v>
      </c>
      <c r="K22" s="138">
        <v>33.944954128440365</v>
      </c>
    </row>
    <row r="23" spans="1:11" s="19" customFormat="1" ht="15.75" customHeight="1" x14ac:dyDescent="0.2">
      <c r="A23" s="136" t="s">
        <v>83</v>
      </c>
      <c r="B23" s="137">
        <v>63989</v>
      </c>
      <c r="C23" s="137">
        <v>-921</v>
      </c>
      <c r="D23" s="138">
        <v>-1.4188876906485903</v>
      </c>
      <c r="E23" s="137">
        <v>-17903</v>
      </c>
      <c r="F23" s="138">
        <v>-21.861720314560642</v>
      </c>
      <c r="G23" s="137">
        <v>50593</v>
      </c>
      <c r="H23" s="137">
        <v>-712</v>
      </c>
      <c r="I23" s="138">
        <v>-1.3877789689114122</v>
      </c>
      <c r="J23" s="137">
        <v>-14269</v>
      </c>
      <c r="K23" s="138">
        <v>-21.999013289753631</v>
      </c>
    </row>
    <row r="24" spans="1:11" s="19" customFormat="1" ht="15.75" customHeight="1" x14ac:dyDescent="0.2">
      <c r="A24" s="102" t="s">
        <v>273</v>
      </c>
      <c r="B24" s="103">
        <v>164433</v>
      </c>
      <c r="C24" s="103">
        <v>480</v>
      </c>
      <c r="D24" s="104">
        <v>0.70956880076614948</v>
      </c>
      <c r="E24" s="103">
        <v>-1569</v>
      </c>
      <c r="F24" s="104">
        <v>-5.7466913151965606</v>
      </c>
      <c r="G24" s="103">
        <v>121369</v>
      </c>
      <c r="H24" s="103">
        <v>1581</v>
      </c>
      <c r="I24" s="104">
        <v>2.4490455209026321</v>
      </c>
      <c r="J24" s="103">
        <v>-3421</v>
      </c>
      <c r="K24" s="104">
        <v>-7.5697486006929164</v>
      </c>
    </row>
    <row r="25" spans="1:11" s="19" customFormat="1" ht="15.75" customHeight="1" x14ac:dyDescent="0.2">
      <c r="A25" s="142" t="s">
        <v>78</v>
      </c>
      <c r="B25" s="106">
        <v>110339</v>
      </c>
      <c r="C25" s="106">
        <v>192</v>
      </c>
      <c r="D25" s="107">
        <v>0.17431250964620007</v>
      </c>
      <c r="E25" s="106">
        <v>4327</v>
      </c>
      <c r="F25" s="107">
        <v>4.0816134022563482</v>
      </c>
      <c r="G25" s="106">
        <v>79176</v>
      </c>
      <c r="H25" s="106">
        <v>1201</v>
      </c>
      <c r="I25" s="107">
        <v>1.5402372555306187</v>
      </c>
      <c r="J25" s="106">
        <v>92</v>
      </c>
      <c r="K25" s="107">
        <v>0.11633200141621566</v>
      </c>
    </row>
    <row r="26" spans="1:11" s="19" customFormat="1" ht="15.75" customHeight="1" x14ac:dyDescent="0.2">
      <c r="A26" s="136" t="s">
        <v>351</v>
      </c>
      <c r="B26" s="137">
        <v>83075</v>
      </c>
      <c r="C26" s="137">
        <v>-969</v>
      </c>
      <c r="D26" s="138">
        <v>-1.1529674932178382</v>
      </c>
      <c r="E26" s="137">
        <v>-2718</v>
      </c>
      <c r="F26" s="138">
        <v>-3.1680906367652373</v>
      </c>
      <c r="G26" s="137">
        <v>58509</v>
      </c>
      <c r="H26" s="137">
        <v>291</v>
      </c>
      <c r="I26" s="138">
        <v>0.49984540863650417</v>
      </c>
      <c r="J26" s="137">
        <v>-4920</v>
      </c>
      <c r="K26" s="138">
        <v>-7.7567043465922527</v>
      </c>
    </row>
    <row r="27" spans="1:11" s="19" customFormat="1" ht="15.75" customHeight="1" x14ac:dyDescent="0.2">
      <c r="A27" s="136" t="s">
        <v>80</v>
      </c>
      <c r="B27" s="137">
        <v>27264</v>
      </c>
      <c r="C27" s="137">
        <v>1161</v>
      </c>
      <c r="D27" s="138">
        <v>4.4477646247557754</v>
      </c>
      <c r="E27" s="137">
        <v>7045</v>
      </c>
      <c r="F27" s="138">
        <v>34.843464068450466</v>
      </c>
      <c r="G27" s="137">
        <v>20667</v>
      </c>
      <c r="H27" s="137">
        <v>910</v>
      </c>
      <c r="I27" s="138">
        <v>4.605962443690844</v>
      </c>
      <c r="J27" s="137">
        <v>5012</v>
      </c>
      <c r="K27" s="138">
        <v>32.015330565314599</v>
      </c>
    </row>
    <row r="28" spans="1:11" s="19" customFormat="1" ht="15.75" customHeight="1" x14ac:dyDescent="0.2">
      <c r="A28" s="142" t="s">
        <v>81</v>
      </c>
      <c r="B28" s="106">
        <v>54094</v>
      </c>
      <c r="C28" s="106">
        <v>288</v>
      </c>
      <c r="D28" s="107">
        <v>0.53525629111994943</v>
      </c>
      <c r="E28" s="106">
        <v>-5896</v>
      </c>
      <c r="F28" s="107">
        <v>-9.8283047174529088</v>
      </c>
      <c r="G28" s="106">
        <v>42193</v>
      </c>
      <c r="H28" s="106">
        <v>380</v>
      </c>
      <c r="I28" s="107">
        <v>0.90880826537201354</v>
      </c>
      <c r="J28" s="106">
        <v>-3513</v>
      </c>
      <c r="K28" s="107">
        <v>-7.6860806021091319</v>
      </c>
    </row>
    <row r="29" spans="1:11" s="19" customFormat="1" ht="15.75" customHeight="1" x14ac:dyDescent="0.2">
      <c r="A29" s="136" t="s">
        <v>82</v>
      </c>
      <c r="B29" s="137">
        <v>19606</v>
      </c>
      <c r="C29" s="137">
        <v>717</v>
      </c>
      <c r="D29" s="138">
        <v>3.7958600243527978</v>
      </c>
      <c r="E29" s="137">
        <v>3776</v>
      </c>
      <c r="F29" s="138">
        <v>23.85344283006949</v>
      </c>
      <c r="G29" s="137">
        <v>16280</v>
      </c>
      <c r="H29" s="137">
        <v>647</v>
      </c>
      <c r="I29" s="138">
        <v>4.1386809953303905</v>
      </c>
      <c r="J29" s="137">
        <v>3565</v>
      </c>
      <c r="K29" s="138">
        <v>28.037750688163587</v>
      </c>
    </row>
    <row r="30" spans="1:11" s="19" customFormat="1" ht="15.75" customHeight="1" x14ac:dyDescent="0.2">
      <c r="A30" s="146" t="s">
        <v>83</v>
      </c>
      <c r="B30" s="147">
        <v>34488</v>
      </c>
      <c r="C30" s="147">
        <v>-429</v>
      </c>
      <c r="D30" s="148">
        <v>-1.2286278889938997</v>
      </c>
      <c r="E30" s="147">
        <v>-9672</v>
      </c>
      <c r="F30" s="148">
        <v>-21.902173913043477</v>
      </c>
      <c r="G30" s="147">
        <v>25913</v>
      </c>
      <c r="H30" s="147">
        <v>-267</v>
      </c>
      <c r="I30" s="148">
        <v>-1.0198624904507256</v>
      </c>
      <c r="J30" s="147">
        <v>-7078</v>
      </c>
      <c r="K30" s="148">
        <v>-21.454336031038768</v>
      </c>
    </row>
    <row r="31" spans="1:11" ht="9.9499999999999993" customHeight="1" x14ac:dyDescent="0.2">
      <c r="A31" s="98"/>
      <c r="B31" s="98"/>
      <c r="C31" s="98"/>
      <c r="D31" s="98"/>
      <c r="E31" s="98"/>
      <c r="F31" s="98"/>
      <c r="G31" s="98"/>
      <c r="H31" s="98"/>
      <c r="I31" s="98"/>
      <c r="J31" s="98"/>
      <c r="K31" s="98"/>
    </row>
    <row r="32" spans="1:11" x14ac:dyDescent="0.2">
      <c r="A32" s="46" t="s">
        <v>135</v>
      </c>
    </row>
    <row r="33" spans="1:11" s="62" customFormat="1" ht="12.75" x14ac:dyDescent="0.2">
      <c r="B33" s="46"/>
      <c r="C33" s="46"/>
      <c r="D33" s="46"/>
    </row>
    <row r="34" spans="1:11" s="62" customFormat="1" ht="12.75" x14ac:dyDescent="0.2">
      <c r="A34" s="46"/>
      <c r="B34" s="46"/>
      <c r="D34" s="64"/>
    </row>
    <row r="46" spans="1:11" ht="15.75" customHeight="1" x14ac:dyDescent="0.2">
      <c r="A46" s="333" t="s">
        <v>60</v>
      </c>
      <c r="B46" s="333"/>
      <c r="C46" s="333"/>
      <c r="D46" s="333"/>
      <c r="E46" s="333"/>
      <c r="F46" s="333"/>
      <c r="G46" s="333"/>
      <c r="H46" s="333"/>
      <c r="I46" s="333"/>
      <c r="J46" s="333"/>
      <c r="K46" s="333"/>
    </row>
  </sheetData>
  <mergeCells count="11">
    <mergeCell ref="A46:K4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46"/>
  <sheetViews>
    <sheetView zoomScaleNormal="100" zoomScaleSheetLayoutView="100" workbookViewId="0"/>
  </sheetViews>
  <sheetFormatPr baseColWidth="10" defaultColWidth="9.140625" defaultRowHeight="15" x14ac:dyDescent="0.2"/>
  <cols>
    <col min="1" max="1" width="19" style="15" customWidth="1"/>
    <col min="2" max="2" width="8" style="15" customWidth="1"/>
    <col min="3" max="3" width="8.140625" style="15" customWidth="1"/>
    <col min="4" max="4" width="5.7109375" style="15" customWidth="1"/>
    <col min="5" max="5" width="8.140625" style="15" customWidth="1"/>
    <col min="6" max="6" width="5.7109375" style="15" customWidth="1"/>
    <col min="7" max="7" width="8" style="15" customWidth="1"/>
    <col min="8" max="8" width="8.140625" style="15" customWidth="1"/>
    <col min="9" max="9" width="5.7109375" style="15" customWidth="1"/>
    <col min="10" max="10" width="8.140625" style="15" customWidth="1"/>
    <col min="11" max="11" width="5.7109375" style="15" customWidth="1"/>
    <col min="12" max="222" width="9.140625" style="15"/>
    <col min="223" max="223" width="0.42578125" style="15" customWidth="1"/>
    <col min="224" max="224" width="12.140625" style="15" customWidth="1"/>
    <col min="225" max="225" width="9.85546875" style="15" customWidth="1"/>
    <col min="226" max="227" width="10" style="15" customWidth="1"/>
    <col min="228" max="233" width="9.28515625" style="15" customWidth="1"/>
    <col min="234" max="478" width="9.140625" style="15"/>
    <col min="479" max="479" width="0.42578125" style="15" customWidth="1"/>
    <col min="480" max="480" width="12.140625" style="15" customWidth="1"/>
    <col min="481" max="481" width="9.85546875" style="15" customWidth="1"/>
    <col min="482" max="483" width="10" style="15" customWidth="1"/>
    <col min="484" max="489" width="9.28515625" style="15" customWidth="1"/>
    <col min="490" max="734" width="9.140625" style="15"/>
    <col min="735" max="735" width="0.42578125" style="15" customWidth="1"/>
    <col min="736" max="736" width="12.140625" style="15" customWidth="1"/>
    <col min="737" max="737" width="9.85546875" style="15" customWidth="1"/>
    <col min="738" max="739" width="10" style="15" customWidth="1"/>
    <col min="740" max="745" width="9.28515625" style="15" customWidth="1"/>
    <col min="746" max="990" width="9.140625" style="15"/>
    <col min="991" max="991" width="0.42578125" style="15" customWidth="1"/>
    <col min="992" max="992" width="12.140625" style="15" customWidth="1"/>
    <col min="993" max="993" width="9.85546875" style="15" customWidth="1"/>
    <col min="994" max="995" width="10" style="15" customWidth="1"/>
    <col min="996" max="1001" width="9.28515625" style="15" customWidth="1"/>
    <col min="1002" max="1246" width="9.140625" style="15"/>
    <col min="1247" max="1247" width="0.42578125" style="15" customWidth="1"/>
    <col min="1248" max="1248" width="12.140625" style="15" customWidth="1"/>
    <col min="1249" max="1249" width="9.85546875" style="15" customWidth="1"/>
    <col min="1250" max="1251" width="10" style="15" customWidth="1"/>
    <col min="1252" max="1257" width="9.28515625" style="15" customWidth="1"/>
    <col min="1258" max="1502" width="9.140625" style="15"/>
    <col min="1503" max="1503" width="0.42578125" style="15" customWidth="1"/>
    <col min="1504" max="1504" width="12.140625" style="15" customWidth="1"/>
    <col min="1505" max="1505" width="9.85546875" style="15" customWidth="1"/>
    <col min="1506" max="1507" width="10" style="15" customWidth="1"/>
    <col min="1508" max="1513" width="9.28515625" style="15" customWidth="1"/>
    <col min="1514" max="1758" width="9.140625" style="15"/>
    <col min="1759" max="1759" width="0.42578125" style="15" customWidth="1"/>
    <col min="1760" max="1760" width="12.140625" style="15" customWidth="1"/>
    <col min="1761" max="1761" width="9.85546875" style="15" customWidth="1"/>
    <col min="1762" max="1763" width="10" style="15" customWidth="1"/>
    <col min="1764" max="1769" width="9.28515625" style="15" customWidth="1"/>
    <col min="1770" max="2014" width="9.140625" style="15"/>
    <col min="2015" max="2015" width="0.42578125" style="15" customWidth="1"/>
    <col min="2016" max="2016" width="12.140625" style="15" customWidth="1"/>
    <col min="2017" max="2017" width="9.85546875" style="15" customWidth="1"/>
    <col min="2018" max="2019" width="10" style="15" customWidth="1"/>
    <col min="2020" max="2025" width="9.28515625" style="15" customWidth="1"/>
    <col min="2026" max="2270" width="9.140625" style="15"/>
    <col min="2271" max="2271" width="0.42578125" style="15" customWidth="1"/>
    <col min="2272" max="2272" width="12.140625" style="15" customWidth="1"/>
    <col min="2273" max="2273" width="9.85546875" style="15" customWidth="1"/>
    <col min="2274" max="2275" width="10" style="15" customWidth="1"/>
    <col min="2276" max="2281" width="9.28515625" style="15" customWidth="1"/>
    <col min="2282" max="2526" width="9.140625" style="15"/>
    <col min="2527" max="2527" width="0.42578125" style="15" customWidth="1"/>
    <col min="2528" max="2528" width="12.140625" style="15" customWidth="1"/>
    <col min="2529" max="2529" width="9.85546875" style="15" customWidth="1"/>
    <col min="2530" max="2531" width="10" style="15" customWidth="1"/>
    <col min="2532" max="2537" width="9.28515625" style="15" customWidth="1"/>
    <col min="2538" max="2782" width="9.140625" style="15"/>
    <col min="2783" max="2783" width="0.42578125" style="15" customWidth="1"/>
    <col min="2784" max="2784" width="12.140625" style="15" customWidth="1"/>
    <col min="2785" max="2785" width="9.85546875" style="15" customWidth="1"/>
    <col min="2786" max="2787" width="10" style="15" customWidth="1"/>
    <col min="2788" max="2793" width="9.28515625" style="15" customWidth="1"/>
    <col min="2794" max="3038" width="9.140625" style="15"/>
    <col min="3039" max="3039" width="0.42578125" style="15" customWidth="1"/>
    <col min="3040" max="3040" width="12.140625" style="15" customWidth="1"/>
    <col min="3041" max="3041" width="9.85546875" style="15" customWidth="1"/>
    <col min="3042" max="3043" width="10" style="15" customWidth="1"/>
    <col min="3044" max="3049" width="9.28515625" style="15" customWidth="1"/>
    <col min="3050" max="3294" width="9.140625" style="15"/>
    <col min="3295" max="3295" width="0.42578125" style="15" customWidth="1"/>
    <col min="3296" max="3296" width="12.140625" style="15" customWidth="1"/>
    <col min="3297" max="3297" width="9.85546875" style="15" customWidth="1"/>
    <col min="3298" max="3299" width="10" style="15" customWidth="1"/>
    <col min="3300" max="3305" width="9.28515625" style="15" customWidth="1"/>
    <col min="3306" max="3550" width="9.140625" style="15"/>
    <col min="3551" max="3551" width="0.42578125" style="15" customWidth="1"/>
    <col min="3552" max="3552" width="12.140625" style="15" customWidth="1"/>
    <col min="3553" max="3553" width="9.85546875" style="15" customWidth="1"/>
    <col min="3554" max="3555" width="10" style="15" customWidth="1"/>
    <col min="3556" max="3561" width="9.28515625" style="15" customWidth="1"/>
    <col min="3562" max="3806" width="9.140625" style="15"/>
    <col min="3807" max="3807" width="0.42578125" style="15" customWidth="1"/>
    <col min="3808" max="3808" width="12.140625" style="15" customWidth="1"/>
    <col min="3809" max="3809" width="9.85546875" style="15" customWidth="1"/>
    <col min="3810" max="3811" width="10" style="15" customWidth="1"/>
    <col min="3812" max="3817" width="9.28515625" style="15" customWidth="1"/>
    <col min="3818" max="4062" width="9.140625" style="15"/>
    <col min="4063" max="4063" width="0.42578125" style="15" customWidth="1"/>
    <col min="4064" max="4064" width="12.140625" style="15" customWidth="1"/>
    <col min="4065" max="4065" width="9.85546875" style="15" customWidth="1"/>
    <col min="4066" max="4067" width="10" style="15" customWidth="1"/>
    <col min="4068" max="4073" width="9.28515625" style="15" customWidth="1"/>
    <col min="4074" max="4318" width="9.140625" style="15"/>
    <col min="4319" max="4319" width="0.42578125" style="15" customWidth="1"/>
    <col min="4320" max="4320" width="12.140625" style="15" customWidth="1"/>
    <col min="4321" max="4321" width="9.85546875" style="15" customWidth="1"/>
    <col min="4322" max="4323" width="10" style="15" customWidth="1"/>
    <col min="4324" max="4329" width="9.28515625" style="15" customWidth="1"/>
    <col min="4330" max="4574" width="9.140625" style="15"/>
    <col min="4575" max="4575" width="0.42578125" style="15" customWidth="1"/>
    <col min="4576" max="4576" width="12.140625" style="15" customWidth="1"/>
    <col min="4577" max="4577" width="9.85546875" style="15" customWidth="1"/>
    <col min="4578" max="4579" width="10" style="15" customWidth="1"/>
    <col min="4580" max="4585" width="9.28515625" style="15" customWidth="1"/>
    <col min="4586" max="4830" width="9.140625" style="15"/>
    <col min="4831" max="4831" width="0.42578125" style="15" customWidth="1"/>
    <col min="4832" max="4832" width="12.140625" style="15" customWidth="1"/>
    <col min="4833" max="4833" width="9.85546875" style="15" customWidth="1"/>
    <col min="4834" max="4835" width="10" style="15" customWidth="1"/>
    <col min="4836" max="4841" width="9.28515625" style="15" customWidth="1"/>
    <col min="4842" max="5086" width="9.140625" style="15"/>
    <col min="5087" max="5087" width="0.42578125" style="15" customWidth="1"/>
    <col min="5088" max="5088" width="12.140625" style="15" customWidth="1"/>
    <col min="5089" max="5089" width="9.85546875" style="15" customWidth="1"/>
    <col min="5090" max="5091" width="10" style="15" customWidth="1"/>
    <col min="5092" max="5097" width="9.28515625" style="15" customWidth="1"/>
    <col min="5098" max="5342" width="9.140625" style="15"/>
    <col min="5343" max="5343" width="0.42578125" style="15" customWidth="1"/>
    <col min="5344" max="5344" width="12.140625" style="15" customWidth="1"/>
    <col min="5345" max="5345" width="9.85546875" style="15" customWidth="1"/>
    <col min="5346" max="5347" width="10" style="15" customWidth="1"/>
    <col min="5348" max="5353" width="9.28515625" style="15" customWidth="1"/>
    <col min="5354" max="5598" width="9.140625" style="15"/>
    <col min="5599" max="5599" width="0.42578125" style="15" customWidth="1"/>
    <col min="5600" max="5600" width="12.140625" style="15" customWidth="1"/>
    <col min="5601" max="5601" width="9.85546875" style="15" customWidth="1"/>
    <col min="5602" max="5603" width="10" style="15" customWidth="1"/>
    <col min="5604" max="5609" width="9.28515625" style="15" customWidth="1"/>
    <col min="5610" max="5854" width="9.140625" style="15"/>
    <col min="5855" max="5855" width="0.42578125" style="15" customWidth="1"/>
    <col min="5856" max="5856" width="12.140625" style="15" customWidth="1"/>
    <col min="5857" max="5857" width="9.85546875" style="15" customWidth="1"/>
    <col min="5858" max="5859" width="10" style="15" customWidth="1"/>
    <col min="5860" max="5865" width="9.28515625" style="15" customWidth="1"/>
    <col min="5866" max="6110" width="9.140625" style="15"/>
    <col min="6111" max="6111" width="0.42578125" style="15" customWidth="1"/>
    <col min="6112" max="6112" width="12.140625" style="15" customWidth="1"/>
    <col min="6113" max="6113" width="9.85546875" style="15" customWidth="1"/>
    <col min="6114" max="6115" width="10" style="15" customWidth="1"/>
    <col min="6116" max="6121" width="9.28515625" style="15" customWidth="1"/>
    <col min="6122" max="6366" width="9.140625" style="15"/>
    <col min="6367" max="6367" width="0.42578125" style="15" customWidth="1"/>
    <col min="6368" max="6368" width="12.140625" style="15" customWidth="1"/>
    <col min="6369" max="6369" width="9.85546875" style="15" customWidth="1"/>
    <col min="6370" max="6371" width="10" style="15" customWidth="1"/>
    <col min="6372" max="6377" width="9.28515625" style="15" customWidth="1"/>
    <col min="6378" max="6622" width="9.140625" style="15"/>
    <col min="6623" max="6623" width="0.42578125" style="15" customWidth="1"/>
    <col min="6624" max="6624" width="12.140625" style="15" customWidth="1"/>
    <col min="6625" max="6625" width="9.85546875" style="15" customWidth="1"/>
    <col min="6626" max="6627" width="10" style="15" customWidth="1"/>
    <col min="6628" max="6633" width="9.28515625" style="15" customWidth="1"/>
    <col min="6634" max="6878" width="9.140625" style="15"/>
    <col min="6879" max="6879" width="0.42578125" style="15" customWidth="1"/>
    <col min="6880" max="6880" width="12.140625" style="15" customWidth="1"/>
    <col min="6881" max="6881" width="9.85546875" style="15" customWidth="1"/>
    <col min="6882" max="6883" width="10" style="15" customWidth="1"/>
    <col min="6884" max="6889" width="9.28515625" style="15" customWidth="1"/>
    <col min="6890" max="7134" width="9.140625" style="15"/>
    <col min="7135" max="7135" width="0.42578125" style="15" customWidth="1"/>
    <col min="7136" max="7136" width="12.140625" style="15" customWidth="1"/>
    <col min="7137" max="7137" width="9.85546875" style="15" customWidth="1"/>
    <col min="7138" max="7139" width="10" style="15" customWidth="1"/>
    <col min="7140" max="7145" width="9.28515625" style="15" customWidth="1"/>
    <col min="7146" max="7390" width="9.140625" style="15"/>
    <col min="7391" max="7391" width="0.42578125" style="15" customWidth="1"/>
    <col min="7392" max="7392" width="12.140625" style="15" customWidth="1"/>
    <col min="7393" max="7393" width="9.85546875" style="15" customWidth="1"/>
    <col min="7394" max="7395" width="10" style="15" customWidth="1"/>
    <col min="7396" max="7401" width="9.28515625" style="15" customWidth="1"/>
    <col min="7402" max="7646" width="9.140625" style="15"/>
    <col min="7647" max="7647" width="0.42578125" style="15" customWidth="1"/>
    <col min="7648" max="7648" width="12.140625" style="15" customWidth="1"/>
    <col min="7649" max="7649" width="9.85546875" style="15" customWidth="1"/>
    <col min="7650" max="7651" width="10" style="15" customWidth="1"/>
    <col min="7652" max="7657" width="9.28515625" style="15" customWidth="1"/>
    <col min="7658" max="7902" width="9.140625" style="15"/>
    <col min="7903" max="7903" width="0.42578125" style="15" customWidth="1"/>
    <col min="7904" max="7904" width="12.140625" style="15" customWidth="1"/>
    <col min="7905" max="7905" width="9.85546875" style="15" customWidth="1"/>
    <col min="7906" max="7907" width="10" style="15" customWidth="1"/>
    <col min="7908" max="7913" width="9.28515625" style="15" customWidth="1"/>
    <col min="7914" max="8158" width="9.140625" style="15"/>
    <col min="8159" max="8159" width="0.42578125" style="15" customWidth="1"/>
    <col min="8160" max="8160" width="12.140625" style="15" customWidth="1"/>
    <col min="8161" max="8161" width="9.85546875" style="15" customWidth="1"/>
    <col min="8162" max="8163" width="10" style="15" customWidth="1"/>
    <col min="8164" max="8169" width="9.28515625" style="15" customWidth="1"/>
    <col min="8170" max="8414" width="9.140625" style="15"/>
    <col min="8415" max="8415" width="0.42578125" style="15" customWidth="1"/>
    <col min="8416" max="8416" width="12.140625" style="15" customWidth="1"/>
    <col min="8417" max="8417" width="9.85546875" style="15" customWidth="1"/>
    <col min="8418" max="8419" width="10" style="15" customWidth="1"/>
    <col min="8420" max="8425" width="9.28515625" style="15" customWidth="1"/>
    <col min="8426" max="8670" width="9.140625" style="15"/>
    <col min="8671" max="8671" width="0.42578125" style="15" customWidth="1"/>
    <col min="8672" max="8672" width="12.140625" style="15" customWidth="1"/>
    <col min="8673" max="8673" width="9.85546875" style="15" customWidth="1"/>
    <col min="8674" max="8675" width="10" style="15" customWidth="1"/>
    <col min="8676" max="8681" width="9.28515625" style="15" customWidth="1"/>
    <col min="8682" max="8926" width="9.140625" style="15"/>
    <col min="8927" max="8927" width="0.42578125" style="15" customWidth="1"/>
    <col min="8928" max="8928" width="12.140625" style="15" customWidth="1"/>
    <col min="8929" max="8929" width="9.85546875" style="15" customWidth="1"/>
    <col min="8930" max="8931" width="10" style="15" customWidth="1"/>
    <col min="8932" max="8937" width="9.28515625" style="15" customWidth="1"/>
    <col min="8938" max="9182" width="9.140625" style="15"/>
    <col min="9183" max="9183" width="0.42578125" style="15" customWidth="1"/>
    <col min="9184" max="9184" width="12.140625" style="15" customWidth="1"/>
    <col min="9185" max="9185" width="9.85546875" style="15" customWidth="1"/>
    <col min="9186" max="9187" width="10" style="15" customWidth="1"/>
    <col min="9188" max="9193" width="9.28515625" style="15" customWidth="1"/>
    <col min="9194" max="9438" width="9.140625" style="15"/>
    <col min="9439" max="9439" width="0.42578125" style="15" customWidth="1"/>
    <col min="9440" max="9440" width="12.140625" style="15" customWidth="1"/>
    <col min="9441" max="9441" width="9.85546875" style="15" customWidth="1"/>
    <col min="9442" max="9443" width="10" style="15" customWidth="1"/>
    <col min="9444" max="9449" width="9.28515625" style="15" customWidth="1"/>
    <col min="9450" max="9694" width="9.140625" style="15"/>
    <col min="9695" max="9695" width="0.42578125" style="15" customWidth="1"/>
    <col min="9696" max="9696" width="12.140625" style="15" customWidth="1"/>
    <col min="9697" max="9697" width="9.85546875" style="15" customWidth="1"/>
    <col min="9698" max="9699" width="10" style="15" customWidth="1"/>
    <col min="9700" max="9705" width="9.28515625" style="15" customWidth="1"/>
    <col min="9706" max="9950" width="9.140625" style="15"/>
    <col min="9951" max="9951" width="0.42578125" style="15" customWidth="1"/>
    <col min="9952" max="9952" width="12.140625" style="15" customWidth="1"/>
    <col min="9953" max="9953" width="9.85546875" style="15" customWidth="1"/>
    <col min="9954" max="9955" width="10" style="15" customWidth="1"/>
    <col min="9956" max="9961" width="9.28515625" style="15" customWidth="1"/>
    <col min="9962" max="10206" width="9.140625" style="15"/>
    <col min="10207" max="10207" width="0.42578125" style="15" customWidth="1"/>
    <col min="10208" max="10208" width="12.140625" style="15" customWidth="1"/>
    <col min="10209" max="10209" width="9.85546875" style="15" customWidth="1"/>
    <col min="10210" max="10211" width="10" style="15" customWidth="1"/>
    <col min="10212" max="10217" width="9.28515625" style="15" customWidth="1"/>
    <col min="10218" max="10462" width="9.140625" style="15"/>
    <col min="10463" max="10463" width="0.42578125" style="15" customWidth="1"/>
    <col min="10464" max="10464" width="12.140625" style="15" customWidth="1"/>
    <col min="10465" max="10465" width="9.85546875" style="15" customWidth="1"/>
    <col min="10466" max="10467" width="10" style="15" customWidth="1"/>
    <col min="10468" max="10473" width="9.28515625" style="15" customWidth="1"/>
    <col min="10474" max="10718" width="9.140625" style="15"/>
    <col min="10719" max="10719" width="0.42578125" style="15" customWidth="1"/>
    <col min="10720" max="10720" width="12.140625" style="15" customWidth="1"/>
    <col min="10721" max="10721" width="9.85546875" style="15" customWidth="1"/>
    <col min="10722" max="10723" width="10" style="15" customWidth="1"/>
    <col min="10724" max="10729" width="9.28515625" style="15" customWidth="1"/>
    <col min="10730" max="10974" width="9.140625" style="15"/>
    <col min="10975" max="10975" width="0.42578125" style="15" customWidth="1"/>
    <col min="10976" max="10976" width="12.140625" style="15" customWidth="1"/>
    <col min="10977" max="10977" width="9.85546875" style="15" customWidth="1"/>
    <col min="10978" max="10979" width="10" style="15" customWidth="1"/>
    <col min="10980" max="10985" width="9.28515625" style="15" customWidth="1"/>
    <col min="10986" max="11230" width="9.140625" style="15"/>
    <col min="11231" max="11231" width="0.42578125" style="15" customWidth="1"/>
    <col min="11232" max="11232" width="12.140625" style="15" customWidth="1"/>
    <col min="11233" max="11233" width="9.85546875" style="15" customWidth="1"/>
    <col min="11234" max="11235" width="10" style="15" customWidth="1"/>
    <col min="11236" max="11241" width="9.28515625" style="15" customWidth="1"/>
    <col min="11242" max="11486" width="9.140625" style="15"/>
    <col min="11487" max="11487" width="0.42578125" style="15" customWidth="1"/>
    <col min="11488" max="11488" width="12.140625" style="15" customWidth="1"/>
    <col min="11489" max="11489" width="9.85546875" style="15" customWidth="1"/>
    <col min="11490" max="11491" width="10" style="15" customWidth="1"/>
    <col min="11492" max="11497" width="9.28515625" style="15" customWidth="1"/>
    <col min="11498" max="11742" width="9.140625" style="15"/>
    <col min="11743" max="11743" width="0.42578125" style="15" customWidth="1"/>
    <col min="11744" max="11744" width="12.140625" style="15" customWidth="1"/>
    <col min="11745" max="11745" width="9.85546875" style="15" customWidth="1"/>
    <col min="11746" max="11747" width="10" style="15" customWidth="1"/>
    <col min="11748" max="11753" width="9.28515625" style="15" customWidth="1"/>
    <col min="11754" max="11998" width="9.140625" style="15"/>
    <col min="11999" max="11999" width="0.42578125" style="15" customWidth="1"/>
    <col min="12000" max="12000" width="12.140625" style="15" customWidth="1"/>
    <col min="12001" max="12001" width="9.85546875" style="15" customWidth="1"/>
    <col min="12002" max="12003" width="10" style="15" customWidth="1"/>
    <col min="12004" max="12009" width="9.28515625" style="15" customWidth="1"/>
    <col min="12010" max="12254" width="9.140625" style="15"/>
    <col min="12255" max="12255" width="0.42578125" style="15" customWidth="1"/>
    <col min="12256" max="12256" width="12.140625" style="15" customWidth="1"/>
    <col min="12257" max="12257" width="9.85546875" style="15" customWidth="1"/>
    <col min="12258" max="12259" width="10" style="15" customWidth="1"/>
    <col min="12260" max="12265" width="9.28515625" style="15" customWidth="1"/>
    <col min="12266" max="12510" width="9.140625" style="15"/>
    <col min="12511" max="12511" width="0.42578125" style="15" customWidth="1"/>
    <col min="12512" max="12512" width="12.140625" style="15" customWidth="1"/>
    <col min="12513" max="12513" width="9.85546875" style="15" customWidth="1"/>
    <col min="12514" max="12515" width="10" style="15" customWidth="1"/>
    <col min="12516" max="12521" width="9.28515625" style="15" customWidth="1"/>
    <col min="12522" max="12766" width="9.140625" style="15"/>
    <col min="12767" max="12767" width="0.42578125" style="15" customWidth="1"/>
    <col min="12768" max="12768" width="12.140625" style="15" customWidth="1"/>
    <col min="12769" max="12769" width="9.85546875" style="15" customWidth="1"/>
    <col min="12770" max="12771" width="10" style="15" customWidth="1"/>
    <col min="12772" max="12777" width="9.28515625" style="15" customWidth="1"/>
    <col min="12778" max="13022" width="9.140625" style="15"/>
    <col min="13023" max="13023" width="0.42578125" style="15" customWidth="1"/>
    <col min="13024" max="13024" width="12.140625" style="15" customWidth="1"/>
    <col min="13025" max="13025" width="9.85546875" style="15" customWidth="1"/>
    <col min="13026" max="13027" width="10" style="15" customWidth="1"/>
    <col min="13028" max="13033" width="9.28515625" style="15" customWidth="1"/>
    <col min="13034" max="13278" width="9.140625" style="15"/>
    <col min="13279" max="13279" width="0.42578125" style="15" customWidth="1"/>
    <col min="13280" max="13280" width="12.140625" style="15" customWidth="1"/>
    <col min="13281" max="13281" width="9.85546875" style="15" customWidth="1"/>
    <col min="13282" max="13283" width="10" style="15" customWidth="1"/>
    <col min="13284" max="13289" width="9.28515625" style="15" customWidth="1"/>
    <col min="13290" max="13534" width="9.140625" style="15"/>
    <col min="13535" max="13535" width="0.42578125" style="15" customWidth="1"/>
    <col min="13536" max="13536" width="12.140625" style="15" customWidth="1"/>
    <col min="13537" max="13537" width="9.85546875" style="15" customWidth="1"/>
    <col min="13538" max="13539" width="10" style="15" customWidth="1"/>
    <col min="13540" max="13545" width="9.28515625" style="15" customWidth="1"/>
    <col min="13546" max="13790" width="9.140625" style="15"/>
    <col min="13791" max="13791" width="0.42578125" style="15" customWidth="1"/>
    <col min="13792" max="13792" width="12.140625" style="15" customWidth="1"/>
    <col min="13793" max="13793" width="9.85546875" style="15" customWidth="1"/>
    <col min="13794" max="13795" width="10" style="15" customWidth="1"/>
    <col min="13796" max="13801" width="9.28515625" style="15" customWidth="1"/>
    <col min="13802" max="14046" width="9.140625" style="15"/>
    <col min="14047" max="14047" width="0.42578125" style="15" customWidth="1"/>
    <col min="14048" max="14048" width="12.140625" style="15" customWidth="1"/>
    <col min="14049" max="14049" width="9.85546875" style="15" customWidth="1"/>
    <col min="14050" max="14051" width="10" style="15" customWidth="1"/>
    <col min="14052" max="14057" width="9.28515625" style="15" customWidth="1"/>
    <col min="14058" max="14302" width="9.140625" style="15"/>
    <col min="14303" max="14303" width="0.42578125" style="15" customWidth="1"/>
    <col min="14304" max="14304" width="12.140625" style="15" customWidth="1"/>
    <col min="14305" max="14305" width="9.85546875" style="15" customWidth="1"/>
    <col min="14306" max="14307" width="10" style="15" customWidth="1"/>
    <col min="14308" max="14313" width="9.28515625" style="15" customWidth="1"/>
    <col min="14314" max="14558" width="9.140625" style="15"/>
    <col min="14559" max="14559" width="0.42578125" style="15" customWidth="1"/>
    <col min="14560" max="14560" width="12.140625" style="15" customWidth="1"/>
    <col min="14561" max="14561" width="9.85546875" style="15" customWidth="1"/>
    <col min="14562" max="14563" width="10" style="15" customWidth="1"/>
    <col min="14564" max="14569" width="9.28515625" style="15" customWidth="1"/>
    <col min="14570" max="14814" width="9.140625" style="15"/>
    <col min="14815" max="14815" width="0.42578125" style="15" customWidth="1"/>
    <col min="14816" max="14816" width="12.140625" style="15" customWidth="1"/>
    <col min="14817" max="14817" width="9.85546875" style="15" customWidth="1"/>
    <col min="14818" max="14819" width="10" style="15" customWidth="1"/>
    <col min="14820" max="14825" width="9.28515625" style="15" customWidth="1"/>
    <col min="14826" max="15070" width="9.140625" style="15"/>
    <col min="15071" max="15071" width="0.42578125" style="15" customWidth="1"/>
    <col min="15072" max="15072" width="12.140625" style="15" customWidth="1"/>
    <col min="15073" max="15073" width="9.85546875" style="15" customWidth="1"/>
    <col min="15074" max="15075" width="10" style="15" customWidth="1"/>
    <col min="15076" max="15081" width="9.28515625" style="15" customWidth="1"/>
    <col min="15082" max="15326" width="9.140625" style="15"/>
    <col min="15327" max="15327" width="0.42578125" style="15" customWidth="1"/>
    <col min="15328" max="15328" width="12.140625" style="15" customWidth="1"/>
    <col min="15329" max="15329" width="9.85546875" style="15" customWidth="1"/>
    <col min="15330" max="15331" width="10" style="15" customWidth="1"/>
    <col min="15332" max="15337" width="9.28515625" style="15" customWidth="1"/>
    <col min="15338" max="15582" width="9.140625" style="15"/>
    <col min="15583" max="15583" width="0.42578125" style="15" customWidth="1"/>
    <col min="15584" max="15584" width="12.140625" style="15" customWidth="1"/>
    <col min="15585" max="15585" width="9.85546875" style="15" customWidth="1"/>
    <col min="15586" max="15587" width="10" style="15" customWidth="1"/>
    <col min="15588" max="15593" width="9.28515625" style="15" customWidth="1"/>
    <col min="15594" max="15838" width="9.140625" style="15"/>
    <col min="15839" max="15839" width="0.42578125" style="15" customWidth="1"/>
    <col min="15840" max="15840" width="12.140625" style="15" customWidth="1"/>
    <col min="15841" max="15841" width="9.85546875" style="15" customWidth="1"/>
    <col min="15842" max="15843" width="10" style="15" customWidth="1"/>
    <col min="15844" max="15849" width="9.28515625" style="15" customWidth="1"/>
    <col min="15850" max="16094" width="9.140625" style="15"/>
    <col min="16095" max="16095" width="0.42578125" style="15" customWidth="1"/>
    <col min="16096" max="16096" width="12.140625" style="15" customWidth="1"/>
    <col min="16097" max="16097" width="9.85546875" style="15" customWidth="1"/>
    <col min="16098" max="16099" width="10" style="15" customWidth="1"/>
    <col min="16100" max="16105" width="9.28515625" style="15" customWidth="1"/>
    <col min="16106" max="16384" width="9.140625" style="15"/>
  </cols>
  <sheetData>
    <row r="1" spans="1:11" x14ac:dyDescent="0.2">
      <c r="H1" s="16"/>
    </row>
    <row r="2" spans="1:11" ht="18" customHeight="1" x14ac:dyDescent="0.25">
      <c r="H2" s="17" t="s">
        <v>61</v>
      </c>
      <c r="I2" s="94"/>
    </row>
    <row r="3" spans="1:11" ht="18.75" customHeight="1" x14ac:dyDescent="0.2"/>
    <row r="4" spans="1:11" ht="19.5" customHeight="1" x14ac:dyDescent="0.25">
      <c r="H4" s="18"/>
      <c r="K4" s="2" t="s">
        <v>653</v>
      </c>
    </row>
    <row r="5" spans="1:11" s="19" customFormat="1" ht="66" customHeight="1" x14ac:dyDescent="0.25">
      <c r="A5" s="330" t="s">
        <v>352</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5.75" customHeight="1" x14ac:dyDescent="0.2">
      <c r="A10" s="102" t="s">
        <v>271</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15.75" customHeight="1" x14ac:dyDescent="0.2">
      <c r="A11" s="142" t="s">
        <v>78</v>
      </c>
      <c r="B11" s="106">
        <v>218651</v>
      </c>
      <c r="C11" s="106">
        <v>7570</v>
      </c>
      <c r="D11" s="107">
        <v>3.5863009934574879</v>
      </c>
      <c r="E11" s="106">
        <v>22964</v>
      </c>
      <c r="F11" s="107">
        <v>11.735066713680521</v>
      </c>
      <c r="G11" s="106">
        <v>142190</v>
      </c>
      <c r="H11" s="106">
        <v>7790</v>
      </c>
      <c r="I11" s="107">
        <v>5.7961309523809526</v>
      </c>
      <c r="J11" s="106">
        <v>7721</v>
      </c>
      <c r="K11" s="107">
        <v>5.7418438450497886</v>
      </c>
    </row>
    <row r="12" spans="1:11" s="19" customFormat="1" ht="15.75" customHeight="1" x14ac:dyDescent="0.2">
      <c r="A12" s="136" t="s">
        <v>353</v>
      </c>
      <c r="B12" s="137">
        <v>17916</v>
      </c>
      <c r="C12" s="137">
        <v>-5275</v>
      </c>
      <c r="D12" s="138">
        <v>-22.745892803242636</v>
      </c>
      <c r="E12" s="137">
        <v>2254</v>
      </c>
      <c r="F12" s="138">
        <v>14.391520878559572</v>
      </c>
      <c r="G12" s="137">
        <v>12652</v>
      </c>
      <c r="H12" s="137">
        <v>-3675</v>
      </c>
      <c r="I12" s="138">
        <v>-22.508727874073621</v>
      </c>
      <c r="J12" s="137">
        <v>534</v>
      </c>
      <c r="K12" s="138">
        <v>4.4066677669582441</v>
      </c>
    </row>
    <row r="13" spans="1:11" s="19" customFormat="1" ht="15.75" customHeight="1" x14ac:dyDescent="0.2">
      <c r="A13" s="136" t="s">
        <v>354</v>
      </c>
      <c r="B13" s="137">
        <v>117634</v>
      </c>
      <c r="C13" s="137">
        <v>11116</v>
      </c>
      <c r="D13" s="138">
        <v>10.43579488912672</v>
      </c>
      <c r="E13" s="137">
        <v>17807</v>
      </c>
      <c r="F13" s="138">
        <v>17.837859496929688</v>
      </c>
      <c r="G13" s="137">
        <v>70064</v>
      </c>
      <c r="H13" s="137">
        <v>8375</v>
      </c>
      <c r="I13" s="138">
        <v>13.576164308061404</v>
      </c>
      <c r="J13" s="137">
        <v>5596</v>
      </c>
      <c r="K13" s="138">
        <v>8.6802754855121922</v>
      </c>
    </row>
    <row r="14" spans="1:11" s="19" customFormat="1" ht="15.75" customHeight="1" x14ac:dyDescent="0.2">
      <c r="A14" s="136" t="s">
        <v>80</v>
      </c>
      <c r="B14" s="137">
        <v>83101</v>
      </c>
      <c r="C14" s="137">
        <v>1729</v>
      </c>
      <c r="D14" s="138">
        <v>2.1248095167871011</v>
      </c>
      <c r="E14" s="137">
        <v>2903</v>
      </c>
      <c r="F14" s="138">
        <v>3.61979101723235</v>
      </c>
      <c r="G14" s="137">
        <v>59474</v>
      </c>
      <c r="H14" s="137">
        <v>3090</v>
      </c>
      <c r="I14" s="138">
        <v>5.4802780930760502</v>
      </c>
      <c r="J14" s="137">
        <v>1591</v>
      </c>
      <c r="K14" s="138">
        <v>2.748648135031011</v>
      </c>
    </row>
    <row r="15" spans="1:11" s="19" customFormat="1" ht="15.75" customHeight="1" x14ac:dyDescent="0.2">
      <c r="A15" s="142" t="s">
        <v>355</v>
      </c>
      <c r="B15" s="106">
        <v>207080</v>
      </c>
      <c r="C15" s="106">
        <v>-7332</v>
      </c>
      <c r="D15" s="107">
        <v>-3.419584724735556</v>
      </c>
      <c r="E15" s="106">
        <v>-24181</v>
      </c>
      <c r="F15" s="107">
        <v>-10.456151274966381</v>
      </c>
      <c r="G15" s="106">
        <v>160347</v>
      </c>
      <c r="H15" s="106">
        <v>-4984</v>
      </c>
      <c r="I15" s="107">
        <v>-3.0145586732070817</v>
      </c>
      <c r="J15" s="106">
        <v>-18470</v>
      </c>
      <c r="K15" s="107">
        <v>-10.328995565298602</v>
      </c>
    </row>
    <row r="16" spans="1:11" s="19" customFormat="1" ht="15.75" customHeight="1" x14ac:dyDescent="0.2">
      <c r="A16" s="102" t="s">
        <v>272</v>
      </c>
      <c r="B16" s="103">
        <v>261298</v>
      </c>
      <c r="C16" s="103">
        <v>-242</v>
      </c>
      <c r="D16" s="104">
        <v>-9.2528867477250129E-2</v>
      </c>
      <c r="E16" s="103">
        <v>352</v>
      </c>
      <c r="F16" s="104">
        <v>0.13489380944716531</v>
      </c>
      <c r="G16" s="103">
        <v>181168</v>
      </c>
      <c r="H16" s="103">
        <v>1225</v>
      </c>
      <c r="I16" s="104">
        <v>0.68077113308103121</v>
      </c>
      <c r="J16" s="103">
        <v>-7328</v>
      </c>
      <c r="K16" s="104">
        <v>-3.8876156523215348</v>
      </c>
    </row>
    <row r="17" spans="1:11" s="19" customFormat="1" ht="15.75" customHeight="1" x14ac:dyDescent="0.2">
      <c r="A17" s="142" t="s">
        <v>78</v>
      </c>
      <c r="B17" s="106">
        <v>128632</v>
      </c>
      <c r="C17" s="106">
        <v>4140</v>
      </c>
      <c r="D17" s="107">
        <v>3.3255148925232145</v>
      </c>
      <c r="E17" s="106">
        <v>14562</v>
      </c>
      <c r="F17" s="107">
        <v>12.765845533444375</v>
      </c>
      <c r="G17" s="106">
        <v>77684</v>
      </c>
      <c r="H17" s="106">
        <v>4228</v>
      </c>
      <c r="I17" s="107">
        <v>5.7558266172947068</v>
      </c>
      <c r="J17" s="106">
        <v>3969</v>
      </c>
      <c r="K17" s="107">
        <v>5.3842501526148006</v>
      </c>
    </row>
    <row r="18" spans="1:11" s="19" customFormat="1" ht="15.75" customHeight="1" x14ac:dyDescent="0.2">
      <c r="A18" s="136" t="s">
        <v>353</v>
      </c>
      <c r="B18" s="137">
        <v>9448</v>
      </c>
      <c r="C18" s="137">
        <v>-2956</v>
      </c>
      <c r="D18" s="138">
        <v>-23.831022250886811</v>
      </c>
      <c r="E18" s="137">
        <v>1127</v>
      </c>
      <c r="F18" s="138">
        <v>13.544045186876577</v>
      </c>
      <c r="G18" s="137">
        <v>6394</v>
      </c>
      <c r="H18" s="137">
        <v>-1852</v>
      </c>
      <c r="I18" s="138">
        <v>-22.459374242056754</v>
      </c>
      <c r="J18" s="137">
        <v>134</v>
      </c>
      <c r="K18" s="138">
        <v>2.1405750798722045</v>
      </c>
    </row>
    <row r="19" spans="1:11" s="19" customFormat="1" ht="15.75" customHeight="1" x14ac:dyDescent="0.2">
      <c r="A19" s="136" t="s">
        <v>354</v>
      </c>
      <c r="B19" s="137">
        <v>69506</v>
      </c>
      <c r="C19" s="137">
        <v>5548</v>
      </c>
      <c r="D19" s="138">
        <v>8.6744426029581909</v>
      </c>
      <c r="E19" s="137">
        <v>10553</v>
      </c>
      <c r="F19" s="138">
        <v>17.900700558071684</v>
      </c>
      <c r="G19" s="137">
        <v>36575</v>
      </c>
      <c r="H19" s="137">
        <v>4173</v>
      </c>
      <c r="I19" s="138">
        <v>12.878834639837047</v>
      </c>
      <c r="J19" s="137">
        <v>2285</v>
      </c>
      <c r="K19" s="138">
        <v>6.6637503645377665</v>
      </c>
    </row>
    <row r="20" spans="1:11" s="19" customFormat="1" ht="15.75" customHeight="1" x14ac:dyDescent="0.2">
      <c r="A20" s="136" t="s">
        <v>80</v>
      </c>
      <c r="B20" s="137">
        <v>49678</v>
      </c>
      <c r="C20" s="137">
        <v>1548</v>
      </c>
      <c r="D20" s="138">
        <v>3.2162892167047579</v>
      </c>
      <c r="E20" s="137">
        <v>2882</v>
      </c>
      <c r="F20" s="138">
        <v>6.1586460381229164</v>
      </c>
      <c r="G20" s="137">
        <v>34715</v>
      </c>
      <c r="H20" s="137">
        <v>1907</v>
      </c>
      <c r="I20" s="138">
        <v>5.812606681297245</v>
      </c>
      <c r="J20" s="137">
        <v>1550</v>
      </c>
      <c r="K20" s="138">
        <v>4.6736016885270617</v>
      </c>
    </row>
    <row r="21" spans="1:11" s="19" customFormat="1" ht="15.75" customHeight="1" x14ac:dyDescent="0.2">
      <c r="A21" s="142" t="s">
        <v>355</v>
      </c>
      <c r="B21" s="106">
        <v>132666</v>
      </c>
      <c r="C21" s="106">
        <v>-4382</v>
      </c>
      <c r="D21" s="107">
        <v>-3.197419882085109</v>
      </c>
      <c r="E21" s="106">
        <v>-14210</v>
      </c>
      <c r="F21" s="107">
        <v>-9.674827745853646</v>
      </c>
      <c r="G21" s="106">
        <v>103484</v>
      </c>
      <c r="H21" s="106">
        <v>-3003</v>
      </c>
      <c r="I21" s="107">
        <v>-2.8200625428456054</v>
      </c>
      <c r="J21" s="106">
        <v>-11297</v>
      </c>
      <c r="K21" s="107">
        <v>-9.8422212735557277</v>
      </c>
    </row>
    <row r="22" spans="1:11" s="19" customFormat="1" ht="15.75" customHeight="1" x14ac:dyDescent="0.2">
      <c r="A22" s="102" t="s">
        <v>273</v>
      </c>
      <c r="B22" s="103">
        <v>164433</v>
      </c>
      <c r="C22" s="103">
        <v>480</v>
      </c>
      <c r="D22" s="104">
        <v>0.29276682951821559</v>
      </c>
      <c r="E22" s="103">
        <v>-1569</v>
      </c>
      <c r="F22" s="104">
        <v>-0.9451693353092131</v>
      </c>
      <c r="G22" s="103">
        <v>121369</v>
      </c>
      <c r="H22" s="103">
        <v>1581</v>
      </c>
      <c r="I22" s="104">
        <v>1.3198317026747253</v>
      </c>
      <c r="J22" s="103">
        <v>-3421</v>
      </c>
      <c r="K22" s="104">
        <v>-2.7414055613430564</v>
      </c>
    </row>
    <row r="23" spans="1:11" s="19" customFormat="1" ht="15.75" customHeight="1" x14ac:dyDescent="0.2">
      <c r="A23" s="142" t="s">
        <v>78</v>
      </c>
      <c r="B23" s="106">
        <v>90019</v>
      </c>
      <c r="C23" s="106">
        <v>3430</v>
      </c>
      <c r="D23" s="107">
        <v>3.9612421901165273</v>
      </c>
      <c r="E23" s="106">
        <v>8402</v>
      </c>
      <c r="F23" s="107">
        <v>10.294423955793523</v>
      </c>
      <c r="G23" s="106">
        <v>64506</v>
      </c>
      <c r="H23" s="106">
        <v>3562</v>
      </c>
      <c r="I23" s="107">
        <v>5.8447098976109215</v>
      </c>
      <c r="J23" s="106">
        <v>3752</v>
      </c>
      <c r="K23" s="107">
        <v>6.1757250551404024</v>
      </c>
    </row>
    <row r="24" spans="1:11" s="19" customFormat="1" ht="15.75" customHeight="1" x14ac:dyDescent="0.2">
      <c r="A24" s="136" t="s">
        <v>353</v>
      </c>
      <c r="B24" s="137">
        <v>8468</v>
      </c>
      <c r="C24" s="137">
        <v>-2319</v>
      </c>
      <c r="D24" s="138">
        <v>-21.498099564290349</v>
      </c>
      <c r="E24" s="137">
        <v>1127</v>
      </c>
      <c r="F24" s="138">
        <v>15.352131862144121</v>
      </c>
      <c r="G24" s="137">
        <v>6258</v>
      </c>
      <c r="H24" s="137">
        <v>-1823</v>
      </c>
      <c r="I24" s="138">
        <v>-22.559089221630988</v>
      </c>
      <c r="J24" s="137">
        <v>400</v>
      </c>
      <c r="K24" s="138">
        <v>6.8282690337999314</v>
      </c>
    </row>
    <row r="25" spans="1:11" s="19" customFormat="1" ht="15.75" customHeight="1" x14ac:dyDescent="0.2">
      <c r="A25" s="136" t="s">
        <v>354</v>
      </c>
      <c r="B25" s="137">
        <v>48128</v>
      </c>
      <c r="C25" s="137">
        <v>5568</v>
      </c>
      <c r="D25" s="138">
        <v>13.082706766917294</v>
      </c>
      <c r="E25" s="137">
        <v>7254</v>
      </c>
      <c r="F25" s="138">
        <v>17.747223173655623</v>
      </c>
      <c r="G25" s="137">
        <v>33489</v>
      </c>
      <c r="H25" s="137">
        <v>4202</v>
      </c>
      <c r="I25" s="138">
        <v>14.347662785536246</v>
      </c>
      <c r="J25" s="137">
        <v>3311</v>
      </c>
      <c r="K25" s="138">
        <v>10.971568692424945</v>
      </c>
    </row>
    <row r="26" spans="1:11" s="19" customFormat="1" ht="15.75" customHeight="1" x14ac:dyDescent="0.2">
      <c r="A26" s="136" t="s">
        <v>80</v>
      </c>
      <c r="B26" s="137">
        <v>33423</v>
      </c>
      <c r="C26" s="137">
        <v>181</v>
      </c>
      <c r="D26" s="138">
        <v>0.54449190782744716</v>
      </c>
      <c r="E26" s="137">
        <v>21</v>
      </c>
      <c r="F26" s="138">
        <v>6.2870486797197769E-2</v>
      </c>
      <c r="G26" s="137">
        <v>24759</v>
      </c>
      <c r="H26" s="137">
        <v>1183</v>
      </c>
      <c r="I26" s="138">
        <v>5.0178147268408555</v>
      </c>
      <c r="J26" s="137">
        <v>41</v>
      </c>
      <c r="K26" s="138">
        <v>0.16587102516384822</v>
      </c>
    </row>
    <row r="27" spans="1:11" s="19" customFormat="1" ht="15.75" customHeight="1" x14ac:dyDescent="0.2">
      <c r="A27" s="149" t="s">
        <v>355</v>
      </c>
      <c r="B27" s="140">
        <v>74414</v>
      </c>
      <c r="C27" s="140">
        <v>-2950</v>
      </c>
      <c r="D27" s="141">
        <v>-3.813143063957396</v>
      </c>
      <c r="E27" s="140">
        <v>-9971</v>
      </c>
      <c r="F27" s="141">
        <v>-11.816081057059904</v>
      </c>
      <c r="G27" s="140">
        <v>56863</v>
      </c>
      <c r="H27" s="140">
        <v>-1981</v>
      </c>
      <c r="I27" s="141">
        <v>-3.3665284481000612</v>
      </c>
      <c r="J27" s="140">
        <v>-7173</v>
      </c>
      <c r="K27" s="141">
        <v>-11.201511649697045</v>
      </c>
    </row>
    <row r="28" spans="1:11" ht="9.9499999999999993" customHeight="1" x14ac:dyDescent="0.2">
      <c r="A28" s="98"/>
      <c r="B28" s="98"/>
      <c r="C28" s="98"/>
      <c r="D28" s="98"/>
      <c r="E28" s="98"/>
      <c r="F28" s="98"/>
      <c r="G28" s="98"/>
      <c r="H28" s="98"/>
      <c r="I28" s="98"/>
      <c r="J28" s="98"/>
      <c r="K28" s="98"/>
    </row>
    <row r="29" spans="1:11" x14ac:dyDescent="0.2">
      <c r="A29" s="46" t="s">
        <v>135</v>
      </c>
    </row>
    <row r="30" spans="1:11" s="62" customFormat="1" ht="12.75" x14ac:dyDescent="0.2">
      <c r="B30" s="46"/>
      <c r="C30" s="46"/>
      <c r="D30" s="46"/>
    </row>
    <row r="31" spans="1:11" s="62" customFormat="1" ht="12.75" x14ac:dyDescent="0.2">
      <c r="A31" s="46"/>
      <c r="B31" s="46"/>
      <c r="D31" s="64"/>
    </row>
    <row r="46" spans="1:11" ht="15.75" customHeight="1" x14ac:dyDescent="0.2">
      <c r="A46" s="333" t="s">
        <v>60</v>
      </c>
      <c r="B46" s="333"/>
      <c r="C46" s="333"/>
      <c r="D46" s="333"/>
      <c r="E46" s="333"/>
      <c r="F46" s="333"/>
      <c r="G46" s="333"/>
      <c r="H46" s="333"/>
      <c r="I46" s="333"/>
      <c r="J46" s="333"/>
      <c r="K46" s="333"/>
    </row>
  </sheetData>
  <mergeCells count="11">
    <mergeCell ref="A46:K4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2"/>
  <sheetViews>
    <sheetView zoomScaleNormal="100" zoomScaleSheetLayoutView="100" workbookViewId="0"/>
  </sheetViews>
  <sheetFormatPr baseColWidth="10" defaultColWidth="9.140625" defaultRowHeight="15" x14ac:dyDescent="0.2"/>
  <cols>
    <col min="1" max="1" width="22" style="15" customWidth="1"/>
    <col min="2" max="2" width="7.28515625" style="15" customWidth="1"/>
    <col min="3" max="3" width="9.28515625" style="15" customWidth="1"/>
    <col min="4" max="4" width="6.140625" style="15" customWidth="1"/>
    <col min="5" max="5" width="8" style="15" customWidth="1"/>
    <col min="6" max="6" width="6.140625" style="15" customWidth="1"/>
    <col min="7" max="7" width="8.140625" style="15" customWidth="1"/>
    <col min="8" max="9" width="6.140625" style="15" customWidth="1"/>
    <col min="10" max="10" width="7.42578125" style="15" customWidth="1"/>
    <col min="11" max="11" width="6.140625" style="15" customWidth="1"/>
    <col min="12" max="12" width="8.140625" style="15" customWidth="1"/>
    <col min="13" max="14" width="6.140625" style="15" customWidth="1"/>
    <col min="15" max="15" width="7.7109375" style="15" customWidth="1"/>
    <col min="16" max="16" width="6.140625" style="15" customWidth="1"/>
    <col min="17" max="241" width="9.140625" style="15"/>
    <col min="242" max="242" width="0.42578125" style="15" customWidth="1"/>
    <col min="243" max="243" width="12.140625" style="15" customWidth="1"/>
    <col min="244" max="244" width="9.85546875" style="15" customWidth="1"/>
    <col min="245" max="246" width="10" style="15" customWidth="1"/>
    <col min="247" max="252" width="9.28515625" style="15" customWidth="1"/>
    <col min="253" max="497" width="9.140625" style="15"/>
    <col min="498" max="498" width="0.42578125" style="15" customWidth="1"/>
    <col min="499" max="499" width="12.140625" style="15" customWidth="1"/>
    <col min="500" max="500" width="9.85546875" style="15" customWidth="1"/>
    <col min="501" max="502" width="10" style="15" customWidth="1"/>
    <col min="503" max="508" width="9.28515625" style="15" customWidth="1"/>
    <col min="509" max="753" width="9.140625" style="15"/>
    <col min="754" max="754" width="0.42578125" style="15" customWidth="1"/>
    <col min="755" max="755" width="12.140625" style="15" customWidth="1"/>
    <col min="756" max="756" width="9.85546875" style="15" customWidth="1"/>
    <col min="757" max="758" width="10" style="15" customWidth="1"/>
    <col min="759" max="764" width="9.28515625" style="15" customWidth="1"/>
    <col min="765" max="1009" width="9.140625" style="15"/>
    <col min="1010" max="1010" width="0.42578125" style="15" customWidth="1"/>
    <col min="1011" max="1011" width="12.140625" style="15" customWidth="1"/>
    <col min="1012" max="1012" width="9.85546875" style="15" customWidth="1"/>
    <col min="1013" max="1014" width="10" style="15" customWidth="1"/>
    <col min="1015" max="1020" width="9.28515625" style="15" customWidth="1"/>
    <col min="1021" max="1265" width="9.140625" style="15"/>
    <col min="1266" max="1266" width="0.42578125" style="15" customWidth="1"/>
    <col min="1267" max="1267" width="12.140625" style="15" customWidth="1"/>
    <col min="1268" max="1268" width="9.85546875" style="15" customWidth="1"/>
    <col min="1269" max="1270" width="10" style="15" customWidth="1"/>
    <col min="1271" max="1276" width="9.28515625" style="15" customWidth="1"/>
    <col min="1277" max="1521" width="9.140625" style="15"/>
    <col min="1522" max="1522" width="0.42578125" style="15" customWidth="1"/>
    <col min="1523" max="1523" width="12.140625" style="15" customWidth="1"/>
    <col min="1524" max="1524" width="9.85546875" style="15" customWidth="1"/>
    <col min="1525" max="1526" width="10" style="15" customWidth="1"/>
    <col min="1527" max="1532" width="9.28515625" style="15" customWidth="1"/>
    <col min="1533" max="1777" width="9.140625" style="15"/>
    <col min="1778" max="1778" width="0.42578125" style="15" customWidth="1"/>
    <col min="1779" max="1779" width="12.140625" style="15" customWidth="1"/>
    <col min="1780" max="1780" width="9.85546875" style="15" customWidth="1"/>
    <col min="1781" max="1782" width="10" style="15" customWidth="1"/>
    <col min="1783" max="1788" width="9.28515625" style="15" customWidth="1"/>
    <col min="1789" max="2033" width="9.140625" style="15"/>
    <col min="2034" max="2034" width="0.42578125" style="15" customWidth="1"/>
    <col min="2035" max="2035" width="12.140625" style="15" customWidth="1"/>
    <col min="2036" max="2036" width="9.85546875" style="15" customWidth="1"/>
    <col min="2037" max="2038" width="10" style="15" customWidth="1"/>
    <col min="2039" max="2044" width="9.28515625" style="15" customWidth="1"/>
    <col min="2045" max="2289" width="9.140625" style="15"/>
    <col min="2290" max="2290" width="0.42578125" style="15" customWidth="1"/>
    <col min="2291" max="2291" width="12.140625" style="15" customWidth="1"/>
    <col min="2292" max="2292" width="9.85546875" style="15" customWidth="1"/>
    <col min="2293" max="2294" width="10" style="15" customWidth="1"/>
    <col min="2295" max="2300" width="9.28515625" style="15" customWidth="1"/>
    <col min="2301" max="2545" width="9.140625" style="15"/>
    <col min="2546" max="2546" width="0.42578125" style="15" customWidth="1"/>
    <col min="2547" max="2547" width="12.140625" style="15" customWidth="1"/>
    <col min="2548" max="2548" width="9.85546875" style="15" customWidth="1"/>
    <col min="2549" max="2550" width="10" style="15" customWidth="1"/>
    <col min="2551" max="2556" width="9.28515625" style="15" customWidth="1"/>
    <col min="2557" max="2801" width="9.140625" style="15"/>
    <col min="2802" max="2802" width="0.42578125" style="15" customWidth="1"/>
    <col min="2803" max="2803" width="12.140625" style="15" customWidth="1"/>
    <col min="2804" max="2804" width="9.85546875" style="15" customWidth="1"/>
    <col min="2805" max="2806" width="10" style="15" customWidth="1"/>
    <col min="2807" max="2812" width="9.28515625" style="15" customWidth="1"/>
    <col min="2813" max="3057" width="9.140625" style="15"/>
    <col min="3058" max="3058" width="0.42578125" style="15" customWidth="1"/>
    <col min="3059" max="3059" width="12.140625" style="15" customWidth="1"/>
    <col min="3060" max="3060" width="9.85546875" style="15" customWidth="1"/>
    <col min="3061" max="3062" width="10" style="15" customWidth="1"/>
    <col min="3063" max="3068" width="9.28515625" style="15" customWidth="1"/>
    <col min="3069" max="3313" width="9.140625" style="15"/>
    <col min="3314" max="3314" width="0.42578125" style="15" customWidth="1"/>
    <col min="3315" max="3315" width="12.140625" style="15" customWidth="1"/>
    <col min="3316" max="3316" width="9.85546875" style="15" customWidth="1"/>
    <col min="3317" max="3318" width="10" style="15" customWidth="1"/>
    <col min="3319" max="3324" width="9.28515625" style="15" customWidth="1"/>
    <col min="3325" max="3569" width="9.140625" style="15"/>
    <col min="3570" max="3570" width="0.42578125" style="15" customWidth="1"/>
    <col min="3571" max="3571" width="12.140625" style="15" customWidth="1"/>
    <col min="3572" max="3572" width="9.85546875" style="15" customWidth="1"/>
    <col min="3573" max="3574" width="10" style="15" customWidth="1"/>
    <col min="3575" max="3580" width="9.28515625" style="15" customWidth="1"/>
    <col min="3581" max="3825" width="9.140625" style="15"/>
    <col min="3826" max="3826" width="0.42578125" style="15" customWidth="1"/>
    <col min="3827" max="3827" width="12.140625" style="15" customWidth="1"/>
    <col min="3828" max="3828" width="9.85546875" style="15" customWidth="1"/>
    <col min="3829" max="3830" width="10" style="15" customWidth="1"/>
    <col min="3831" max="3836" width="9.28515625" style="15" customWidth="1"/>
    <col min="3837" max="4081" width="9.140625" style="15"/>
    <col min="4082" max="4082" width="0.42578125" style="15" customWidth="1"/>
    <col min="4083" max="4083" width="12.140625" style="15" customWidth="1"/>
    <col min="4084" max="4084" width="9.85546875" style="15" customWidth="1"/>
    <col min="4085" max="4086" width="10" style="15" customWidth="1"/>
    <col min="4087" max="4092" width="9.28515625" style="15" customWidth="1"/>
    <col min="4093" max="4337" width="9.140625" style="15"/>
    <col min="4338" max="4338" width="0.42578125" style="15" customWidth="1"/>
    <col min="4339" max="4339" width="12.140625" style="15" customWidth="1"/>
    <col min="4340" max="4340" width="9.85546875" style="15" customWidth="1"/>
    <col min="4341" max="4342" width="10" style="15" customWidth="1"/>
    <col min="4343" max="4348" width="9.28515625" style="15" customWidth="1"/>
    <col min="4349" max="4593" width="9.140625" style="15"/>
    <col min="4594" max="4594" width="0.42578125" style="15" customWidth="1"/>
    <col min="4595" max="4595" width="12.140625" style="15" customWidth="1"/>
    <col min="4596" max="4596" width="9.85546875" style="15" customWidth="1"/>
    <col min="4597" max="4598" width="10" style="15" customWidth="1"/>
    <col min="4599" max="4604" width="9.28515625" style="15" customWidth="1"/>
    <col min="4605" max="4849" width="9.140625" style="15"/>
    <col min="4850" max="4850" width="0.42578125" style="15" customWidth="1"/>
    <col min="4851" max="4851" width="12.140625" style="15" customWidth="1"/>
    <col min="4852" max="4852" width="9.85546875" style="15" customWidth="1"/>
    <col min="4853" max="4854" width="10" style="15" customWidth="1"/>
    <col min="4855" max="4860" width="9.28515625" style="15" customWidth="1"/>
    <col min="4861" max="5105" width="9.140625" style="15"/>
    <col min="5106" max="5106" width="0.42578125" style="15" customWidth="1"/>
    <col min="5107" max="5107" width="12.140625" style="15" customWidth="1"/>
    <col min="5108" max="5108" width="9.85546875" style="15" customWidth="1"/>
    <col min="5109" max="5110" width="10" style="15" customWidth="1"/>
    <col min="5111" max="5116" width="9.28515625" style="15" customWidth="1"/>
    <col min="5117" max="5361" width="9.140625" style="15"/>
    <col min="5362" max="5362" width="0.42578125" style="15" customWidth="1"/>
    <col min="5363" max="5363" width="12.140625" style="15" customWidth="1"/>
    <col min="5364" max="5364" width="9.85546875" style="15" customWidth="1"/>
    <col min="5365" max="5366" width="10" style="15" customWidth="1"/>
    <col min="5367" max="5372" width="9.28515625" style="15" customWidth="1"/>
    <col min="5373" max="5617" width="9.140625" style="15"/>
    <col min="5618" max="5618" width="0.42578125" style="15" customWidth="1"/>
    <col min="5619" max="5619" width="12.140625" style="15" customWidth="1"/>
    <col min="5620" max="5620" width="9.85546875" style="15" customWidth="1"/>
    <col min="5621" max="5622" width="10" style="15" customWidth="1"/>
    <col min="5623" max="5628" width="9.28515625" style="15" customWidth="1"/>
    <col min="5629" max="5873" width="9.140625" style="15"/>
    <col min="5874" max="5874" width="0.42578125" style="15" customWidth="1"/>
    <col min="5875" max="5875" width="12.140625" style="15" customWidth="1"/>
    <col min="5876" max="5876" width="9.85546875" style="15" customWidth="1"/>
    <col min="5877" max="5878" width="10" style="15" customWidth="1"/>
    <col min="5879" max="5884" width="9.28515625" style="15" customWidth="1"/>
    <col min="5885" max="6129" width="9.140625" style="15"/>
    <col min="6130" max="6130" width="0.42578125" style="15" customWidth="1"/>
    <col min="6131" max="6131" width="12.140625" style="15" customWidth="1"/>
    <col min="6132" max="6132" width="9.85546875" style="15" customWidth="1"/>
    <col min="6133" max="6134" width="10" style="15" customWidth="1"/>
    <col min="6135" max="6140" width="9.28515625" style="15" customWidth="1"/>
    <col min="6141" max="6385" width="9.140625" style="15"/>
    <col min="6386" max="6386" width="0.42578125" style="15" customWidth="1"/>
    <col min="6387" max="6387" width="12.140625" style="15" customWidth="1"/>
    <col min="6388" max="6388" width="9.85546875" style="15" customWidth="1"/>
    <col min="6389" max="6390" width="10" style="15" customWidth="1"/>
    <col min="6391" max="6396" width="9.28515625" style="15" customWidth="1"/>
    <col min="6397" max="6641" width="9.140625" style="15"/>
    <col min="6642" max="6642" width="0.42578125" style="15" customWidth="1"/>
    <col min="6643" max="6643" width="12.140625" style="15" customWidth="1"/>
    <col min="6644" max="6644" width="9.85546875" style="15" customWidth="1"/>
    <col min="6645" max="6646" width="10" style="15" customWidth="1"/>
    <col min="6647" max="6652" width="9.28515625" style="15" customWidth="1"/>
    <col min="6653" max="6897" width="9.140625" style="15"/>
    <col min="6898" max="6898" width="0.42578125" style="15" customWidth="1"/>
    <col min="6899" max="6899" width="12.140625" style="15" customWidth="1"/>
    <col min="6900" max="6900" width="9.85546875" style="15" customWidth="1"/>
    <col min="6901" max="6902" width="10" style="15" customWidth="1"/>
    <col min="6903" max="6908" width="9.28515625" style="15" customWidth="1"/>
    <col min="6909" max="7153" width="9.140625" style="15"/>
    <col min="7154" max="7154" width="0.42578125" style="15" customWidth="1"/>
    <col min="7155" max="7155" width="12.140625" style="15" customWidth="1"/>
    <col min="7156" max="7156" width="9.85546875" style="15" customWidth="1"/>
    <col min="7157" max="7158" width="10" style="15" customWidth="1"/>
    <col min="7159" max="7164" width="9.28515625" style="15" customWidth="1"/>
    <col min="7165" max="7409" width="9.140625" style="15"/>
    <col min="7410" max="7410" width="0.42578125" style="15" customWidth="1"/>
    <col min="7411" max="7411" width="12.140625" style="15" customWidth="1"/>
    <col min="7412" max="7412" width="9.85546875" style="15" customWidth="1"/>
    <col min="7413" max="7414" width="10" style="15" customWidth="1"/>
    <col min="7415" max="7420" width="9.28515625" style="15" customWidth="1"/>
    <col min="7421" max="7665" width="9.140625" style="15"/>
    <col min="7666" max="7666" width="0.42578125" style="15" customWidth="1"/>
    <col min="7667" max="7667" width="12.140625" style="15" customWidth="1"/>
    <col min="7668" max="7668" width="9.85546875" style="15" customWidth="1"/>
    <col min="7669" max="7670" width="10" style="15" customWidth="1"/>
    <col min="7671" max="7676" width="9.28515625" style="15" customWidth="1"/>
    <col min="7677" max="7921" width="9.140625" style="15"/>
    <col min="7922" max="7922" width="0.42578125" style="15" customWidth="1"/>
    <col min="7923" max="7923" width="12.140625" style="15" customWidth="1"/>
    <col min="7924" max="7924" width="9.85546875" style="15" customWidth="1"/>
    <col min="7925" max="7926" width="10" style="15" customWidth="1"/>
    <col min="7927" max="7932" width="9.28515625" style="15" customWidth="1"/>
    <col min="7933" max="8177" width="9.140625" style="15"/>
    <col min="8178" max="8178" width="0.42578125" style="15" customWidth="1"/>
    <col min="8179" max="8179" width="12.140625" style="15" customWidth="1"/>
    <col min="8180" max="8180" width="9.85546875" style="15" customWidth="1"/>
    <col min="8181" max="8182" width="10" style="15" customWidth="1"/>
    <col min="8183" max="8188" width="9.28515625" style="15" customWidth="1"/>
    <col min="8189" max="8433" width="9.140625" style="15"/>
    <col min="8434" max="8434" width="0.42578125" style="15" customWidth="1"/>
    <col min="8435" max="8435" width="12.140625" style="15" customWidth="1"/>
    <col min="8436" max="8436" width="9.85546875" style="15" customWidth="1"/>
    <col min="8437" max="8438" width="10" style="15" customWidth="1"/>
    <col min="8439" max="8444" width="9.28515625" style="15" customWidth="1"/>
    <col min="8445" max="8689" width="9.140625" style="15"/>
    <col min="8690" max="8690" width="0.42578125" style="15" customWidth="1"/>
    <col min="8691" max="8691" width="12.140625" style="15" customWidth="1"/>
    <col min="8692" max="8692" width="9.85546875" style="15" customWidth="1"/>
    <col min="8693" max="8694" width="10" style="15" customWidth="1"/>
    <col min="8695" max="8700" width="9.28515625" style="15" customWidth="1"/>
    <col min="8701" max="8945" width="9.140625" style="15"/>
    <col min="8946" max="8946" width="0.42578125" style="15" customWidth="1"/>
    <col min="8947" max="8947" width="12.140625" style="15" customWidth="1"/>
    <col min="8948" max="8948" width="9.85546875" style="15" customWidth="1"/>
    <col min="8949" max="8950" width="10" style="15" customWidth="1"/>
    <col min="8951" max="8956" width="9.28515625" style="15" customWidth="1"/>
    <col min="8957" max="9201" width="9.140625" style="15"/>
    <col min="9202" max="9202" width="0.42578125" style="15" customWidth="1"/>
    <col min="9203" max="9203" width="12.140625" style="15" customWidth="1"/>
    <col min="9204" max="9204" width="9.85546875" style="15" customWidth="1"/>
    <col min="9205" max="9206" width="10" style="15" customWidth="1"/>
    <col min="9207" max="9212" width="9.28515625" style="15" customWidth="1"/>
    <col min="9213" max="9457" width="9.140625" style="15"/>
    <col min="9458" max="9458" width="0.42578125" style="15" customWidth="1"/>
    <col min="9459" max="9459" width="12.140625" style="15" customWidth="1"/>
    <col min="9460" max="9460" width="9.85546875" style="15" customWidth="1"/>
    <col min="9461" max="9462" width="10" style="15" customWidth="1"/>
    <col min="9463" max="9468" width="9.28515625" style="15" customWidth="1"/>
    <col min="9469" max="9713" width="9.140625" style="15"/>
    <col min="9714" max="9714" width="0.42578125" style="15" customWidth="1"/>
    <col min="9715" max="9715" width="12.140625" style="15" customWidth="1"/>
    <col min="9716" max="9716" width="9.85546875" style="15" customWidth="1"/>
    <col min="9717" max="9718" width="10" style="15" customWidth="1"/>
    <col min="9719" max="9724" width="9.28515625" style="15" customWidth="1"/>
    <col min="9725" max="9969" width="9.140625" style="15"/>
    <col min="9970" max="9970" width="0.42578125" style="15" customWidth="1"/>
    <col min="9971" max="9971" width="12.140625" style="15" customWidth="1"/>
    <col min="9972" max="9972" width="9.85546875" style="15" customWidth="1"/>
    <col min="9973" max="9974" width="10" style="15" customWidth="1"/>
    <col min="9975" max="9980" width="9.28515625" style="15" customWidth="1"/>
    <col min="9981" max="10225" width="9.140625" style="15"/>
    <col min="10226" max="10226" width="0.42578125" style="15" customWidth="1"/>
    <col min="10227" max="10227" width="12.140625" style="15" customWidth="1"/>
    <col min="10228" max="10228" width="9.85546875" style="15" customWidth="1"/>
    <col min="10229" max="10230" width="10" style="15" customWidth="1"/>
    <col min="10231" max="10236" width="9.28515625" style="15" customWidth="1"/>
    <col min="10237" max="10481" width="9.140625" style="15"/>
    <col min="10482" max="10482" width="0.42578125" style="15" customWidth="1"/>
    <col min="10483" max="10483" width="12.140625" style="15" customWidth="1"/>
    <col min="10484" max="10484" width="9.85546875" style="15" customWidth="1"/>
    <col min="10485" max="10486" width="10" style="15" customWidth="1"/>
    <col min="10487" max="10492" width="9.28515625" style="15" customWidth="1"/>
    <col min="10493" max="10737" width="9.140625" style="15"/>
    <col min="10738" max="10738" width="0.42578125" style="15" customWidth="1"/>
    <col min="10739" max="10739" width="12.140625" style="15" customWidth="1"/>
    <col min="10740" max="10740" width="9.85546875" style="15" customWidth="1"/>
    <col min="10741" max="10742" width="10" style="15" customWidth="1"/>
    <col min="10743" max="10748" width="9.28515625" style="15" customWidth="1"/>
    <col min="10749" max="10993" width="9.140625" style="15"/>
    <col min="10994" max="10994" width="0.42578125" style="15" customWidth="1"/>
    <col min="10995" max="10995" width="12.140625" style="15" customWidth="1"/>
    <col min="10996" max="10996" width="9.85546875" style="15" customWidth="1"/>
    <col min="10997" max="10998" width="10" style="15" customWidth="1"/>
    <col min="10999" max="11004" width="9.28515625" style="15" customWidth="1"/>
    <col min="11005" max="11249" width="9.140625" style="15"/>
    <col min="11250" max="11250" width="0.42578125" style="15" customWidth="1"/>
    <col min="11251" max="11251" width="12.140625" style="15" customWidth="1"/>
    <col min="11252" max="11252" width="9.85546875" style="15" customWidth="1"/>
    <col min="11253" max="11254" width="10" style="15" customWidth="1"/>
    <col min="11255" max="11260" width="9.28515625" style="15" customWidth="1"/>
    <col min="11261" max="11505" width="9.140625" style="15"/>
    <col min="11506" max="11506" width="0.42578125" style="15" customWidth="1"/>
    <col min="11507" max="11507" width="12.140625" style="15" customWidth="1"/>
    <col min="11508" max="11508" width="9.85546875" style="15" customWidth="1"/>
    <col min="11509" max="11510" width="10" style="15" customWidth="1"/>
    <col min="11511" max="11516" width="9.28515625" style="15" customWidth="1"/>
    <col min="11517" max="11761" width="9.140625" style="15"/>
    <col min="11762" max="11762" width="0.42578125" style="15" customWidth="1"/>
    <col min="11763" max="11763" width="12.140625" style="15" customWidth="1"/>
    <col min="11764" max="11764" width="9.85546875" style="15" customWidth="1"/>
    <col min="11765" max="11766" width="10" style="15" customWidth="1"/>
    <col min="11767" max="11772" width="9.28515625" style="15" customWidth="1"/>
    <col min="11773" max="12017" width="9.140625" style="15"/>
    <col min="12018" max="12018" width="0.42578125" style="15" customWidth="1"/>
    <col min="12019" max="12019" width="12.140625" style="15" customWidth="1"/>
    <col min="12020" max="12020" width="9.85546875" style="15" customWidth="1"/>
    <col min="12021" max="12022" width="10" style="15" customWidth="1"/>
    <col min="12023" max="12028" width="9.28515625" style="15" customWidth="1"/>
    <col min="12029" max="12273" width="9.140625" style="15"/>
    <col min="12274" max="12274" width="0.42578125" style="15" customWidth="1"/>
    <col min="12275" max="12275" width="12.140625" style="15" customWidth="1"/>
    <col min="12276" max="12276" width="9.85546875" style="15" customWidth="1"/>
    <col min="12277" max="12278" width="10" style="15" customWidth="1"/>
    <col min="12279" max="12284" width="9.28515625" style="15" customWidth="1"/>
    <col min="12285" max="12529" width="9.140625" style="15"/>
    <col min="12530" max="12530" width="0.42578125" style="15" customWidth="1"/>
    <col min="12531" max="12531" width="12.140625" style="15" customWidth="1"/>
    <col min="12532" max="12532" width="9.85546875" style="15" customWidth="1"/>
    <col min="12533" max="12534" width="10" style="15" customWidth="1"/>
    <col min="12535" max="12540" width="9.28515625" style="15" customWidth="1"/>
    <col min="12541" max="12785" width="9.140625" style="15"/>
    <col min="12786" max="12786" width="0.42578125" style="15" customWidth="1"/>
    <col min="12787" max="12787" width="12.140625" style="15" customWidth="1"/>
    <col min="12788" max="12788" width="9.85546875" style="15" customWidth="1"/>
    <col min="12789" max="12790" width="10" style="15" customWidth="1"/>
    <col min="12791" max="12796" width="9.28515625" style="15" customWidth="1"/>
    <col min="12797" max="13041" width="9.140625" style="15"/>
    <col min="13042" max="13042" width="0.42578125" style="15" customWidth="1"/>
    <col min="13043" max="13043" width="12.140625" style="15" customWidth="1"/>
    <col min="13044" max="13044" width="9.85546875" style="15" customWidth="1"/>
    <col min="13045" max="13046" width="10" style="15" customWidth="1"/>
    <col min="13047" max="13052" width="9.28515625" style="15" customWidth="1"/>
    <col min="13053" max="13297" width="9.140625" style="15"/>
    <col min="13298" max="13298" width="0.42578125" style="15" customWidth="1"/>
    <col min="13299" max="13299" width="12.140625" style="15" customWidth="1"/>
    <col min="13300" max="13300" width="9.85546875" style="15" customWidth="1"/>
    <col min="13301" max="13302" width="10" style="15" customWidth="1"/>
    <col min="13303" max="13308" width="9.28515625" style="15" customWidth="1"/>
    <col min="13309" max="13553" width="9.140625" style="15"/>
    <col min="13554" max="13554" width="0.42578125" style="15" customWidth="1"/>
    <col min="13555" max="13555" width="12.140625" style="15" customWidth="1"/>
    <col min="13556" max="13556" width="9.85546875" style="15" customWidth="1"/>
    <col min="13557" max="13558" width="10" style="15" customWidth="1"/>
    <col min="13559" max="13564" width="9.28515625" style="15" customWidth="1"/>
    <col min="13565" max="13809" width="9.140625" style="15"/>
    <col min="13810" max="13810" width="0.42578125" style="15" customWidth="1"/>
    <col min="13811" max="13811" width="12.140625" style="15" customWidth="1"/>
    <col min="13812" max="13812" width="9.85546875" style="15" customWidth="1"/>
    <col min="13813" max="13814" width="10" style="15" customWidth="1"/>
    <col min="13815" max="13820" width="9.28515625" style="15" customWidth="1"/>
    <col min="13821" max="14065" width="9.140625" style="15"/>
    <col min="14066" max="14066" width="0.42578125" style="15" customWidth="1"/>
    <col min="14067" max="14067" width="12.140625" style="15" customWidth="1"/>
    <col min="14068" max="14068" width="9.85546875" style="15" customWidth="1"/>
    <col min="14069" max="14070" width="10" style="15" customWidth="1"/>
    <col min="14071" max="14076" width="9.28515625" style="15" customWidth="1"/>
    <col min="14077" max="14321" width="9.140625" style="15"/>
    <col min="14322" max="14322" width="0.42578125" style="15" customWidth="1"/>
    <col min="14323" max="14323" width="12.140625" style="15" customWidth="1"/>
    <col min="14324" max="14324" width="9.85546875" style="15" customWidth="1"/>
    <col min="14325" max="14326" width="10" style="15" customWidth="1"/>
    <col min="14327" max="14332" width="9.28515625" style="15" customWidth="1"/>
    <col min="14333" max="14577" width="9.140625" style="15"/>
    <col min="14578" max="14578" width="0.42578125" style="15" customWidth="1"/>
    <col min="14579" max="14579" width="12.140625" style="15" customWidth="1"/>
    <col min="14580" max="14580" width="9.85546875" style="15" customWidth="1"/>
    <col min="14581" max="14582" width="10" style="15" customWidth="1"/>
    <col min="14583" max="14588" width="9.28515625" style="15" customWidth="1"/>
    <col min="14589" max="14833" width="9.140625" style="15"/>
    <col min="14834" max="14834" width="0.42578125" style="15" customWidth="1"/>
    <col min="14835" max="14835" width="12.140625" style="15" customWidth="1"/>
    <col min="14836" max="14836" width="9.85546875" style="15" customWidth="1"/>
    <col min="14837" max="14838" width="10" style="15" customWidth="1"/>
    <col min="14839" max="14844" width="9.28515625" style="15" customWidth="1"/>
    <col min="14845" max="15089" width="9.140625" style="15"/>
    <col min="15090" max="15090" width="0.42578125" style="15" customWidth="1"/>
    <col min="15091" max="15091" width="12.140625" style="15" customWidth="1"/>
    <col min="15092" max="15092" width="9.85546875" style="15" customWidth="1"/>
    <col min="15093" max="15094" width="10" style="15" customWidth="1"/>
    <col min="15095" max="15100" width="9.28515625" style="15" customWidth="1"/>
    <col min="15101" max="15345" width="9.140625" style="15"/>
    <col min="15346" max="15346" width="0.42578125" style="15" customWidth="1"/>
    <col min="15347" max="15347" width="12.140625" style="15" customWidth="1"/>
    <col min="15348" max="15348" width="9.85546875" style="15" customWidth="1"/>
    <col min="15349" max="15350" width="10" style="15" customWidth="1"/>
    <col min="15351" max="15356" width="9.28515625" style="15" customWidth="1"/>
    <col min="15357" max="15601" width="9.140625" style="15"/>
    <col min="15602" max="15602" width="0.42578125" style="15" customWidth="1"/>
    <col min="15603" max="15603" width="12.140625" style="15" customWidth="1"/>
    <col min="15604" max="15604" width="9.85546875" style="15" customWidth="1"/>
    <col min="15605" max="15606" width="10" style="15" customWidth="1"/>
    <col min="15607" max="15612" width="9.28515625" style="15" customWidth="1"/>
    <col min="15613" max="15857" width="9.140625" style="15"/>
    <col min="15858" max="15858" width="0.42578125" style="15" customWidth="1"/>
    <col min="15859" max="15859" width="12.140625" style="15" customWidth="1"/>
    <col min="15860" max="15860" width="9.85546875" style="15" customWidth="1"/>
    <col min="15861" max="15862" width="10" style="15" customWidth="1"/>
    <col min="15863" max="15868" width="9.28515625" style="15" customWidth="1"/>
    <col min="15869" max="16113" width="9.140625" style="15"/>
    <col min="16114" max="16114" width="0.42578125" style="15" customWidth="1"/>
    <col min="16115" max="16115" width="12.140625" style="15" customWidth="1"/>
    <col min="16116" max="16116" width="9.85546875" style="15" customWidth="1"/>
    <col min="16117" max="16118" width="10" style="15" customWidth="1"/>
    <col min="16119" max="16124" width="9.28515625" style="15" customWidth="1"/>
    <col min="16125" max="16384" width="9.140625" style="15"/>
  </cols>
  <sheetData>
    <row r="1" spans="1:16" x14ac:dyDescent="0.2">
      <c r="D1" s="16"/>
      <c r="I1" s="16"/>
      <c r="N1" s="16"/>
    </row>
    <row r="2" spans="1:16" ht="18" customHeight="1" x14ac:dyDescent="0.2">
      <c r="D2" s="17"/>
      <c r="I2" s="17"/>
      <c r="N2" s="17" t="s">
        <v>61</v>
      </c>
    </row>
    <row r="3" spans="1:16" ht="18.75" customHeight="1" x14ac:dyDescent="0.2"/>
    <row r="4" spans="1:16" ht="22.5" customHeight="1" x14ac:dyDescent="0.25">
      <c r="D4" s="18"/>
      <c r="F4" s="2"/>
      <c r="I4" s="18"/>
      <c r="K4" s="2"/>
      <c r="N4" s="18"/>
      <c r="P4" s="2" t="s">
        <v>653</v>
      </c>
    </row>
    <row r="5" spans="1:16" s="19" customFormat="1" ht="15.75" x14ac:dyDescent="0.25">
      <c r="A5" s="323" t="s">
        <v>7</v>
      </c>
      <c r="B5" s="323"/>
      <c r="C5" s="323"/>
      <c r="D5" s="323"/>
      <c r="E5" s="323"/>
      <c r="F5" s="323"/>
      <c r="G5" s="323"/>
      <c r="H5" s="323"/>
      <c r="I5" s="323"/>
      <c r="J5" s="323"/>
      <c r="K5" s="323"/>
    </row>
    <row r="6" spans="1:16" s="19" customFormat="1" ht="15.75" customHeight="1" x14ac:dyDescent="0.2">
      <c r="A6" s="324"/>
      <c r="B6" s="326" t="s">
        <v>62</v>
      </c>
      <c r="C6" s="327"/>
      <c r="D6" s="327"/>
      <c r="E6" s="327"/>
      <c r="F6" s="328"/>
      <c r="G6" s="326" t="s">
        <v>63</v>
      </c>
      <c r="H6" s="327"/>
      <c r="I6" s="327"/>
      <c r="J6" s="327"/>
      <c r="K6" s="328"/>
      <c r="L6" s="326" t="s">
        <v>64</v>
      </c>
      <c r="M6" s="327"/>
      <c r="N6" s="327"/>
      <c r="O6" s="327"/>
      <c r="P6" s="328"/>
    </row>
    <row r="7" spans="1:16" s="19" customFormat="1" ht="25.5" customHeight="1" x14ac:dyDescent="0.2">
      <c r="A7" s="325"/>
      <c r="B7" s="322" t="s">
        <v>65</v>
      </c>
      <c r="C7" s="321" t="s">
        <v>66</v>
      </c>
      <c r="D7" s="321"/>
      <c r="E7" s="321" t="s">
        <v>67</v>
      </c>
      <c r="F7" s="321"/>
      <c r="G7" s="322" t="s">
        <v>65</v>
      </c>
      <c r="H7" s="321" t="s">
        <v>66</v>
      </c>
      <c r="I7" s="321"/>
      <c r="J7" s="321" t="s">
        <v>67</v>
      </c>
      <c r="K7" s="321"/>
      <c r="L7" s="322" t="s">
        <v>65</v>
      </c>
      <c r="M7" s="321" t="s">
        <v>66</v>
      </c>
      <c r="N7" s="321"/>
      <c r="O7" s="321" t="s">
        <v>67</v>
      </c>
      <c r="P7" s="321"/>
    </row>
    <row r="8" spans="1:16" s="19" customFormat="1" ht="15.75" customHeight="1" x14ac:dyDescent="0.2">
      <c r="A8" s="325"/>
      <c r="B8" s="322"/>
      <c r="C8" s="20" t="s">
        <v>68</v>
      </c>
      <c r="D8" s="21" t="s">
        <v>69</v>
      </c>
      <c r="E8" s="20" t="s">
        <v>68</v>
      </c>
      <c r="F8" s="21" t="s">
        <v>69</v>
      </c>
      <c r="G8" s="322"/>
      <c r="H8" s="20" t="s">
        <v>68</v>
      </c>
      <c r="I8" s="21" t="s">
        <v>69</v>
      </c>
      <c r="J8" s="20" t="s">
        <v>68</v>
      </c>
      <c r="K8" s="21" t="s">
        <v>69</v>
      </c>
      <c r="L8" s="322"/>
      <c r="M8" s="20" t="s">
        <v>68</v>
      </c>
      <c r="N8" s="21" t="s">
        <v>69</v>
      </c>
      <c r="O8" s="20" t="s">
        <v>68</v>
      </c>
      <c r="P8" s="21" t="s">
        <v>69</v>
      </c>
    </row>
    <row r="9" spans="1:16" s="19" customFormat="1" ht="3" customHeight="1" x14ac:dyDescent="0.2">
      <c r="A9" s="22"/>
      <c r="B9" s="22"/>
      <c r="C9" s="22"/>
      <c r="D9" s="22"/>
      <c r="E9" s="22"/>
      <c r="F9" s="22"/>
      <c r="G9" s="22"/>
      <c r="H9" s="22"/>
      <c r="I9" s="22"/>
      <c r="J9" s="22"/>
      <c r="K9" s="22"/>
      <c r="L9" s="22"/>
      <c r="M9" s="22"/>
      <c r="N9" s="22"/>
      <c r="O9" s="22"/>
      <c r="P9" s="22"/>
    </row>
    <row r="10" spans="1:16" s="19" customFormat="1" ht="14.25" customHeight="1" x14ac:dyDescent="0.2">
      <c r="A10" s="23" t="s">
        <v>70</v>
      </c>
      <c r="B10" s="24">
        <v>425731</v>
      </c>
      <c r="C10" s="24">
        <v>238</v>
      </c>
      <c r="D10" s="25">
        <v>5.5935115266291101E-2</v>
      </c>
      <c r="E10" s="24">
        <v>-1217</v>
      </c>
      <c r="F10" s="25">
        <v>-0.28504642251515405</v>
      </c>
      <c r="G10" s="24">
        <v>261298</v>
      </c>
      <c r="H10" s="24">
        <v>-242</v>
      </c>
      <c r="I10" s="25">
        <v>-9.2528867477250129E-2</v>
      </c>
      <c r="J10" s="24">
        <v>352</v>
      </c>
      <c r="K10" s="25">
        <v>0.13489380944716531</v>
      </c>
      <c r="L10" s="24">
        <v>164433</v>
      </c>
      <c r="M10" s="24">
        <v>480</v>
      </c>
      <c r="N10" s="25">
        <v>0.29276682951821559</v>
      </c>
      <c r="O10" s="24">
        <v>-1569</v>
      </c>
      <c r="P10" s="25">
        <v>-0.9451693353092131</v>
      </c>
    </row>
    <row r="11" spans="1:16" s="19" customFormat="1" ht="15.75" customHeight="1" x14ac:dyDescent="0.2">
      <c r="A11" s="26" t="s">
        <v>71</v>
      </c>
      <c r="B11" s="27">
        <v>27917</v>
      </c>
      <c r="C11" s="27">
        <v>701</v>
      </c>
      <c r="D11" s="28">
        <v>2.5756907701352145</v>
      </c>
      <c r="E11" s="27">
        <v>2344</v>
      </c>
      <c r="F11" s="28">
        <v>9.1659171782739612</v>
      </c>
      <c r="G11" s="27">
        <v>13718</v>
      </c>
      <c r="H11" s="27">
        <v>467</v>
      </c>
      <c r="I11" s="28">
        <v>3.5242623198249188</v>
      </c>
      <c r="J11" s="27">
        <v>909</v>
      </c>
      <c r="K11" s="28">
        <v>7.0965727223046295</v>
      </c>
      <c r="L11" s="27">
        <v>14199</v>
      </c>
      <c r="M11" s="27">
        <v>234</v>
      </c>
      <c r="N11" s="28">
        <v>1.6756176154672395</v>
      </c>
      <c r="O11" s="27">
        <v>1435</v>
      </c>
      <c r="P11" s="28">
        <v>11.242557192102788</v>
      </c>
    </row>
    <row r="12" spans="1:16" s="19" customFormat="1" ht="15.75" customHeight="1" x14ac:dyDescent="0.2">
      <c r="A12" s="29" t="s">
        <v>72</v>
      </c>
      <c r="B12" s="30">
        <v>58612</v>
      </c>
      <c r="C12" s="30">
        <v>1954</v>
      </c>
      <c r="D12" s="31">
        <v>3.4487627519502984</v>
      </c>
      <c r="E12" s="30">
        <v>3808</v>
      </c>
      <c r="F12" s="31">
        <v>6.9483979271586014</v>
      </c>
      <c r="G12" s="30">
        <v>31108</v>
      </c>
      <c r="H12" s="30">
        <v>1316</v>
      </c>
      <c r="I12" s="31">
        <v>4.4172932330827068</v>
      </c>
      <c r="J12" s="30">
        <v>1380</v>
      </c>
      <c r="K12" s="31">
        <v>4.6420882669537136</v>
      </c>
      <c r="L12" s="30">
        <v>27504</v>
      </c>
      <c r="M12" s="30">
        <v>638</v>
      </c>
      <c r="N12" s="31">
        <v>2.3747487530707958</v>
      </c>
      <c r="O12" s="30">
        <v>2428</v>
      </c>
      <c r="P12" s="31">
        <v>9.6825650023927263</v>
      </c>
    </row>
    <row r="13" spans="1:16" s="19" customFormat="1" ht="15.75" customHeight="1" x14ac:dyDescent="0.2">
      <c r="A13" s="26" t="s">
        <v>73</v>
      </c>
      <c r="B13" s="27">
        <v>222595</v>
      </c>
      <c r="C13" s="27">
        <v>-584</v>
      </c>
      <c r="D13" s="28">
        <v>-0.26167336532559066</v>
      </c>
      <c r="E13" s="27">
        <v>-8334</v>
      </c>
      <c r="F13" s="28">
        <v>-3.6089014372382855</v>
      </c>
      <c r="G13" s="27">
        <v>140186</v>
      </c>
      <c r="H13" s="27">
        <v>-476</v>
      </c>
      <c r="I13" s="28">
        <v>-0.33839985212779572</v>
      </c>
      <c r="J13" s="27">
        <v>-4597</v>
      </c>
      <c r="K13" s="28">
        <v>-3.1750965237631488</v>
      </c>
      <c r="L13" s="27">
        <v>82409</v>
      </c>
      <c r="M13" s="27">
        <v>-108</v>
      </c>
      <c r="N13" s="28">
        <v>-0.13088212125986159</v>
      </c>
      <c r="O13" s="27">
        <v>-3737</v>
      </c>
      <c r="P13" s="28">
        <v>-4.3379843521463561</v>
      </c>
    </row>
    <row r="14" spans="1:16" s="19" customFormat="1" ht="15.75" customHeight="1" x14ac:dyDescent="0.2">
      <c r="A14" s="29" t="s">
        <v>74</v>
      </c>
      <c r="B14" s="30">
        <v>129470</v>
      </c>
      <c r="C14" s="30">
        <v>-1021</v>
      </c>
      <c r="D14" s="31">
        <v>-0.78242943957820843</v>
      </c>
      <c r="E14" s="30">
        <v>1088</v>
      </c>
      <c r="F14" s="31">
        <v>0.84747082924397499</v>
      </c>
      <c r="G14" s="30">
        <v>79903</v>
      </c>
      <c r="H14" s="30">
        <v>-1008</v>
      </c>
      <c r="I14" s="31">
        <v>-1.2458133010344701</v>
      </c>
      <c r="J14" s="30">
        <v>2010</v>
      </c>
      <c r="K14" s="31">
        <v>2.5804629427548047</v>
      </c>
      <c r="L14" s="30">
        <v>49567</v>
      </c>
      <c r="M14" s="30">
        <v>-13</v>
      </c>
      <c r="N14" s="31">
        <v>-2.6220250100847116E-2</v>
      </c>
      <c r="O14" s="30">
        <v>-922</v>
      </c>
      <c r="P14" s="31">
        <v>-1.8261403474024045</v>
      </c>
    </row>
    <row r="15" spans="1:16" s="19" customFormat="1" ht="15.75" customHeight="1" x14ac:dyDescent="0.2">
      <c r="A15" s="26" t="s">
        <v>75</v>
      </c>
      <c r="B15" s="27">
        <v>410677</v>
      </c>
      <c r="C15" s="27">
        <v>349</v>
      </c>
      <c r="D15" s="28">
        <v>8.5053908093037769E-2</v>
      </c>
      <c r="E15" s="27">
        <v>-3438</v>
      </c>
      <c r="F15" s="28">
        <v>-0.83020417033915694</v>
      </c>
      <c r="G15" s="27">
        <v>251197</v>
      </c>
      <c r="H15" s="27">
        <v>-168</v>
      </c>
      <c r="I15" s="28">
        <v>-6.6835080460684662E-2</v>
      </c>
      <c r="J15" s="27">
        <v>-1207</v>
      </c>
      <c r="K15" s="28">
        <v>-0.47820161328663569</v>
      </c>
      <c r="L15" s="27">
        <v>159480</v>
      </c>
      <c r="M15" s="27">
        <v>517</v>
      </c>
      <c r="N15" s="28">
        <v>0.32523291583576053</v>
      </c>
      <c r="O15" s="27">
        <v>-2231</v>
      </c>
      <c r="P15" s="28">
        <v>-1.3796216707583282</v>
      </c>
    </row>
    <row r="16" spans="1:16" s="19" customFormat="1" ht="15.75" customHeight="1" x14ac:dyDescent="0.2">
      <c r="A16" s="29" t="s">
        <v>76</v>
      </c>
      <c r="B16" s="30">
        <v>425731</v>
      </c>
      <c r="C16" s="30">
        <v>238</v>
      </c>
      <c r="D16" s="31">
        <v>5.5935115266291101E-2</v>
      </c>
      <c r="E16" s="30">
        <v>-1217</v>
      </c>
      <c r="F16" s="31">
        <v>-0.28504642251515405</v>
      </c>
      <c r="G16" s="30">
        <v>261298</v>
      </c>
      <c r="H16" s="30">
        <v>-242</v>
      </c>
      <c r="I16" s="31">
        <v>-9.2528867477250129E-2</v>
      </c>
      <c r="J16" s="30">
        <v>352</v>
      </c>
      <c r="K16" s="31">
        <v>0.13489380944716531</v>
      </c>
      <c r="L16" s="30">
        <v>164433</v>
      </c>
      <c r="M16" s="30">
        <v>480</v>
      </c>
      <c r="N16" s="31">
        <v>0.29276682951821559</v>
      </c>
      <c r="O16" s="30">
        <v>-1569</v>
      </c>
      <c r="P16" s="31">
        <v>-0.9451693353092131</v>
      </c>
    </row>
    <row r="17" spans="1:16" s="19" customFormat="1" ht="45" x14ac:dyDescent="0.2">
      <c r="A17" s="32" t="s">
        <v>77</v>
      </c>
      <c r="B17" s="24">
        <v>425731</v>
      </c>
      <c r="C17" s="24">
        <v>238</v>
      </c>
      <c r="D17" s="25">
        <v>5.5935115266291101E-2</v>
      </c>
      <c r="E17" s="24">
        <v>-1217</v>
      </c>
      <c r="F17" s="25">
        <v>-0.28504642251515405</v>
      </c>
      <c r="G17" s="24">
        <v>261298</v>
      </c>
      <c r="H17" s="24">
        <v>-242</v>
      </c>
      <c r="I17" s="25">
        <v>-9.2528867477250129E-2</v>
      </c>
      <c r="J17" s="24">
        <v>352</v>
      </c>
      <c r="K17" s="25">
        <v>0.13489380944716531</v>
      </c>
      <c r="L17" s="24">
        <v>164433</v>
      </c>
      <c r="M17" s="24">
        <v>480</v>
      </c>
      <c r="N17" s="25">
        <v>0.29276682951821559</v>
      </c>
      <c r="O17" s="24">
        <v>-1569</v>
      </c>
      <c r="P17" s="25">
        <v>-0.9451693353092131</v>
      </c>
    </row>
    <row r="18" spans="1:16" s="19" customFormat="1" ht="15.75" customHeight="1" x14ac:dyDescent="0.2">
      <c r="A18" s="26" t="s">
        <v>78</v>
      </c>
      <c r="B18" s="27">
        <v>275745</v>
      </c>
      <c r="C18" s="27">
        <v>-580</v>
      </c>
      <c r="D18" s="28">
        <v>-0.20989776531258481</v>
      </c>
      <c r="E18" s="27">
        <v>15472</v>
      </c>
      <c r="F18" s="28">
        <v>5.9445274769184664</v>
      </c>
      <c r="G18" s="27">
        <v>165406</v>
      </c>
      <c r="H18" s="27">
        <v>-772</v>
      </c>
      <c r="I18" s="28">
        <v>-0.46456209606566451</v>
      </c>
      <c r="J18" s="27">
        <v>11145</v>
      </c>
      <c r="K18" s="28">
        <v>7.2247684119771041</v>
      </c>
      <c r="L18" s="27">
        <v>110339</v>
      </c>
      <c r="M18" s="27">
        <v>192</v>
      </c>
      <c r="N18" s="28">
        <v>0.17431250964620007</v>
      </c>
      <c r="O18" s="27">
        <v>4327</v>
      </c>
      <c r="P18" s="28">
        <v>4.0816134022563482</v>
      </c>
    </row>
    <row r="19" spans="1:16" s="19" customFormat="1" ht="12.75" customHeight="1" x14ac:dyDescent="0.2">
      <c r="A19" s="33" t="s">
        <v>79</v>
      </c>
      <c r="B19" s="34">
        <v>206546</v>
      </c>
      <c r="C19" s="34">
        <v>-3312</v>
      </c>
      <c r="D19" s="35">
        <v>-1.5782100277330384</v>
      </c>
      <c r="E19" s="34">
        <v>-4616</v>
      </c>
      <c r="F19" s="35">
        <v>-2.185999374887527</v>
      </c>
      <c r="G19" s="34">
        <v>123471</v>
      </c>
      <c r="H19" s="34">
        <v>-2343</v>
      </c>
      <c r="I19" s="35">
        <v>-1.8622728790118748</v>
      </c>
      <c r="J19" s="34">
        <v>-1898</v>
      </c>
      <c r="K19" s="35">
        <v>-1.513930876053889</v>
      </c>
      <c r="L19" s="34">
        <v>83075</v>
      </c>
      <c r="M19" s="34">
        <v>-969</v>
      </c>
      <c r="N19" s="35">
        <v>-1.1529674932178382</v>
      </c>
      <c r="O19" s="34">
        <v>-2718</v>
      </c>
      <c r="P19" s="35">
        <v>-3.1680906367652373</v>
      </c>
    </row>
    <row r="20" spans="1:16" s="19" customFormat="1" ht="12.75" customHeight="1" x14ac:dyDescent="0.2">
      <c r="A20" s="33" t="s">
        <v>80</v>
      </c>
      <c r="B20" s="34">
        <v>69199</v>
      </c>
      <c r="C20" s="34">
        <v>2732</v>
      </c>
      <c r="D20" s="35">
        <v>4.1103103795868625</v>
      </c>
      <c r="E20" s="34">
        <v>20088</v>
      </c>
      <c r="F20" s="35">
        <v>40.903259962126612</v>
      </c>
      <c r="G20" s="34">
        <v>41935</v>
      </c>
      <c r="H20" s="34">
        <v>1571</v>
      </c>
      <c r="I20" s="35">
        <v>3.892082053314835</v>
      </c>
      <c r="J20" s="34">
        <v>13043</v>
      </c>
      <c r="K20" s="35">
        <v>45.14398449397757</v>
      </c>
      <c r="L20" s="34">
        <v>27264</v>
      </c>
      <c r="M20" s="34">
        <v>1161</v>
      </c>
      <c r="N20" s="35">
        <v>4.4477646247557754</v>
      </c>
      <c r="O20" s="34">
        <v>7045</v>
      </c>
      <c r="P20" s="35">
        <v>34.843464068450466</v>
      </c>
    </row>
    <row r="21" spans="1:16" s="19" customFormat="1" ht="15.75" customHeight="1" x14ac:dyDescent="0.2">
      <c r="A21" s="26" t="s">
        <v>81</v>
      </c>
      <c r="B21" s="27">
        <v>149986</v>
      </c>
      <c r="C21" s="27">
        <v>818</v>
      </c>
      <c r="D21" s="28">
        <v>0.54837498659229866</v>
      </c>
      <c r="E21" s="27">
        <v>-16689</v>
      </c>
      <c r="F21" s="28">
        <v>-10.012899355032248</v>
      </c>
      <c r="G21" s="27">
        <v>95892</v>
      </c>
      <c r="H21" s="27">
        <v>530</v>
      </c>
      <c r="I21" s="28">
        <v>0.55577693420859464</v>
      </c>
      <c r="J21" s="27">
        <v>-10793</v>
      </c>
      <c r="K21" s="28">
        <v>-10.116698692412241</v>
      </c>
      <c r="L21" s="27">
        <v>54094</v>
      </c>
      <c r="M21" s="27">
        <v>288</v>
      </c>
      <c r="N21" s="28">
        <v>0.53525629111994943</v>
      </c>
      <c r="O21" s="27">
        <v>-5896</v>
      </c>
      <c r="P21" s="28">
        <v>-9.8283047174529088</v>
      </c>
    </row>
    <row r="22" spans="1:16" s="19" customFormat="1" ht="12.75" customHeight="1" x14ac:dyDescent="0.2">
      <c r="A22" s="33" t="s">
        <v>82</v>
      </c>
      <c r="B22" s="34">
        <v>51509</v>
      </c>
      <c r="C22" s="34">
        <v>2168</v>
      </c>
      <c r="D22" s="35">
        <v>4.3939117569566895</v>
      </c>
      <c r="E22" s="34">
        <v>10886</v>
      </c>
      <c r="F22" s="35">
        <v>26.797626960096498</v>
      </c>
      <c r="G22" s="34">
        <v>31903</v>
      </c>
      <c r="H22" s="34">
        <v>1451</v>
      </c>
      <c r="I22" s="35">
        <v>4.7648758702219887</v>
      </c>
      <c r="J22" s="34">
        <v>7110</v>
      </c>
      <c r="K22" s="35">
        <v>28.677449280038722</v>
      </c>
      <c r="L22" s="34">
        <v>19606</v>
      </c>
      <c r="M22" s="34">
        <v>717</v>
      </c>
      <c r="N22" s="35">
        <v>3.7958600243527978</v>
      </c>
      <c r="O22" s="34">
        <v>3776</v>
      </c>
      <c r="P22" s="35">
        <v>23.85344283006949</v>
      </c>
    </row>
    <row r="23" spans="1:16" s="19" customFormat="1" ht="12.75" customHeight="1" x14ac:dyDescent="0.2">
      <c r="A23" s="33" t="s">
        <v>83</v>
      </c>
      <c r="B23" s="34">
        <v>98477</v>
      </c>
      <c r="C23" s="34">
        <v>-1350</v>
      </c>
      <c r="D23" s="35">
        <v>-1.3523395474170314</v>
      </c>
      <c r="E23" s="34">
        <v>-27575</v>
      </c>
      <c r="F23" s="35">
        <v>-21.875892488814142</v>
      </c>
      <c r="G23" s="34">
        <v>63989</v>
      </c>
      <c r="H23" s="34">
        <v>-921</v>
      </c>
      <c r="I23" s="35">
        <v>-1.4188876906485903</v>
      </c>
      <c r="J23" s="34">
        <v>-17903</v>
      </c>
      <c r="K23" s="35">
        <v>-21.861720314560642</v>
      </c>
      <c r="L23" s="34">
        <v>34488</v>
      </c>
      <c r="M23" s="34">
        <v>-429</v>
      </c>
      <c r="N23" s="35">
        <v>-1.2286278889938997</v>
      </c>
      <c r="O23" s="34">
        <v>-9672</v>
      </c>
      <c r="P23" s="35">
        <v>-21.902173913043477</v>
      </c>
    </row>
    <row r="24" spans="1:16" s="19" customFormat="1" ht="33.75" x14ac:dyDescent="0.2">
      <c r="A24" s="32" t="s">
        <v>84</v>
      </c>
      <c r="B24" s="24">
        <v>425731</v>
      </c>
      <c r="C24" s="24">
        <v>238</v>
      </c>
      <c r="D24" s="25">
        <v>5.5935115266291101E-2</v>
      </c>
      <c r="E24" s="24">
        <v>-1217</v>
      </c>
      <c r="F24" s="25">
        <v>-0.28504642251515405</v>
      </c>
      <c r="G24" s="24">
        <v>261298</v>
      </c>
      <c r="H24" s="24">
        <v>-242</v>
      </c>
      <c r="I24" s="25">
        <v>-9.2528867477250129E-2</v>
      </c>
      <c r="J24" s="24">
        <v>352</v>
      </c>
      <c r="K24" s="25">
        <v>0.13489380944716531</v>
      </c>
      <c r="L24" s="24">
        <v>164433</v>
      </c>
      <c r="M24" s="24">
        <v>480</v>
      </c>
      <c r="N24" s="25">
        <v>0.29276682951821559</v>
      </c>
      <c r="O24" s="24">
        <v>-1569</v>
      </c>
      <c r="P24" s="25">
        <v>-0.9451693353092131</v>
      </c>
    </row>
    <row r="25" spans="1:16" s="19" customFormat="1" ht="15.75" customHeight="1" x14ac:dyDescent="0.2">
      <c r="A25" s="26" t="s">
        <v>85</v>
      </c>
      <c r="B25" s="27">
        <v>3046</v>
      </c>
      <c r="C25" s="27">
        <v>-75</v>
      </c>
      <c r="D25" s="28">
        <v>-2.4030759371996155</v>
      </c>
      <c r="E25" s="27">
        <v>73</v>
      </c>
      <c r="F25" s="28">
        <v>2.4554322233434243</v>
      </c>
      <c r="G25" s="27">
        <v>1332</v>
      </c>
      <c r="H25" s="27">
        <v>15</v>
      </c>
      <c r="I25" s="28">
        <v>1.1389521640091116</v>
      </c>
      <c r="J25" s="27">
        <v>69</v>
      </c>
      <c r="K25" s="28">
        <v>5.4631828978622332</v>
      </c>
      <c r="L25" s="27">
        <v>1714</v>
      </c>
      <c r="M25" s="27">
        <v>-90</v>
      </c>
      <c r="N25" s="28">
        <v>-4.9889135254988917</v>
      </c>
      <c r="O25" s="27">
        <v>4</v>
      </c>
      <c r="P25" s="28">
        <v>0.23391812865497075</v>
      </c>
    </row>
    <row r="26" spans="1:16" s="19" customFormat="1" ht="15.75" customHeight="1" x14ac:dyDescent="0.2">
      <c r="A26" s="29" t="s">
        <v>86</v>
      </c>
      <c r="B26" s="30">
        <v>22486</v>
      </c>
      <c r="C26" s="30">
        <v>-70</v>
      </c>
      <c r="D26" s="31">
        <v>-0.31033871253768397</v>
      </c>
      <c r="E26" s="30">
        <v>-5070</v>
      </c>
      <c r="F26" s="31">
        <v>-18.398896791987227</v>
      </c>
      <c r="G26" s="30">
        <v>10308</v>
      </c>
      <c r="H26" s="30">
        <v>-6</v>
      </c>
      <c r="I26" s="31">
        <v>-5.8173356602675974E-2</v>
      </c>
      <c r="J26" s="30">
        <v>-1303</v>
      </c>
      <c r="K26" s="31">
        <v>-11.222116958057015</v>
      </c>
      <c r="L26" s="30">
        <v>12178</v>
      </c>
      <c r="M26" s="30">
        <v>-64</v>
      </c>
      <c r="N26" s="31">
        <v>-0.52279039372651526</v>
      </c>
      <c r="O26" s="30">
        <v>-3767</v>
      </c>
      <c r="P26" s="31">
        <v>-23.624960802759485</v>
      </c>
    </row>
    <row r="27" spans="1:16" s="19" customFormat="1" ht="15.75" customHeight="1" x14ac:dyDescent="0.2">
      <c r="A27" s="26" t="s">
        <v>87</v>
      </c>
      <c r="B27" s="27">
        <v>26285</v>
      </c>
      <c r="C27" s="27">
        <v>-15</v>
      </c>
      <c r="D27" s="28">
        <v>-5.7034220532319393E-2</v>
      </c>
      <c r="E27" s="27">
        <v>-372</v>
      </c>
      <c r="F27" s="28">
        <v>-1.3955058708781933</v>
      </c>
      <c r="G27" s="27">
        <v>4849</v>
      </c>
      <c r="H27" s="27">
        <v>-89</v>
      </c>
      <c r="I27" s="28">
        <v>-1.8023491292021061</v>
      </c>
      <c r="J27" s="27">
        <v>-160</v>
      </c>
      <c r="K27" s="28">
        <v>-3.1942503493711318</v>
      </c>
      <c r="L27" s="27">
        <v>21436</v>
      </c>
      <c r="M27" s="27">
        <v>74</v>
      </c>
      <c r="N27" s="28">
        <v>0.34640951221795713</v>
      </c>
      <c r="O27" s="27">
        <v>-212</v>
      </c>
      <c r="P27" s="28">
        <v>-0.97930524759793047</v>
      </c>
    </row>
    <row r="28" spans="1:16" s="19" customFormat="1" ht="15.75" customHeight="1" x14ac:dyDescent="0.2">
      <c r="A28" s="29" t="s">
        <v>88</v>
      </c>
      <c r="B28" s="30">
        <v>347262</v>
      </c>
      <c r="C28" s="30">
        <v>821</v>
      </c>
      <c r="D28" s="31">
        <v>0.23698118871611618</v>
      </c>
      <c r="E28" s="30">
        <v>2456</v>
      </c>
      <c r="F28" s="31">
        <v>0.71228458901527236</v>
      </c>
      <c r="G28" s="30">
        <v>227644</v>
      </c>
      <c r="H28" s="30">
        <v>130</v>
      </c>
      <c r="I28" s="31">
        <v>5.7139340875726329E-2</v>
      </c>
      <c r="J28" s="30">
        <v>744</v>
      </c>
      <c r="K28" s="31">
        <v>0.32789775231379464</v>
      </c>
      <c r="L28" s="30">
        <v>119618</v>
      </c>
      <c r="M28" s="30">
        <v>691</v>
      </c>
      <c r="N28" s="31">
        <v>0.58102869827709436</v>
      </c>
      <c r="O28" s="30">
        <v>1712</v>
      </c>
      <c r="P28" s="31">
        <v>1.4520041388903024</v>
      </c>
    </row>
    <row r="29" spans="1:16" s="19" customFormat="1" ht="15.75" customHeight="1" x14ac:dyDescent="0.2">
      <c r="A29" s="26" t="s">
        <v>89</v>
      </c>
      <c r="B29" s="27">
        <v>26652</v>
      </c>
      <c r="C29" s="27">
        <v>-423</v>
      </c>
      <c r="D29" s="28">
        <v>-1.5623268698060941</v>
      </c>
      <c r="E29" s="27">
        <v>1696</v>
      </c>
      <c r="F29" s="28">
        <v>6.7959608911684564</v>
      </c>
      <c r="G29" s="27">
        <v>17165</v>
      </c>
      <c r="H29" s="27">
        <v>-292</v>
      </c>
      <c r="I29" s="28">
        <v>-1.6726814458383457</v>
      </c>
      <c r="J29" s="27">
        <v>1002</v>
      </c>
      <c r="K29" s="28">
        <v>6.1993441811544887</v>
      </c>
      <c r="L29" s="27">
        <v>9487</v>
      </c>
      <c r="M29" s="27">
        <v>-131</v>
      </c>
      <c r="N29" s="28">
        <v>-1.3620295279683925</v>
      </c>
      <c r="O29" s="27">
        <v>694</v>
      </c>
      <c r="P29" s="28">
        <v>7.8926418742181284</v>
      </c>
    </row>
    <row r="30" spans="1:16" s="19" customFormat="1" x14ac:dyDescent="0.2">
      <c r="A30" s="23" t="s">
        <v>90</v>
      </c>
      <c r="B30" s="24">
        <v>425731</v>
      </c>
      <c r="C30" s="24">
        <v>238</v>
      </c>
      <c r="D30" s="25">
        <v>5.5935115266291101E-2</v>
      </c>
      <c r="E30" s="24">
        <v>-1217</v>
      </c>
      <c r="F30" s="25">
        <v>-0.28504642251515405</v>
      </c>
      <c r="G30" s="24">
        <v>261298</v>
      </c>
      <c r="H30" s="24">
        <v>-242</v>
      </c>
      <c r="I30" s="25">
        <v>-9.2528867477250129E-2</v>
      </c>
      <c r="J30" s="24">
        <v>352</v>
      </c>
      <c r="K30" s="25">
        <v>0.13489380944716531</v>
      </c>
      <c r="L30" s="24">
        <v>164433</v>
      </c>
      <c r="M30" s="24">
        <v>480</v>
      </c>
      <c r="N30" s="25">
        <v>0.29276682951821559</v>
      </c>
      <c r="O30" s="24">
        <v>-1569</v>
      </c>
      <c r="P30" s="25">
        <v>-0.9451693353092131</v>
      </c>
    </row>
    <row r="31" spans="1:16" s="19" customFormat="1" ht="22.5" customHeight="1" x14ac:dyDescent="0.2">
      <c r="A31" s="26" t="s">
        <v>91</v>
      </c>
      <c r="B31" s="27">
        <v>154883</v>
      </c>
      <c r="C31" s="27">
        <v>-475</v>
      </c>
      <c r="D31" s="28">
        <v>-0.30574543956539091</v>
      </c>
      <c r="E31" s="27">
        <v>10763</v>
      </c>
      <c r="F31" s="28">
        <v>7.4680821537607551</v>
      </c>
      <c r="G31" s="27">
        <v>90419</v>
      </c>
      <c r="H31" s="27">
        <v>-892</v>
      </c>
      <c r="I31" s="28">
        <v>-0.97688120817864221</v>
      </c>
      <c r="J31" s="27">
        <v>7205</v>
      </c>
      <c r="K31" s="28">
        <v>8.6583988271204362</v>
      </c>
      <c r="L31" s="27">
        <v>64464</v>
      </c>
      <c r="M31" s="27">
        <v>417</v>
      </c>
      <c r="N31" s="28">
        <v>0.65108435992318137</v>
      </c>
      <c r="O31" s="27">
        <v>3558</v>
      </c>
      <c r="P31" s="28">
        <v>5.841788986306768</v>
      </c>
    </row>
    <row r="32" spans="1:16" s="19" customFormat="1" ht="15.75" customHeight="1" x14ac:dyDescent="0.2">
      <c r="A32" s="26" t="s">
        <v>92</v>
      </c>
      <c r="B32" s="27">
        <v>179590</v>
      </c>
      <c r="C32" s="27">
        <v>-1359</v>
      </c>
      <c r="D32" s="28">
        <v>-0.75104034838545664</v>
      </c>
      <c r="E32" s="27">
        <v>-9278</v>
      </c>
      <c r="F32" s="28">
        <v>-4.9124256094203362</v>
      </c>
      <c r="G32" s="27">
        <v>110766</v>
      </c>
      <c r="H32" s="27">
        <v>-1001</v>
      </c>
      <c r="I32" s="28">
        <v>-0.89561319530809635</v>
      </c>
      <c r="J32" s="27">
        <v>-5142</v>
      </c>
      <c r="K32" s="28">
        <v>-4.4362770473133866</v>
      </c>
      <c r="L32" s="27">
        <v>68824</v>
      </c>
      <c r="M32" s="27">
        <v>-358</v>
      </c>
      <c r="N32" s="28">
        <v>-0.51747564395362955</v>
      </c>
      <c r="O32" s="27">
        <v>-4136</v>
      </c>
      <c r="P32" s="28">
        <v>-5.6688596491228074</v>
      </c>
    </row>
    <row r="33" spans="1:16" s="19" customFormat="1" ht="12.75" customHeight="1" x14ac:dyDescent="0.2">
      <c r="A33" s="36" t="s">
        <v>93</v>
      </c>
      <c r="B33" s="34">
        <v>28248</v>
      </c>
      <c r="C33" s="34">
        <v>16</v>
      </c>
      <c r="D33" s="35">
        <v>5.6673278549164069E-2</v>
      </c>
      <c r="E33" s="34">
        <v>-158</v>
      </c>
      <c r="F33" s="35">
        <v>-0.55622051679222695</v>
      </c>
      <c r="G33" s="34">
        <v>19353</v>
      </c>
      <c r="H33" s="34">
        <v>73</v>
      </c>
      <c r="I33" s="35">
        <v>0.37863070539419086</v>
      </c>
      <c r="J33" s="34">
        <v>79</v>
      </c>
      <c r="K33" s="35">
        <v>0.40987859292310885</v>
      </c>
      <c r="L33" s="34">
        <v>8895</v>
      </c>
      <c r="M33" s="34">
        <v>-57</v>
      </c>
      <c r="N33" s="35">
        <v>-0.63672922252010722</v>
      </c>
      <c r="O33" s="34">
        <v>-237</v>
      </c>
      <c r="P33" s="35">
        <v>-2.59526938239159</v>
      </c>
    </row>
    <row r="34" spans="1:16" s="19" customFormat="1" ht="12.75" customHeight="1" x14ac:dyDescent="0.2">
      <c r="A34" s="36" t="s">
        <v>94</v>
      </c>
      <c r="B34" s="34">
        <v>151342</v>
      </c>
      <c r="C34" s="34">
        <v>-1375</v>
      </c>
      <c r="D34" s="35">
        <v>-0.90035817885369673</v>
      </c>
      <c r="E34" s="34">
        <v>-9120</v>
      </c>
      <c r="F34" s="35">
        <v>-5.6835886378083282</v>
      </c>
      <c r="G34" s="34">
        <v>91413</v>
      </c>
      <c r="H34" s="34">
        <v>-1074</v>
      </c>
      <c r="I34" s="35">
        <v>-1.1612442829803107</v>
      </c>
      <c r="J34" s="34">
        <v>-5221</v>
      </c>
      <c r="K34" s="35">
        <v>-5.4028602769211664</v>
      </c>
      <c r="L34" s="34">
        <v>59929</v>
      </c>
      <c r="M34" s="34">
        <v>-301</v>
      </c>
      <c r="N34" s="35">
        <v>-0.49975095467375064</v>
      </c>
      <c r="O34" s="34">
        <v>-3899</v>
      </c>
      <c r="P34" s="35">
        <v>-6.1086043742558127</v>
      </c>
    </row>
    <row r="35" spans="1:16" s="19" customFormat="1" ht="15.75" customHeight="1" x14ac:dyDescent="0.2">
      <c r="A35" s="26" t="s">
        <v>95</v>
      </c>
      <c r="B35" s="27">
        <v>91258</v>
      </c>
      <c r="C35" s="27">
        <v>2072</v>
      </c>
      <c r="D35" s="28">
        <v>2.3232345883883121</v>
      </c>
      <c r="E35" s="27">
        <v>-2702</v>
      </c>
      <c r="F35" s="28">
        <v>-2.8756917837377607</v>
      </c>
      <c r="G35" s="27">
        <v>60113</v>
      </c>
      <c r="H35" s="27">
        <v>1651</v>
      </c>
      <c r="I35" s="28">
        <v>2.8240566521843249</v>
      </c>
      <c r="J35" s="27">
        <v>-1711</v>
      </c>
      <c r="K35" s="28">
        <v>-2.7675336438923397</v>
      </c>
      <c r="L35" s="27">
        <v>31145</v>
      </c>
      <c r="M35" s="27">
        <v>421</v>
      </c>
      <c r="N35" s="28">
        <v>1.370264288504101</v>
      </c>
      <c r="O35" s="27">
        <v>-991</v>
      </c>
      <c r="P35" s="28">
        <v>-3.0837689818272342</v>
      </c>
    </row>
    <row r="36" spans="1:16" s="19" customFormat="1" ht="12.75" customHeight="1" x14ac:dyDescent="0.2">
      <c r="A36" s="36" t="s">
        <v>96</v>
      </c>
      <c r="B36" s="34">
        <v>26688</v>
      </c>
      <c r="C36" s="34">
        <v>362</v>
      </c>
      <c r="D36" s="35">
        <v>1.3750664742080072</v>
      </c>
      <c r="E36" s="34">
        <v>-324</v>
      </c>
      <c r="F36" s="35">
        <v>-1.1994669035984007</v>
      </c>
      <c r="G36" s="34">
        <v>16727</v>
      </c>
      <c r="H36" s="34">
        <v>375</v>
      </c>
      <c r="I36" s="35">
        <v>2.2932974559686889</v>
      </c>
      <c r="J36" s="34">
        <v>-45</v>
      </c>
      <c r="K36" s="35">
        <v>-0.2683043167183401</v>
      </c>
      <c r="L36" s="34">
        <v>9961</v>
      </c>
      <c r="M36" s="34">
        <v>-13</v>
      </c>
      <c r="N36" s="35">
        <v>-0.13033888109083616</v>
      </c>
      <c r="O36" s="34">
        <v>-279</v>
      </c>
      <c r="P36" s="35">
        <v>-2.724609375</v>
      </c>
    </row>
    <row r="37" spans="1:16" s="19" customFormat="1" ht="12.75" customHeight="1" x14ac:dyDescent="0.2">
      <c r="A37" s="36" t="s">
        <v>97</v>
      </c>
      <c r="B37" s="34">
        <v>64570</v>
      </c>
      <c r="C37" s="34">
        <v>1710</v>
      </c>
      <c r="D37" s="35">
        <v>2.7203308940502704</v>
      </c>
      <c r="E37" s="34">
        <v>-2378</v>
      </c>
      <c r="F37" s="35">
        <v>-3.5520105156240662</v>
      </c>
      <c r="G37" s="34">
        <v>43386</v>
      </c>
      <c r="H37" s="34">
        <v>1276</v>
      </c>
      <c r="I37" s="35">
        <v>3.030159107100451</v>
      </c>
      <c r="J37" s="34">
        <v>-1666</v>
      </c>
      <c r="K37" s="35">
        <v>-3.6979490366687382</v>
      </c>
      <c r="L37" s="34">
        <v>21184</v>
      </c>
      <c r="M37" s="34">
        <v>434</v>
      </c>
      <c r="N37" s="35">
        <v>2.0915662650602411</v>
      </c>
      <c r="O37" s="34">
        <v>-712</v>
      </c>
      <c r="P37" s="35">
        <v>-3.2517354767994155</v>
      </c>
    </row>
    <row r="38" spans="1:16" s="19" customFormat="1" ht="12.75" customHeight="1" x14ac:dyDescent="0.2">
      <c r="A38" s="36" t="s">
        <v>98</v>
      </c>
      <c r="B38" s="34">
        <v>0</v>
      </c>
      <c r="C38" s="34">
        <v>0</v>
      </c>
      <c r="D38" s="35" t="s">
        <v>654</v>
      </c>
      <c r="E38" s="34">
        <v>0</v>
      </c>
      <c r="F38" s="35" t="s">
        <v>654</v>
      </c>
      <c r="G38" s="34">
        <v>0</v>
      </c>
      <c r="H38" s="34">
        <v>0</v>
      </c>
      <c r="I38" s="35" t="s">
        <v>654</v>
      </c>
      <c r="J38" s="34">
        <v>0</v>
      </c>
      <c r="K38" s="35" t="s">
        <v>654</v>
      </c>
      <c r="L38" s="34">
        <v>0</v>
      </c>
      <c r="M38" s="34">
        <v>0</v>
      </c>
      <c r="N38" s="35" t="s">
        <v>654</v>
      </c>
      <c r="O38" s="34">
        <v>0</v>
      </c>
      <c r="P38" s="35" t="s">
        <v>654</v>
      </c>
    </row>
    <row r="39" spans="1:16" s="19" customFormat="1" ht="26.25" customHeight="1" x14ac:dyDescent="0.2">
      <c r="A39" s="32" t="s">
        <v>99</v>
      </c>
      <c r="B39" s="24">
        <v>425731</v>
      </c>
      <c r="C39" s="24">
        <v>238</v>
      </c>
      <c r="D39" s="25">
        <v>5.5935115266291101E-2</v>
      </c>
      <c r="E39" s="24">
        <v>-1217</v>
      </c>
      <c r="F39" s="25">
        <v>-0.28504642251515405</v>
      </c>
      <c r="G39" s="24">
        <v>261298</v>
      </c>
      <c r="H39" s="24">
        <v>-242</v>
      </c>
      <c r="I39" s="25">
        <v>-9.2528867477250129E-2</v>
      </c>
      <c r="J39" s="24">
        <v>352</v>
      </c>
      <c r="K39" s="25">
        <v>0.13489380944716531</v>
      </c>
      <c r="L39" s="24">
        <v>164433</v>
      </c>
      <c r="M39" s="24">
        <v>480</v>
      </c>
      <c r="N39" s="25">
        <v>0.29276682951821559</v>
      </c>
      <c r="O39" s="24">
        <v>-1569</v>
      </c>
      <c r="P39" s="25">
        <v>-0.9451693353092131</v>
      </c>
    </row>
    <row r="40" spans="1:16" s="19" customFormat="1" ht="22.5" customHeight="1" x14ac:dyDescent="0.2">
      <c r="A40" s="26" t="s">
        <v>100</v>
      </c>
      <c r="B40" s="27">
        <v>7881</v>
      </c>
      <c r="C40" s="27">
        <v>49</v>
      </c>
      <c r="D40" s="28">
        <v>0.62563840653728298</v>
      </c>
      <c r="E40" s="27">
        <v>65</v>
      </c>
      <c r="F40" s="28">
        <v>0.83162743091095193</v>
      </c>
      <c r="G40" s="27">
        <v>2742</v>
      </c>
      <c r="H40" s="27">
        <v>35</v>
      </c>
      <c r="I40" s="28">
        <v>1.2929442186922793</v>
      </c>
      <c r="J40" s="27">
        <v>134</v>
      </c>
      <c r="K40" s="28">
        <v>5.1380368098159508</v>
      </c>
      <c r="L40" s="27">
        <v>5139</v>
      </c>
      <c r="M40" s="27">
        <v>14</v>
      </c>
      <c r="N40" s="28">
        <v>0.27317073170731709</v>
      </c>
      <c r="O40" s="27">
        <v>-69</v>
      </c>
      <c r="P40" s="28">
        <v>-1.3248847926267282</v>
      </c>
    </row>
    <row r="41" spans="1:16" s="19" customFormat="1" ht="22.5" x14ac:dyDescent="0.2">
      <c r="A41" s="29" t="s">
        <v>101</v>
      </c>
      <c r="B41" s="30">
        <v>19695</v>
      </c>
      <c r="C41" s="30">
        <v>1163</v>
      </c>
      <c r="D41" s="31">
        <v>6.2756313403842006</v>
      </c>
      <c r="E41" s="30">
        <v>-130</v>
      </c>
      <c r="F41" s="31">
        <v>-0.65573770491803274</v>
      </c>
      <c r="G41" s="30">
        <v>15378</v>
      </c>
      <c r="H41" s="30">
        <v>903</v>
      </c>
      <c r="I41" s="31">
        <v>6.2383419689119171</v>
      </c>
      <c r="J41" s="30">
        <v>-184</v>
      </c>
      <c r="K41" s="31">
        <v>-1.1823673049736538</v>
      </c>
      <c r="L41" s="30">
        <v>4317</v>
      </c>
      <c r="M41" s="30">
        <v>260</v>
      </c>
      <c r="N41" s="31">
        <v>6.4086763618437272</v>
      </c>
      <c r="O41" s="30">
        <v>54</v>
      </c>
      <c r="P41" s="31">
        <v>1.2667135819845179</v>
      </c>
    </row>
    <row r="42" spans="1:16" s="19" customFormat="1" ht="22.5" customHeight="1" x14ac:dyDescent="0.2">
      <c r="A42" s="26" t="s">
        <v>102</v>
      </c>
      <c r="B42" s="27">
        <v>41497</v>
      </c>
      <c r="C42" s="27">
        <v>851</v>
      </c>
      <c r="D42" s="28">
        <v>2.0936869556659943</v>
      </c>
      <c r="E42" s="27">
        <v>402</v>
      </c>
      <c r="F42" s="28">
        <v>0.97822119479255387</v>
      </c>
      <c r="G42" s="27">
        <v>23108</v>
      </c>
      <c r="H42" s="27">
        <v>550</v>
      </c>
      <c r="I42" s="28">
        <v>2.4381594112953278</v>
      </c>
      <c r="J42" s="27">
        <v>169</v>
      </c>
      <c r="K42" s="28">
        <v>0.73673656218666894</v>
      </c>
      <c r="L42" s="27">
        <v>18389</v>
      </c>
      <c r="M42" s="27">
        <v>301</v>
      </c>
      <c r="N42" s="28">
        <v>1.6640866873065014</v>
      </c>
      <c r="O42" s="27">
        <v>233</v>
      </c>
      <c r="P42" s="28">
        <v>1.2833223176911215</v>
      </c>
    </row>
    <row r="43" spans="1:16" s="19" customFormat="1" ht="22.5" x14ac:dyDescent="0.2">
      <c r="A43" s="29" t="s">
        <v>103</v>
      </c>
      <c r="B43" s="30">
        <v>41613</v>
      </c>
      <c r="C43" s="30">
        <v>649</v>
      </c>
      <c r="D43" s="31">
        <v>1.5843179377013963</v>
      </c>
      <c r="E43" s="30">
        <v>-571</v>
      </c>
      <c r="F43" s="31">
        <v>-1.353593779632088</v>
      </c>
      <c r="G43" s="30">
        <v>20616</v>
      </c>
      <c r="H43" s="30">
        <v>381</v>
      </c>
      <c r="I43" s="31">
        <v>1.882876204595997</v>
      </c>
      <c r="J43" s="30">
        <v>-257</v>
      </c>
      <c r="K43" s="31">
        <v>-1.2312556891678244</v>
      </c>
      <c r="L43" s="30">
        <v>20997</v>
      </c>
      <c r="M43" s="30">
        <v>268</v>
      </c>
      <c r="N43" s="31">
        <v>1.2928747165806358</v>
      </c>
      <c r="O43" s="30">
        <v>-314</v>
      </c>
      <c r="P43" s="31">
        <v>-1.4734174839284877</v>
      </c>
    </row>
    <row r="44" spans="1:16" s="19" customFormat="1" ht="22.5" customHeight="1" x14ac:dyDescent="0.2">
      <c r="A44" s="26" t="s">
        <v>104</v>
      </c>
      <c r="B44" s="27">
        <v>47468</v>
      </c>
      <c r="C44" s="27">
        <v>27</v>
      </c>
      <c r="D44" s="28">
        <v>5.691279694778778E-2</v>
      </c>
      <c r="E44" s="27">
        <v>-329</v>
      </c>
      <c r="F44" s="28">
        <v>-0.68832771931292758</v>
      </c>
      <c r="G44" s="27">
        <v>37480</v>
      </c>
      <c r="H44" s="27">
        <v>-5</v>
      </c>
      <c r="I44" s="28">
        <v>-1.3338668800853675E-2</v>
      </c>
      <c r="J44" s="27">
        <v>-301</v>
      </c>
      <c r="K44" s="28">
        <v>-0.79669675233583015</v>
      </c>
      <c r="L44" s="27">
        <v>9988</v>
      </c>
      <c r="M44" s="27">
        <v>32</v>
      </c>
      <c r="N44" s="28">
        <v>0.32141422257934915</v>
      </c>
      <c r="O44" s="27">
        <v>-28</v>
      </c>
      <c r="P44" s="28">
        <v>-0.2795527156549521</v>
      </c>
    </row>
    <row r="45" spans="1:16" s="19" customFormat="1" ht="22.5" customHeight="1" x14ac:dyDescent="0.2">
      <c r="A45" s="29" t="s">
        <v>105</v>
      </c>
      <c r="B45" s="30">
        <v>18585</v>
      </c>
      <c r="C45" s="30">
        <v>-202</v>
      </c>
      <c r="D45" s="31">
        <v>-1.0752115824772448</v>
      </c>
      <c r="E45" s="30">
        <v>-476</v>
      </c>
      <c r="F45" s="31">
        <v>-2.4972456849063533</v>
      </c>
      <c r="G45" s="30">
        <v>14724</v>
      </c>
      <c r="H45" s="30">
        <v>-40</v>
      </c>
      <c r="I45" s="31">
        <v>-0.270929287455974</v>
      </c>
      <c r="J45" s="30">
        <v>-536</v>
      </c>
      <c r="K45" s="31">
        <v>-3.5124508519003932</v>
      </c>
      <c r="L45" s="30">
        <v>3861</v>
      </c>
      <c r="M45" s="30">
        <v>-162</v>
      </c>
      <c r="N45" s="31">
        <v>-4.026845637583893</v>
      </c>
      <c r="O45" s="30">
        <v>60</v>
      </c>
      <c r="P45" s="31">
        <v>1.5785319652722967</v>
      </c>
    </row>
    <row r="46" spans="1:16" s="19" customFormat="1" ht="22.5" customHeight="1" x14ac:dyDescent="0.2">
      <c r="A46" s="26" t="s">
        <v>106</v>
      </c>
      <c r="B46" s="27">
        <v>64154</v>
      </c>
      <c r="C46" s="27">
        <v>285</v>
      </c>
      <c r="D46" s="28">
        <v>0.44622586857473889</v>
      </c>
      <c r="E46" s="27">
        <v>553</v>
      </c>
      <c r="F46" s="28">
        <v>0.86948318422666315</v>
      </c>
      <c r="G46" s="27">
        <v>46378</v>
      </c>
      <c r="H46" s="27">
        <v>60</v>
      </c>
      <c r="I46" s="28">
        <v>0.12953927198929141</v>
      </c>
      <c r="J46" s="27">
        <v>185</v>
      </c>
      <c r="K46" s="28">
        <v>0.40049358127854867</v>
      </c>
      <c r="L46" s="27">
        <v>17776</v>
      </c>
      <c r="M46" s="27">
        <v>225</v>
      </c>
      <c r="N46" s="28">
        <v>1.2819782348584126</v>
      </c>
      <c r="O46" s="27">
        <v>368</v>
      </c>
      <c r="P46" s="28">
        <v>2.1139705882352939</v>
      </c>
    </row>
    <row r="47" spans="1:16" s="19" customFormat="1" ht="22.5" customHeight="1" x14ac:dyDescent="0.2">
      <c r="A47" s="29" t="s">
        <v>107</v>
      </c>
      <c r="B47" s="30">
        <v>35161</v>
      </c>
      <c r="C47" s="30">
        <v>8</v>
      </c>
      <c r="D47" s="31">
        <v>2.275765937473331E-2</v>
      </c>
      <c r="E47" s="30">
        <v>953</v>
      </c>
      <c r="F47" s="31">
        <v>2.7858980355472402</v>
      </c>
      <c r="G47" s="30">
        <v>28425</v>
      </c>
      <c r="H47" s="30">
        <v>12</v>
      </c>
      <c r="I47" s="31">
        <v>4.223418857565199E-2</v>
      </c>
      <c r="J47" s="30">
        <v>722</v>
      </c>
      <c r="K47" s="31">
        <v>2.6062159332924231</v>
      </c>
      <c r="L47" s="30">
        <v>6736</v>
      </c>
      <c r="M47" s="30">
        <v>-4</v>
      </c>
      <c r="N47" s="31">
        <v>-5.9347181008902079E-2</v>
      </c>
      <c r="O47" s="30">
        <v>231</v>
      </c>
      <c r="P47" s="31">
        <v>3.5511145272867024</v>
      </c>
    </row>
    <row r="48" spans="1:16" s="19" customFormat="1" ht="22.5" customHeight="1" x14ac:dyDescent="0.2">
      <c r="A48" s="26" t="s">
        <v>108</v>
      </c>
      <c r="B48" s="27">
        <v>4873</v>
      </c>
      <c r="C48" s="27">
        <v>7</v>
      </c>
      <c r="D48" s="28">
        <v>0.14385532264693793</v>
      </c>
      <c r="E48" s="27">
        <v>-106</v>
      </c>
      <c r="F48" s="28">
        <v>-2.128941554529022</v>
      </c>
      <c r="G48" s="27">
        <v>1551</v>
      </c>
      <c r="H48" s="27">
        <v>-3</v>
      </c>
      <c r="I48" s="28">
        <v>-0.19305019305019305</v>
      </c>
      <c r="J48" s="27">
        <v>-70</v>
      </c>
      <c r="K48" s="28">
        <v>-4.3183220234423194</v>
      </c>
      <c r="L48" s="27">
        <v>3322</v>
      </c>
      <c r="M48" s="27">
        <v>10</v>
      </c>
      <c r="N48" s="28">
        <v>0.30193236714975846</v>
      </c>
      <c r="O48" s="27">
        <v>-36</v>
      </c>
      <c r="P48" s="28">
        <v>-1.0720667063728411</v>
      </c>
    </row>
    <row r="49" spans="1:16" s="19" customFormat="1" ht="22.5" customHeight="1" x14ac:dyDescent="0.2">
      <c r="A49" s="29" t="s">
        <v>109</v>
      </c>
      <c r="B49" s="30">
        <v>4096</v>
      </c>
      <c r="C49" s="30">
        <v>-5</v>
      </c>
      <c r="D49" s="31">
        <v>-0.12192148256522799</v>
      </c>
      <c r="E49" s="30">
        <v>121</v>
      </c>
      <c r="F49" s="31">
        <v>3.0440251572327046</v>
      </c>
      <c r="G49" s="30">
        <v>1074</v>
      </c>
      <c r="H49" s="30">
        <v>4</v>
      </c>
      <c r="I49" s="31">
        <v>0.37383177570093457</v>
      </c>
      <c r="J49" s="30">
        <v>11</v>
      </c>
      <c r="K49" s="31">
        <v>1.0348071495766697</v>
      </c>
      <c r="L49" s="30">
        <v>3022</v>
      </c>
      <c r="M49" s="30">
        <v>-9</v>
      </c>
      <c r="N49" s="31">
        <v>-0.29693170570768723</v>
      </c>
      <c r="O49" s="30">
        <v>110</v>
      </c>
      <c r="P49" s="31">
        <v>3.7774725274725274</v>
      </c>
    </row>
    <row r="50" spans="1:16" s="19" customFormat="1" ht="22.5" customHeight="1" x14ac:dyDescent="0.2">
      <c r="A50" s="26" t="s">
        <v>110</v>
      </c>
      <c r="B50" s="27">
        <v>17291</v>
      </c>
      <c r="C50" s="27">
        <v>-65</v>
      </c>
      <c r="D50" s="28">
        <v>-0.37451025581931319</v>
      </c>
      <c r="E50" s="27">
        <v>-451</v>
      </c>
      <c r="F50" s="28">
        <v>-2.5419907563972495</v>
      </c>
      <c r="G50" s="27">
        <v>302</v>
      </c>
      <c r="H50" s="27">
        <v>7</v>
      </c>
      <c r="I50" s="28">
        <v>2.3728813559322033</v>
      </c>
      <c r="J50" s="27">
        <v>2</v>
      </c>
      <c r="K50" s="28">
        <v>0.66666666666666663</v>
      </c>
      <c r="L50" s="27">
        <v>16989</v>
      </c>
      <c r="M50" s="27">
        <v>-72</v>
      </c>
      <c r="N50" s="28">
        <v>-0.42201512220854581</v>
      </c>
      <c r="O50" s="27">
        <v>-453</v>
      </c>
      <c r="P50" s="28">
        <v>-2.5971792225662194</v>
      </c>
    </row>
    <row r="51" spans="1:16" s="19" customFormat="1" ht="22.5" customHeight="1" x14ac:dyDescent="0.2">
      <c r="A51" s="29" t="s">
        <v>111</v>
      </c>
      <c r="B51" s="30">
        <v>13719</v>
      </c>
      <c r="C51" s="30">
        <v>-55</v>
      </c>
      <c r="D51" s="31">
        <v>-0.39930303470306372</v>
      </c>
      <c r="E51" s="30">
        <v>-1177</v>
      </c>
      <c r="F51" s="31">
        <v>-7.9014500537056929</v>
      </c>
      <c r="G51" s="30">
        <v>2657</v>
      </c>
      <c r="H51" s="30">
        <v>-7</v>
      </c>
      <c r="I51" s="31">
        <v>-0.26276276276276278</v>
      </c>
      <c r="J51" s="30">
        <v>-34</v>
      </c>
      <c r="K51" s="31">
        <v>-1.2634708286882199</v>
      </c>
      <c r="L51" s="30">
        <v>11062</v>
      </c>
      <c r="M51" s="30">
        <v>-48</v>
      </c>
      <c r="N51" s="31">
        <v>-0.43204320432043203</v>
      </c>
      <c r="O51" s="30">
        <v>-1143</v>
      </c>
      <c r="P51" s="31">
        <v>-9.3650143383859081</v>
      </c>
    </row>
    <row r="52" spans="1:16" s="19" customFormat="1" ht="22.5" customHeight="1" x14ac:dyDescent="0.2">
      <c r="A52" s="26" t="s">
        <v>112</v>
      </c>
      <c r="B52" s="27">
        <v>3985</v>
      </c>
      <c r="C52" s="27">
        <v>-26</v>
      </c>
      <c r="D52" s="28">
        <v>-0.64821740214410373</v>
      </c>
      <c r="E52" s="27">
        <v>-590</v>
      </c>
      <c r="F52" s="28">
        <v>-12.896174863387978</v>
      </c>
      <c r="G52" s="27">
        <v>2276</v>
      </c>
      <c r="H52" s="27">
        <v>-15</v>
      </c>
      <c r="I52" s="28">
        <v>-0.65473592317765172</v>
      </c>
      <c r="J52" s="27">
        <v>-255</v>
      </c>
      <c r="K52" s="28">
        <v>-10.075069142631371</v>
      </c>
      <c r="L52" s="27">
        <v>1709</v>
      </c>
      <c r="M52" s="27">
        <v>-11</v>
      </c>
      <c r="N52" s="28">
        <v>-0.63953488372093026</v>
      </c>
      <c r="O52" s="27">
        <v>-335</v>
      </c>
      <c r="P52" s="28">
        <v>-16.389432485322896</v>
      </c>
    </row>
    <row r="53" spans="1:16" s="19" customFormat="1" ht="22.5" customHeight="1" x14ac:dyDescent="0.2">
      <c r="A53" s="29" t="s">
        <v>113</v>
      </c>
      <c r="B53" s="30">
        <v>11496</v>
      </c>
      <c r="C53" s="30">
        <v>-470</v>
      </c>
      <c r="D53" s="31">
        <v>-3.9277954203576799</v>
      </c>
      <c r="E53" s="30">
        <v>374</v>
      </c>
      <c r="F53" s="31">
        <v>3.3627045495414496</v>
      </c>
      <c r="G53" s="30">
        <v>1153</v>
      </c>
      <c r="H53" s="30">
        <v>-115</v>
      </c>
      <c r="I53" s="31">
        <v>-9.0694006309148261</v>
      </c>
      <c r="J53" s="30">
        <v>282</v>
      </c>
      <c r="K53" s="31">
        <v>32.376578645235362</v>
      </c>
      <c r="L53" s="30">
        <v>10343</v>
      </c>
      <c r="M53" s="30">
        <v>-355</v>
      </c>
      <c r="N53" s="31">
        <v>-3.3183772667788372</v>
      </c>
      <c r="O53" s="30">
        <v>92</v>
      </c>
      <c r="P53" s="31">
        <v>0.89747341722758756</v>
      </c>
    </row>
    <row r="54" spans="1:16" s="19" customFormat="1" ht="22.5" customHeight="1" x14ac:dyDescent="0.2">
      <c r="A54" s="26" t="s">
        <v>114</v>
      </c>
      <c r="B54" s="27">
        <v>56383</v>
      </c>
      <c r="C54" s="27">
        <v>-1971</v>
      </c>
      <c r="D54" s="28">
        <v>-3.3776604859992458</v>
      </c>
      <c r="E54" s="27">
        <v>84</v>
      </c>
      <c r="F54" s="28">
        <v>0.1492033606280751</v>
      </c>
      <c r="G54" s="27">
        <v>48235</v>
      </c>
      <c r="H54" s="27">
        <v>-1833</v>
      </c>
      <c r="I54" s="28">
        <v>-3.6610210114244626</v>
      </c>
      <c r="J54" s="27">
        <v>670</v>
      </c>
      <c r="K54" s="28">
        <v>1.408598759592137</v>
      </c>
      <c r="L54" s="27">
        <v>8148</v>
      </c>
      <c r="M54" s="27">
        <v>-138</v>
      </c>
      <c r="N54" s="28">
        <v>-1.6654598117306301</v>
      </c>
      <c r="O54" s="27">
        <v>-586</v>
      </c>
      <c r="P54" s="28">
        <v>-6.7094114953057016</v>
      </c>
    </row>
    <row r="55" spans="1:16" s="19" customFormat="1" ht="22.5" customHeight="1" x14ac:dyDescent="0.2">
      <c r="A55" s="29" t="s">
        <v>115</v>
      </c>
      <c r="B55" s="30">
        <v>37735</v>
      </c>
      <c r="C55" s="30">
        <v>-11</v>
      </c>
      <c r="D55" s="31">
        <v>-2.9142160758755895E-2</v>
      </c>
      <c r="E55" s="30">
        <v>64</v>
      </c>
      <c r="F55" s="31">
        <v>0.16989195933211224</v>
      </c>
      <c r="G55" s="30">
        <v>15175</v>
      </c>
      <c r="H55" s="30">
        <v>-174</v>
      </c>
      <c r="I55" s="31">
        <v>-1.1336243403479054</v>
      </c>
      <c r="J55" s="30">
        <v>-179</v>
      </c>
      <c r="K55" s="31">
        <v>-1.1658199817637098</v>
      </c>
      <c r="L55" s="30">
        <v>22560</v>
      </c>
      <c r="M55" s="30">
        <v>163</v>
      </c>
      <c r="N55" s="31">
        <v>0.72777604143412067</v>
      </c>
      <c r="O55" s="30">
        <v>243</v>
      </c>
      <c r="P55" s="31">
        <v>1.0888560290361609</v>
      </c>
    </row>
    <row r="56" spans="1:16" s="19" customFormat="1" ht="22.5" customHeight="1" x14ac:dyDescent="0.2">
      <c r="A56" s="26" t="s">
        <v>116</v>
      </c>
      <c r="B56" s="27">
        <v>99</v>
      </c>
      <c r="C56" s="27">
        <v>4</v>
      </c>
      <c r="D56" s="28">
        <v>4.2105263157894735</v>
      </c>
      <c r="E56" s="27">
        <v>-3</v>
      </c>
      <c r="F56" s="28">
        <v>-2.9411764705882355</v>
      </c>
      <c r="G56" s="27">
        <v>24</v>
      </c>
      <c r="H56" s="27">
        <v>-2</v>
      </c>
      <c r="I56" s="28">
        <v>-7.6923076923076925</v>
      </c>
      <c r="J56" s="27">
        <v>-7</v>
      </c>
      <c r="K56" s="28">
        <v>-22.580645161290324</v>
      </c>
      <c r="L56" s="27">
        <v>75</v>
      </c>
      <c r="M56" s="27">
        <v>6</v>
      </c>
      <c r="N56" s="28">
        <v>8.695652173913043</v>
      </c>
      <c r="O56" s="27">
        <v>4</v>
      </c>
      <c r="P56" s="28">
        <v>5.6338028169014081</v>
      </c>
    </row>
    <row r="57" spans="1:16" x14ac:dyDescent="0.2">
      <c r="A57" s="23" t="s">
        <v>117</v>
      </c>
      <c r="B57" s="24">
        <v>425731</v>
      </c>
      <c r="C57" s="24">
        <v>238</v>
      </c>
      <c r="D57" s="25">
        <v>5.5935115266291101E-2</v>
      </c>
      <c r="E57" s="24">
        <v>-1217</v>
      </c>
      <c r="F57" s="25">
        <v>-0.28504642251515405</v>
      </c>
      <c r="G57" s="24">
        <v>261298</v>
      </c>
      <c r="H57" s="24">
        <v>-242</v>
      </c>
      <c r="I57" s="25">
        <v>-9.2528867477250129E-2</v>
      </c>
      <c r="J57" s="24">
        <v>352</v>
      </c>
      <c r="K57" s="25">
        <v>0.13489380944716531</v>
      </c>
      <c r="L57" s="24">
        <v>164433</v>
      </c>
      <c r="M57" s="24">
        <v>480</v>
      </c>
      <c r="N57" s="25">
        <v>0.29276682951821559</v>
      </c>
      <c r="O57" s="24">
        <v>-1569</v>
      </c>
      <c r="P57" s="25">
        <v>-0.9451693353092131</v>
      </c>
    </row>
    <row r="58" spans="1:16" ht="15.75" customHeight="1" x14ac:dyDescent="0.2">
      <c r="A58" s="29" t="s">
        <v>118</v>
      </c>
      <c r="B58" s="30">
        <v>356869</v>
      </c>
      <c r="C58" s="30">
        <v>308</v>
      </c>
      <c r="D58" s="31">
        <v>8.6380731487739823E-2</v>
      </c>
      <c r="E58" s="30">
        <v>-8588</v>
      </c>
      <c r="F58" s="31">
        <v>-2.3499344656142855</v>
      </c>
      <c r="G58" s="30">
        <v>220973</v>
      </c>
      <c r="H58" s="30">
        <v>35</v>
      </c>
      <c r="I58" s="31">
        <v>1.5841548307670025E-2</v>
      </c>
      <c r="J58" s="30">
        <v>-4520</v>
      </c>
      <c r="K58" s="31">
        <v>-2.0044968136483172</v>
      </c>
      <c r="L58" s="30">
        <v>135896</v>
      </c>
      <c r="M58" s="30">
        <v>273</v>
      </c>
      <c r="N58" s="31">
        <v>0.2012932909609727</v>
      </c>
      <c r="O58" s="30">
        <v>-4068</v>
      </c>
      <c r="P58" s="31">
        <v>-2.906461661570118</v>
      </c>
    </row>
    <row r="59" spans="1:16" ht="15.75" customHeight="1" x14ac:dyDescent="0.2">
      <c r="A59" s="37" t="s">
        <v>119</v>
      </c>
      <c r="B59" s="38">
        <v>68862</v>
      </c>
      <c r="C59" s="38">
        <v>-70</v>
      </c>
      <c r="D59" s="39">
        <v>-0.10154935298555098</v>
      </c>
      <c r="E59" s="38">
        <v>7371</v>
      </c>
      <c r="F59" s="39">
        <v>11.987120066351173</v>
      </c>
      <c r="G59" s="38">
        <v>40325</v>
      </c>
      <c r="H59" s="38">
        <v>-277</v>
      </c>
      <c r="I59" s="39">
        <v>-0.68223240234471205</v>
      </c>
      <c r="J59" s="38">
        <v>4872</v>
      </c>
      <c r="K59" s="39">
        <v>13.742137477787493</v>
      </c>
      <c r="L59" s="38">
        <v>28537</v>
      </c>
      <c r="M59" s="38">
        <v>207</v>
      </c>
      <c r="N59" s="39">
        <v>0.73067419696434877</v>
      </c>
      <c r="O59" s="38">
        <v>2499</v>
      </c>
      <c r="P59" s="39">
        <v>9.597511329595207</v>
      </c>
    </row>
    <row r="60" spans="1:16" s="19" customFormat="1" ht="12.75" customHeight="1" x14ac:dyDescent="0.2">
      <c r="A60" s="40"/>
      <c r="B60" s="40"/>
      <c r="C60" s="41"/>
      <c r="D60" s="41"/>
      <c r="E60" s="41"/>
      <c r="F60" s="41"/>
      <c r="G60" s="40"/>
      <c r="H60" s="41"/>
      <c r="I60" s="41"/>
      <c r="J60" s="41"/>
      <c r="K60" s="41"/>
      <c r="L60" s="40"/>
      <c r="M60" s="41"/>
      <c r="N60" s="41"/>
      <c r="O60" s="41"/>
      <c r="P60" s="41"/>
    </row>
    <row r="61" spans="1:16" ht="25.5" customHeight="1" x14ac:dyDescent="0.2">
      <c r="A61" s="42" t="s">
        <v>120</v>
      </c>
      <c r="B61" s="43" t="s">
        <v>70</v>
      </c>
      <c r="C61" s="44" t="s">
        <v>121</v>
      </c>
      <c r="D61" s="45"/>
      <c r="E61" s="41"/>
      <c r="F61" s="45"/>
      <c r="G61" s="46"/>
      <c r="H61" s="46"/>
      <c r="I61" s="46"/>
      <c r="J61" s="46"/>
      <c r="K61" s="46"/>
      <c r="L61" s="46"/>
      <c r="M61" s="46"/>
      <c r="N61" s="45"/>
      <c r="O61" s="41"/>
      <c r="P61" s="45"/>
    </row>
    <row r="62" spans="1:16" s="19" customFormat="1" ht="25.5" customHeight="1" x14ac:dyDescent="0.2">
      <c r="A62" s="47" t="s">
        <v>122</v>
      </c>
      <c r="B62" s="24">
        <v>425493</v>
      </c>
      <c r="C62" s="48">
        <f>100*B62/$B$62</f>
        <v>100</v>
      </c>
      <c r="D62" s="49"/>
      <c r="E62" s="50"/>
      <c r="F62" s="50"/>
      <c r="G62" s="46"/>
      <c r="H62" s="46"/>
      <c r="I62" s="46"/>
      <c r="J62" s="46"/>
      <c r="K62" s="46"/>
      <c r="L62" s="46"/>
      <c r="M62" s="46"/>
      <c r="N62" s="49"/>
      <c r="O62" s="50"/>
      <c r="P62" s="50"/>
    </row>
    <row r="63" spans="1:16" s="19" customFormat="1" ht="33.75" x14ac:dyDescent="0.2">
      <c r="A63" s="29" t="s">
        <v>123</v>
      </c>
      <c r="B63" s="30">
        <v>380059</v>
      </c>
      <c r="C63" s="31">
        <f t="shared" ref="C63:C67" si="0">100*B63/$B$62</f>
        <v>89.322033499963567</v>
      </c>
      <c r="D63" s="49"/>
      <c r="E63" s="51"/>
      <c r="F63" s="51"/>
      <c r="G63" s="46"/>
      <c r="H63" s="46"/>
      <c r="I63" s="46"/>
      <c r="J63" s="46"/>
      <c r="K63" s="46"/>
      <c r="L63" s="46"/>
      <c r="M63" s="46"/>
      <c r="N63" s="49"/>
      <c r="O63" s="51"/>
      <c r="P63" s="51"/>
    </row>
    <row r="64" spans="1:16" s="19" customFormat="1" ht="22.5" x14ac:dyDescent="0.2">
      <c r="A64" s="29" t="s">
        <v>124</v>
      </c>
      <c r="B64" s="30">
        <f>SUM(B65:B67)</f>
        <v>45434</v>
      </c>
      <c r="C64" s="31">
        <f>100*B64/$B$62</f>
        <v>10.677966500036428</v>
      </c>
      <c r="D64" s="49"/>
      <c r="E64" s="51"/>
      <c r="F64" s="51"/>
      <c r="G64" s="46"/>
      <c r="H64" s="46"/>
      <c r="I64" s="46"/>
      <c r="J64" s="46"/>
      <c r="K64" s="46"/>
      <c r="L64" s="46"/>
      <c r="M64" s="46"/>
      <c r="N64" s="49"/>
      <c r="O64" s="51"/>
      <c r="P64" s="51"/>
    </row>
    <row r="65" spans="1:16" s="19" customFormat="1" ht="15.75" customHeight="1" x14ac:dyDescent="0.2">
      <c r="A65" s="52" t="s">
        <v>125</v>
      </c>
      <c r="B65" s="53">
        <v>21621</v>
      </c>
      <c r="C65" s="54">
        <f>100*B65/$B$62</f>
        <v>5.0813996940020161</v>
      </c>
      <c r="D65" s="49"/>
      <c r="E65" s="51"/>
      <c r="F65" s="51"/>
      <c r="G65" s="46"/>
      <c r="H65" s="46"/>
      <c r="I65" s="46"/>
      <c r="J65" s="46"/>
      <c r="K65" s="46"/>
      <c r="L65" s="46"/>
      <c r="M65" s="46"/>
      <c r="N65" s="49"/>
      <c r="O65" s="51"/>
      <c r="P65" s="51"/>
    </row>
    <row r="66" spans="1:16" s="19" customFormat="1" ht="15.75" customHeight="1" x14ac:dyDescent="0.2">
      <c r="A66" s="52" t="s">
        <v>126</v>
      </c>
      <c r="B66" s="53">
        <v>20013</v>
      </c>
      <c r="C66" s="54">
        <f t="shared" si="0"/>
        <v>4.7034851337154784</v>
      </c>
      <c r="D66" s="49"/>
      <c r="E66" s="51"/>
      <c r="F66" s="51"/>
      <c r="G66" s="46"/>
      <c r="H66" s="46"/>
      <c r="I66" s="46"/>
      <c r="J66" s="46"/>
      <c r="K66" s="46"/>
      <c r="L66" s="46"/>
      <c r="M66" s="46"/>
      <c r="N66" s="49"/>
      <c r="O66" s="51"/>
      <c r="P66" s="51"/>
    </row>
    <row r="67" spans="1:16" s="19" customFormat="1" ht="15.75" customHeight="1" x14ac:dyDescent="0.2">
      <c r="A67" s="52" t="s">
        <v>127</v>
      </c>
      <c r="B67" s="53">
        <v>3800</v>
      </c>
      <c r="C67" s="54">
        <f t="shared" si="0"/>
        <v>0.89308167231893354</v>
      </c>
      <c r="D67" s="49"/>
      <c r="E67" s="51"/>
      <c r="F67" s="51"/>
      <c r="G67" s="46"/>
      <c r="H67" s="46"/>
      <c r="I67" s="46"/>
      <c r="J67" s="46"/>
      <c r="K67" s="46"/>
      <c r="L67" s="46"/>
      <c r="M67" s="46"/>
      <c r="N67" s="49"/>
      <c r="O67" s="51"/>
      <c r="P67" s="51"/>
    </row>
    <row r="68" spans="1:16" s="19" customFormat="1" ht="24.75" customHeight="1" x14ac:dyDescent="0.2">
      <c r="A68" s="32" t="s">
        <v>128</v>
      </c>
      <c r="B68" s="55">
        <v>425731</v>
      </c>
      <c r="C68" s="56">
        <f>100*B68/$B$68</f>
        <v>100</v>
      </c>
      <c r="D68" s="57"/>
      <c r="E68" s="57"/>
      <c r="F68" s="57"/>
      <c r="G68" s="46"/>
      <c r="H68" s="46"/>
      <c r="I68" s="46"/>
      <c r="J68" s="46"/>
      <c r="K68" s="46"/>
      <c r="L68" s="46"/>
      <c r="M68" s="46"/>
      <c r="N68" s="57"/>
      <c r="O68" s="57"/>
      <c r="P68" s="57"/>
    </row>
    <row r="69" spans="1:16" s="19" customFormat="1" ht="22.5" x14ac:dyDescent="0.2">
      <c r="A69" s="29" t="s">
        <v>129</v>
      </c>
      <c r="B69" s="30">
        <f>SUM(B70:B71)</f>
        <v>389451</v>
      </c>
      <c r="C69" s="31">
        <f>100*B69/$B$68</f>
        <v>91.478186930244689</v>
      </c>
      <c r="D69" s="318"/>
      <c r="E69" s="319"/>
      <c r="F69" s="319"/>
      <c r="G69" s="46"/>
      <c r="H69" s="46"/>
      <c r="I69" s="46"/>
      <c r="J69" s="46"/>
      <c r="K69" s="46"/>
      <c r="L69" s="46"/>
      <c r="M69" s="46"/>
      <c r="N69" s="318"/>
      <c r="O69" s="319"/>
      <c r="P69" s="319"/>
    </row>
    <row r="70" spans="1:16" s="19" customFormat="1" ht="18" x14ac:dyDescent="0.2">
      <c r="A70" s="52" t="s">
        <v>130</v>
      </c>
      <c r="B70" s="53">
        <v>380059</v>
      </c>
      <c r="C70" s="54">
        <f>100*B70/$B$68</f>
        <v>89.272099048460177</v>
      </c>
      <c r="D70" s="318"/>
      <c r="E70" s="319"/>
      <c r="F70" s="319"/>
      <c r="G70" s="46"/>
      <c r="H70" s="46"/>
      <c r="I70" s="46"/>
      <c r="J70" s="46"/>
      <c r="K70" s="46"/>
      <c r="L70" s="46"/>
      <c r="M70" s="46"/>
      <c r="N70" s="318"/>
      <c r="O70" s="319"/>
      <c r="P70" s="319"/>
    </row>
    <row r="71" spans="1:16" ht="28.5" customHeight="1" x14ac:dyDescent="0.2">
      <c r="A71" s="52" t="s">
        <v>131</v>
      </c>
      <c r="B71" s="53">
        <v>9392</v>
      </c>
      <c r="C71" s="54">
        <f>100*B71/$B$68</f>
        <v>2.2060878817845073</v>
      </c>
      <c r="D71" s="318"/>
      <c r="E71" s="319"/>
      <c r="F71" s="320"/>
      <c r="G71" s="46"/>
      <c r="H71" s="46"/>
      <c r="I71" s="46"/>
      <c r="J71" s="46"/>
      <c r="K71" s="46"/>
      <c r="L71" s="46"/>
      <c r="M71" s="46"/>
      <c r="N71" s="318"/>
      <c r="O71" s="319"/>
      <c r="P71" s="320"/>
    </row>
    <row r="72" spans="1:16" ht="22.5" x14ac:dyDescent="0.2">
      <c r="A72" s="29" t="s">
        <v>132</v>
      </c>
      <c r="B72" s="30">
        <v>36280</v>
      </c>
      <c r="C72" s="31">
        <f t="shared" ref="C72:C75" si="1">100*B72/$B$68</f>
        <v>8.5218130697553143</v>
      </c>
      <c r="D72" s="318"/>
      <c r="E72" s="319"/>
      <c r="F72" s="320"/>
      <c r="G72" s="46"/>
      <c r="H72" s="46"/>
      <c r="I72" s="46"/>
      <c r="J72" s="46"/>
      <c r="K72" s="46"/>
      <c r="L72" s="46"/>
      <c r="M72" s="46"/>
      <c r="N72" s="318"/>
      <c r="O72" s="319"/>
      <c r="P72" s="320"/>
    </row>
    <row r="73" spans="1:16" ht="15.75" customHeight="1" x14ac:dyDescent="0.2">
      <c r="A73" s="52" t="s">
        <v>133</v>
      </c>
      <c r="B73" s="53">
        <v>29936</v>
      </c>
      <c r="C73" s="54">
        <f>100*B73/$B$68</f>
        <v>7.0316702330814529</v>
      </c>
      <c r="D73" s="318"/>
      <c r="E73" s="319"/>
      <c r="F73" s="320"/>
      <c r="G73" s="46"/>
      <c r="H73" s="46"/>
      <c r="I73" s="46"/>
      <c r="J73" s="46"/>
      <c r="K73" s="46"/>
      <c r="L73" s="46"/>
      <c r="M73" s="46"/>
      <c r="N73" s="318"/>
      <c r="O73" s="319"/>
      <c r="P73" s="320"/>
    </row>
    <row r="74" spans="1:16" ht="15.75" customHeight="1" x14ac:dyDescent="0.2">
      <c r="A74" s="52" t="s">
        <v>134</v>
      </c>
      <c r="B74" s="53">
        <v>5926</v>
      </c>
      <c r="C74" s="54">
        <f>100*B74/$B$68</f>
        <v>1.3919587720884785</v>
      </c>
      <c r="D74" s="58"/>
      <c r="E74" s="51"/>
      <c r="F74" s="51"/>
      <c r="G74" s="46"/>
      <c r="H74" s="46"/>
      <c r="I74" s="46"/>
      <c r="J74" s="46"/>
      <c r="K74" s="46"/>
      <c r="L74" s="46"/>
      <c r="M74" s="46"/>
      <c r="N74" s="58"/>
      <c r="O74" s="51"/>
      <c r="P74" s="51"/>
    </row>
    <row r="75" spans="1:16" ht="15.75" customHeight="1" x14ac:dyDescent="0.2">
      <c r="A75" s="59" t="s">
        <v>127</v>
      </c>
      <c r="B75" s="60">
        <v>418</v>
      </c>
      <c r="C75" s="61">
        <f t="shared" si="1"/>
        <v>9.8184064585383729E-2</v>
      </c>
      <c r="D75" s="58"/>
      <c r="E75" s="30"/>
      <c r="F75" s="30"/>
      <c r="G75" s="46"/>
      <c r="H75" s="46"/>
      <c r="I75" s="46"/>
      <c r="J75" s="46"/>
      <c r="K75" s="46"/>
      <c r="L75" s="46"/>
      <c r="M75" s="46"/>
      <c r="N75" s="58"/>
      <c r="O75" s="30"/>
      <c r="P75" s="30"/>
    </row>
    <row r="76" spans="1:16" ht="9.9499999999999993" customHeight="1" x14ac:dyDescent="0.2">
      <c r="G76" s="46"/>
      <c r="H76" s="46"/>
      <c r="I76" s="46"/>
      <c r="J76" s="46"/>
      <c r="K76" s="46"/>
      <c r="L76" s="46"/>
      <c r="M76" s="46"/>
    </row>
    <row r="77" spans="1:16" ht="15" customHeight="1" x14ac:dyDescent="0.2">
      <c r="A77" s="46" t="s">
        <v>135</v>
      </c>
    </row>
    <row r="78" spans="1:16" s="62" customFormat="1" ht="15" customHeight="1" x14ac:dyDescent="0.2">
      <c r="B78" s="46"/>
      <c r="C78" s="46"/>
      <c r="D78" s="46"/>
      <c r="E78" s="46"/>
      <c r="F78" s="46"/>
      <c r="G78" s="46"/>
      <c r="H78" s="46"/>
      <c r="I78" s="46"/>
      <c r="J78" s="46"/>
      <c r="K78" s="46"/>
      <c r="L78" s="46"/>
      <c r="M78" s="46"/>
      <c r="N78" s="46"/>
      <c r="O78" s="46"/>
      <c r="P78" s="46"/>
    </row>
    <row r="79" spans="1:16" s="62" customFormat="1" ht="12.75" x14ac:dyDescent="0.2">
      <c r="A79" s="46"/>
      <c r="B79" s="46"/>
      <c r="C79" s="63"/>
      <c r="D79" s="64"/>
      <c r="E79" s="64"/>
      <c r="F79" s="64"/>
      <c r="G79" s="46"/>
      <c r="H79" s="63"/>
      <c r="I79" s="64"/>
      <c r="J79" s="64"/>
      <c r="K79" s="64"/>
      <c r="L79" s="46"/>
      <c r="M79" s="63"/>
      <c r="N79" s="64"/>
      <c r="O79" s="64"/>
      <c r="P79" s="64"/>
    </row>
    <row r="80" spans="1:16" s="62" customFormat="1" ht="12.75" x14ac:dyDescent="0.2">
      <c r="A80" s="46"/>
      <c r="B80" s="46"/>
      <c r="C80" s="63"/>
      <c r="D80" s="64"/>
      <c r="E80" s="64"/>
      <c r="F80" s="64"/>
      <c r="G80" s="46"/>
      <c r="H80" s="63"/>
      <c r="I80" s="64"/>
      <c r="J80" s="64"/>
      <c r="K80" s="64"/>
      <c r="L80" s="46"/>
      <c r="M80" s="63"/>
      <c r="N80" s="64"/>
      <c r="O80" s="64"/>
      <c r="P80" s="64"/>
    </row>
    <row r="81" spans="1:7" s="62" customFormat="1" ht="12.75" x14ac:dyDescent="0.2">
      <c r="A81" s="65"/>
      <c r="B81" s="65"/>
      <c r="C81" s="65"/>
      <c r="D81" s="65"/>
      <c r="E81" s="65"/>
      <c r="F81" s="65"/>
      <c r="G81" s="66" t="s">
        <v>60</v>
      </c>
    </row>
    <row r="82" spans="1:7" s="62" customFormat="1" ht="12.75" x14ac:dyDescent="0.2"/>
  </sheetData>
  <mergeCells count="24">
    <mergeCell ref="A5:K5"/>
    <mergeCell ref="A6:A8"/>
    <mergeCell ref="B6:F6"/>
    <mergeCell ref="G6:K6"/>
    <mergeCell ref="L6:P6"/>
    <mergeCell ref="B7:B8"/>
    <mergeCell ref="C7:D7"/>
    <mergeCell ref="E7:F7"/>
    <mergeCell ref="G7:G8"/>
    <mergeCell ref="H7:I7"/>
    <mergeCell ref="J7:K7"/>
    <mergeCell ref="L7:L8"/>
    <mergeCell ref="M7:N7"/>
    <mergeCell ref="O7:P7"/>
    <mergeCell ref="D69:F69"/>
    <mergeCell ref="N69:P69"/>
    <mergeCell ref="D73:F73"/>
    <mergeCell ref="N73:P73"/>
    <mergeCell ref="D70:F70"/>
    <mergeCell ref="N70:P70"/>
    <mergeCell ref="D71:F71"/>
    <mergeCell ref="N71:P71"/>
    <mergeCell ref="D72:F72"/>
    <mergeCell ref="N72:P72"/>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46"/>
  <sheetViews>
    <sheetView zoomScaleNormal="100" zoomScaleSheetLayoutView="100" workbookViewId="0"/>
  </sheetViews>
  <sheetFormatPr baseColWidth="10" defaultColWidth="9.140625" defaultRowHeight="15" x14ac:dyDescent="0.2"/>
  <cols>
    <col min="1" max="1" width="22.7109375" style="15" customWidth="1"/>
    <col min="2" max="2" width="7.7109375" style="15" customWidth="1"/>
    <col min="3" max="3" width="7.140625" style="15" customWidth="1"/>
    <col min="4" max="4" width="5.7109375" style="15" customWidth="1"/>
    <col min="5" max="5" width="7.42578125" style="15" customWidth="1"/>
    <col min="6" max="6" width="5.7109375" style="15" customWidth="1"/>
    <col min="7" max="7" width="7" style="15" customWidth="1"/>
    <col min="8" max="8" width="7.28515625" style="15" customWidth="1"/>
    <col min="9" max="9" width="5.7109375" style="15" customWidth="1"/>
    <col min="10" max="10" width="6" style="15" customWidth="1"/>
    <col min="11" max="11" width="5.85546875" style="15" customWidth="1"/>
    <col min="12" max="14" width="9.140625" style="15"/>
    <col min="15" max="15" width="9.5703125" style="15" bestFit="1" customWidth="1"/>
    <col min="16" max="222" width="9.140625" style="15"/>
    <col min="223" max="223" width="0.42578125" style="15" customWidth="1"/>
    <col min="224" max="224" width="12.140625" style="15" customWidth="1"/>
    <col min="225" max="225" width="9.85546875" style="15" customWidth="1"/>
    <col min="226" max="227" width="10" style="15" customWidth="1"/>
    <col min="228" max="233" width="9.28515625" style="15" customWidth="1"/>
    <col min="234" max="478" width="9.140625" style="15"/>
    <col min="479" max="479" width="0.42578125" style="15" customWidth="1"/>
    <col min="480" max="480" width="12.140625" style="15" customWidth="1"/>
    <col min="481" max="481" width="9.85546875" style="15" customWidth="1"/>
    <col min="482" max="483" width="10" style="15" customWidth="1"/>
    <col min="484" max="489" width="9.28515625" style="15" customWidth="1"/>
    <col min="490" max="734" width="9.140625" style="15"/>
    <col min="735" max="735" width="0.42578125" style="15" customWidth="1"/>
    <col min="736" max="736" width="12.140625" style="15" customWidth="1"/>
    <col min="737" max="737" width="9.85546875" style="15" customWidth="1"/>
    <col min="738" max="739" width="10" style="15" customWidth="1"/>
    <col min="740" max="745" width="9.28515625" style="15" customWidth="1"/>
    <col min="746" max="990" width="9.140625" style="15"/>
    <col min="991" max="991" width="0.42578125" style="15" customWidth="1"/>
    <col min="992" max="992" width="12.140625" style="15" customWidth="1"/>
    <col min="993" max="993" width="9.85546875" style="15" customWidth="1"/>
    <col min="994" max="995" width="10" style="15" customWidth="1"/>
    <col min="996" max="1001" width="9.28515625" style="15" customWidth="1"/>
    <col min="1002" max="1246" width="9.140625" style="15"/>
    <col min="1247" max="1247" width="0.42578125" style="15" customWidth="1"/>
    <col min="1248" max="1248" width="12.140625" style="15" customWidth="1"/>
    <col min="1249" max="1249" width="9.85546875" style="15" customWidth="1"/>
    <col min="1250" max="1251" width="10" style="15" customWidth="1"/>
    <col min="1252" max="1257" width="9.28515625" style="15" customWidth="1"/>
    <col min="1258" max="1502" width="9.140625" style="15"/>
    <col min="1503" max="1503" width="0.42578125" style="15" customWidth="1"/>
    <col min="1504" max="1504" width="12.140625" style="15" customWidth="1"/>
    <col min="1505" max="1505" width="9.85546875" style="15" customWidth="1"/>
    <col min="1506" max="1507" width="10" style="15" customWidth="1"/>
    <col min="1508" max="1513" width="9.28515625" style="15" customWidth="1"/>
    <col min="1514" max="1758" width="9.140625" style="15"/>
    <col min="1759" max="1759" width="0.42578125" style="15" customWidth="1"/>
    <col min="1760" max="1760" width="12.140625" style="15" customWidth="1"/>
    <col min="1761" max="1761" width="9.85546875" style="15" customWidth="1"/>
    <col min="1762" max="1763" width="10" style="15" customWidth="1"/>
    <col min="1764" max="1769" width="9.28515625" style="15" customWidth="1"/>
    <col min="1770" max="2014" width="9.140625" style="15"/>
    <col min="2015" max="2015" width="0.42578125" style="15" customWidth="1"/>
    <col min="2016" max="2016" width="12.140625" style="15" customWidth="1"/>
    <col min="2017" max="2017" width="9.85546875" style="15" customWidth="1"/>
    <col min="2018" max="2019" width="10" style="15" customWidth="1"/>
    <col min="2020" max="2025" width="9.28515625" style="15" customWidth="1"/>
    <col min="2026" max="2270" width="9.140625" style="15"/>
    <col min="2271" max="2271" width="0.42578125" style="15" customWidth="1"/>
    <col min="2272" max="2272" width="12.140625" style="15" customWidth="1"/>
    <col min="2273" max="2273" width="9.85546875" style="15" customWidth="1"/>
    <col min="2274" max="2275" width="10" style="15" customWidth="1"/>
    <col min="2276" max="2281" width="9.28515625" style="15" customWidth="1"/>
    <col min="2282" max="2526" width="9.140625" style="15"/>
    <col min="2527" max="2527" width="0.42578125" style="15" customWidth="1"/>
    <col min="2528" max="2528" width="12.140625" style="15" customWidth="1"/>
    <col min="2529" max="2529" width="9.85546875" style="15" customWidth="1"/>
    <col min="2530" max="2531" width="10" style="15" customWidth="1"/>
    <col min="2532" max="2537" width="9.28515625" style="15" customWidth="1"/>
    <col min="2538" max="2782" width="9.140625" style="15"/>
    <col min="2783" max="2783" width="0.42578125" style="15" customWidth="1"/>
    <col min="2784" max="2784" width="12.140625" style="15" customWidth="1"/>
    <col min="2785" max="2785" width="9.85546875" style="15" customWidth="1"/>
    <col min="2786" max="2787" width="10" style="15" customWidth="1"/>
    <col min="2788" max="2793" width="9.28515625" style="15" customWidth="1"/>
    <col min="2794" max="3038" width="9.140625" style="15"/>
    <col min="3039" max="3039" width="0.42578125" style="15" customWidth="1"/>
    <col min="3040" max="3040" width="12.140625" style="15" customWidth="1"/>
    <col min="3041" max="3041" width="9.85546875" style="15" customWidth="1"/>
    <col min="3042" max="3043" width="10" style="15" customWidth="1"/>
    <col min="3044" max="3049" width="9.28515625" style="15" customWidth="1"/>
    <col min="3050" max="3294" width="9.140625" style="15"/>
    <col min="3295" max="3295" width="0.42578125" style="15" customWidth="1"/>
    <col min="3296" max="3296" width="12.140625" style="15" customWidth="1"/>
    <col min="3297" max="3297" width="9.85546875" style="15" customWidth="1"/>
    <col min="3298" max="3299" width="10" style="15" customWidth="1"/>
    <col min="3300" max="3305" width="9.28515625" style="15" customWidth="1"/>
    <col min="3306" max="3550" width="9.140625" style="15"/>
    <col min="3551" max="3551" width="0.42578125" style="15" customWidth="1"/>
    <col min="3552" max="3552" width="12.140625" style="15" customWidth="1"/>
    <col min="3553" max="3553" width="9.85546875" style="15" customWidth="1"/>
    <col min="3554" max="3555" width="10" style="15" customWidth="1"/>
    <col min="3556" max="3561" width="9.28515625" style="15" customWidth="1"/>
    <col min="3562" max="3806" width="9.140625" style="15"/>
    <col min="3807" max="3807" width="0.42578125" style="15" customWidth="1"/>
    <col min="3808" max="3808" width="12.140625" style="15" customWidth="1"/>
    <col min="3809" max="3809" width="9.85546875" style="15" customWidth="1"/>
    <col min="3810" max="3811" width="10" style="15" customWidth="1"/>
    <col min="3812" max="3817" width="9.28515625" style="15" customWidth="1"/>
    <col min="3818" max="4062" width="9.140625" style="15"/>
    <col min="4063" max="4063" width="0.42578125" style="15" customWidth="1"/>
    <col min="4064" max="4064" width="12.140625" style="15" customWidth="1"/>
    <col min="4065" max="4065" width="9.85546875" style="15" customWidth="1"/>
    <col min="4066" max="4067" width="10" style="15" customWidth="1"/>
    <col min="4068" max="4073" width="9.28515625" style="15" customWidth="1"/>
    <col min="4074" max="4318" width="9.140625" style="15"/>
    <col min="4319" max="4319" width="0.42578125" style="15" customWidth="1"/>
    <col min="4320" max="4320" width="12.140625" style="15" customWidth="1"/>
    <col min="4321" max="4321" width="9.85546875" style="15" customWidth="1"/>
    <col min="4322" max="4323" width="10" style="15" customWidth="1"/>
    <col min="4324" max="4329" width="9.28515625" style="15" customWidth="1"/>
    <col min="4330" max="4574" width="9.140625" style="15"/>
    <col min="4575" max="4575" width="0.42578125" style="15" customWidth="1"/>
    <col min="4576" max="4576" width="12.140625" style="15" customWidth="1"/>
    <col min="4577" max="4577" width="9.85546875" style="15" customWidth="1"/>
    <col min="4578" max="4579" width="10" style="15" customWidth="1"/>
    <col min="4580" max="4585" width="9.28515625" style="15" customWidth="1"/>
    <col min="4586" max="4830" width="9.140625" style="15"/>
    <col min="4831" max="4831" width="0.42578125" style="15" customWidth="1"/>
    <col min="4832" max="4832" width="12.140625" style="15" customWidth="1"/>
    <col min="4833" max="4833" width="9.85546875" style="15" customWidth="1"/>
    <col min="4834" max="4835" width="10" style="15" customWidth="1"/>
    <col min="4836" max="4841" width="9.28515625" style="15" customWidth="1"/>
    <col min="4842" max="5086" width="9.140625" style="15"/>
    <col min="5087" max="5087" width="0.42578125" style="15" customWidth="1"/>
    <col min="5088" max="5088" width="12.140625" style="15" customWidth="1"/>
    <col min="5089" max="5089" width="9.85546875" style="15" customWidth="1"/>
    <col min="5090" max="5091" width="10" style="15" customWidth="1"/>
    <col min="5092" max="5097" width="9.28515625" style="15" customWidth="1"/>
    <col min="5098" max="5342" width="9.140625" style="15"/>
    <col min="5343" max="5343" width="0.42578125" style="15" customWidth="1"/>
    <col min="5344" max="5344" width="12.140625" style="15" customWidth="1"/>
    <col min="5345" max="5345" width="9.85546875" style="15" customWidth="1"/>
    <col min="5346" max="5347" width="10" style="15" customWidth="1"/>
    <col min="5348" max="5353" width="9.28515625" style="15" customWidth="1"/>
    <col min="5354" max="5598" width="9.140625" style="15"/>
    <col min="5599" max="5599" width="0.42578125" style="15" customWidth="1"/>
    <col min="5600" max="5600" width="12.140625" style="15" customWidth="1"/>
    <col min="5601" max="5601" width="9.85546875" style="15" customWidth="1"/>
    <col min="5602" max="5603" width="10" style="15" customWidth="1"/>
    <col min="5604" max="5609" width="9.28515625" style="15" customWidth="1"/>
    <col min="5610" max="5854" width="9.140625" style="15"/>
    <col min="5855" max="5855" width="0.42578125" style="15" customWidth="1"/>
    <col min="5856" max="5856" width="12.140625" style="15" customWidth="1"/>
    <col min="5857" max="5857" width="9.85546875" style="15" customWidth="1"/>
    <col min="5858" max="5859" width="10" style="15" customWidth="1"/>
    <col min="5860" max="5865" width="9.28515625" style="15" customWidth="1"/>
    <col min="5866" max="6110" width="9.140625" style="15"/>
    <col min="6111" max="6111" width="0.42578125" style="15" customWidth="1"/>
    <col min="6112" max="6112" width="12.140625" style="15" customWidth="1"/>
    <col min="6113" max="6113" width="9.85546875" style="15" customWidth="1"/>
    <col min="6114" max="6115" width="10" style="15" customWidth="1"/>
    <col min="6116" max="6121" width="9.28515625" style="15" customWidth="1"/>
    <col min="6122" max="6366" width="9.140625" style="15"/>
    <col min="6367" max="6367" width="0.42578125" style="15" customWidth="1"/>
    <col min="6368" max="6368" width="12.140625" style="15" customWidth="1"/>
    <col min="6369" max="6369" width="9.85546875" style="15" customWidth="1"/>
    <col min="6370" max="6371" width="10" style="15" customWidth="1"/>
    <col min="6372" max="6377" width="9.28515625" style="15" customWidth="1"/>
    <col min="6378" max="6622" width="9.140625" style="15"/>
    <col min="6623" max="6623" width="0.42578125" style="15" customWidth="1"/>
    <col min="6624" max="6624" width="12.140625" style="15" customWidth="1"/>
    <col min="6625" max="6625" width="9.85546875" style="15" customWidth="1"/>
    <col min="6626" max="6627" width="10" style="15" customWidth="1"/>
    <col min="6628" max="6633" width="9.28515625" style="15" customWidth="1"/>
    <col min="6634" max="6878" width="9.140625" style="15"/>
    <col min="6879" max="6879" width="0.42578125" style="15" customWidth="1"/>
    <col min="6880" max="6880" width="12.140625" style="15" customWidth="1"/>
    <col min="6881" max="6881" width="9.85546875" style="15" customWidth="1"/>
    <col min="6882" max="6883" width="10" style="15" customWidth="1"/>
    <col min="6884" max="6889" width="9.28515625" style="15" customWidth="1"/>
    <col min="6890" max="7134" width="9.140625" style="15"/>
    <col min="7135" max="7135" width="0.42578125" style="15" customWidth="1"/>
    <col min="7136" max="7136" width="12.140625" style="15" customWidth="1"/>
    <col min="7137" max="7137" width="9.85546875" style="15" customWidth="1"/>
    <col min="7138" max="7139" width="10" style="15" customWidth="1"/>
    <col min="7140" max="7145" width="9.28515625" style="15" customWidth="1"/>
    <col min="7146" max="7390" width="9.140625" style="15"/>
    <col min="7391" max="7391" width="0.42578125" style="15" customWidth="1"/>
    <col min="7392" max="7392" width="12.140625" style="15" customWidth="1"/>
    <col min="7393" max="7393" width="9.85546875" style="15" customWidth="1"/>
    <col min="7394" max="7395" width="10" style="15" customWidth="1"/>
    <col min="7396" max="7401" width="9.28515625" style="15" customWidth="1"/>
    <col min="7402" max="7646" width="9.140625" style="15"/>
    <col min="7647" max="7647" width="0.42578125" style="15" customWidth="1"/>
    <col min="7648" max="7648" width="12.140625" style="15" customWidth="1"/>
    <col min="7649" max="7649" width="9.85546875" style="15" customWidth="1"/>
    <col min="7650" max="7651" width="10" style="15" customWidth="1"/>
    <col min="7652" max="7657" width="9.28515625" style="15" customWidth="1"/>
    <col min="7658" max="7902" width="9.140625" style="15"/>
    <col min="7903" max="7903" width="0.42578125" style="15" customWidth="1"/>
    <col min="7904" max="7904" width="12.140625" style="15" customWidth="1"/>
    <col min="7905" max="7905" width="9.85546875" style="15" customWidth="1"/>
    <col min="7906" max="7907" width="10" style="15" customWidth="1"/>
    <col min="7908" max="7913" width="9.28515625" style="15" customWidth="1"/>
    <col min="7914" max="8158" width="9.140625" style="15"/>
    <col min="8159" max="8159" width="0.42578125" style="15" customWidth="1"/>
    <col min="8160" max="8160" width="12.140625" style="15" customWidth="1"/>
    <col min="8161" max="8161" width="9.85546875" style="15" customWidth="1"/>
    <col min="8162" max="8163" width="10" style="15" customWidth="1"/>
    <col min="8164" max="8169" width="9.28515625" style="15" customWidth="1"/>
    <col min="8170" max="8414" width="9.140625" style="15"/>
    <col min="8415" max="8415" width="0.42578125" style="15" customWidth="1"/>
    <col min="8416" max="8416" width="12.140625" style="15" customWidth="1"/>
    <col min="8417" max="8417" width="9.85546875" style="15" customWidth="1"/>
    <col min="8418" max="8419" width="10" style="15" customWidth="1"/>
    <col min="8420" max="8425" width="9.28515625" style="15" customWidth="1"/>
    <col min="8426" max="8670" width="9.140625" style="15"/>
    <col min="8671" max="8671" width="0.42578125" style="15" customWidth="1"/>
    <col min="8672" max="8672" width="12.140625" style="15" customWidth="1"/>
    <col min="8673" max="8673" width="9.85546875" style="15" customWidth="1"/>
    <col min="8674" max="8675" width="10" style="15" customWidth="1"/>
    <col min="8676" max="8681" width="9.28515625" style="15" customWidth="1"/>
    <col min="8682" max="8926" width="9.140625" style="15"/>
    <col min="8927" max="8927" width="0.42578125" style="15" customWidth="1"/>
    <col min="8928" max="8928" width="12.140625" style="15" customWidth="1"/>
    <col min="8929" max="8929" width="9.85546875" style="15" customWidth="1"/>
    <col min="8930" max="8931" width="10" style="15" customWidth="1"/>
    <col min="8932" max="8937" width="9.28515625" style="15" customWidth="1"/>
    <col min="8938" max="9182" width="9.140625" style="15"/>
    <col min="9183" max="9183" width="0.42578125" style="15" customWidth="1"/>
    <col min="9184" max="9184" width="12.140625" style="15" customWidth="1"/>
    <col min="9185" max="9185" width="9.85546875" style="15" customWidth="1"/>
    <col min="9186" max="9187" width="10" style="15" customWidth="1"/>
    <col min="9188" max="9193" width="9.28515625" style="15" customWidth="1"/>
    <col min="9194" max="9438" width="9.140625" style="15"/>
    <col min="9439" max="9439" width="0.42578125" style="15" customWidth="1"/>
    <col min="9440" max="9440" width="12.140625" style="15" customWidth="1"/>
    <col min="9441" max="9441" width="9.85546875" style="15" customWidth="1"/>
    <col min="9442" max="9443" width="10" style="15" customWidth="1"/>
    <col min="9444" max="9449" width="9.28515625" style="15" customWidth="1"/>
    <col min="9450" max="9694" width="9.140625" style="15"/>
    <col min="9695" max="9695" width="0.42578125" style="15" customWidth="1"/>
    <col min="9696" max="9696" width="12.140625" style="15" customWidth="1"/>
    <col min="9697" max="9697" width="9.85546875" style="15" customWidth="1"/>
    <col min="9698" max="9699" width="10" style="15" customWidth="1"/>
    <col min="9700" max="9705" width="9.28515625" style="15" customWidth="1"/>
    <col min="9706" max="9950" width="9.140625" style="15"/>
    <col min="9951" max="9951" width="0.42578125" style="15" customWidth="1"/>
    <col min="9952" max="9952" width="12.140625" style="15" customWidth="1"/>
    <col min="9953" max="9953" width="9.85546875" style="15" customWidth="1"/>
    <col min="9954" max="9955" width="10" style="15" customWidth="1"/>
    <col min="9956" max="9961" width="9.28515625" style="15" customWidth="1"/>
    <col min="9962" max="10206" width="9.140625" style="15"/>
    <col min="10207" max="10207" width="0.42578125" style="15" customWidth="1"/>
    <col min="10208" max="10208" width="12.140625" style="15" customWidth="1"/>
    <col min="10209" max="10209" width="9.85546875" style="15" customWidth="1"/>
    <col min="10210" max="10211" width="10" style="15" customWidth="1"/>
    <col min="10212" max="10217" width="9.28515625" style="15" customWidth="1"/>
    <col min="10218" max="10462" width="9.140625" style="15"/>
    <col min="10463" max="10463" width="0.42578125" style="15" customWidth="1"/>
    <col min="10464" max="10464" width="12.140625" style="15" customWidth="1"/>
    <col min="10465" max="10465" width="9.85546875" style="15" customWidth="1"/>
    <col min="10466" max="10467" width="10" style="15" customWidth="1"/>
    <col min="10468" max="10473" width="9.28515625" style="15" customWidth="1"/>
    <col min="10474" max="10718" width="9.140625" style="15"/>
    <col min="10719" max="10719" width="0.42578125" style="15" customWidth="1"/>
    <col min="10720" max="10720" width="12.140625" style="15" customWidth="1"/>
    <col min="10721" max="10721" width="9.85546875" style="15" customWidth="1"/>
    <col min="10722" max="10723" width="10" style="15" customWidth="1"/>
    <col min="10724" max="10729" width="9.28515625" style="15" customWidth="1"/>
    <col min="10730" max="10974" width="9.140625" style="15"/>
    <col min="10975" max="10975" width="0.42578125" style="15" customWidth="1"/>
    <col min="10976" max="10976" width="12.140625" style="15" customWidth="1"/>
    <col min="10977" max="10977" width="9.85546875" style="15" customWidth="1"/>
    <col min="10978" max="10979" width="10" style="15" customWidth="1"/>
    <col min="10980" max="10985" width="9.28515625" style="15" customWidth="1"/>
    <col min="10986" max="11230" width="9.140625" style="15"/>
    <col min="11231" max="11231" width="0.42578125" style="15" customWidth="1"/>
    <col min="11232" max="11232" width="12.140625" style="15" customWidth="1"/>
    <col min="11233" max="11233" width="9.85546875" style="15" customWidth="1"/>
    <col min="11234" max="11235" width="10" style="15" customWidth="1"/>
    <col min="11236" max="11241" width="9.28515625" style="15" customWidth="1"/>
    <col min="11242" max="11486" width="9.140625" style="15"/>
    <col min="11487" max="11487" width="0.42578125" style="15" customWidth="1"/>
    <col min="11488" max="11488" width="12.140625" style="15" customWidth="1"/>
    <col min="11489" max="11489" width="9.85546875" style="15" customWidth="1"/>
    <col min="11490" max="11491" width="10" style="15" customWidth="1"/>
    <col min="11492" max="11497" width="9.28515625" style="15" customWidth="1"/>
    <col min="11498" max="11742" width="9.140625" style="15"/>
    <col min="11743" max="11743" width="0.42578125" style="15" customWidth="1"/>
    <col min="11744" max="11744" width="12.140625" style="15" customWidth="1"/>
    <col min="11745" max="11745" width="9.85546875" style="15" customWidth="1"/>
    <col min="11746" max="11747" width="10" style="15" customWidth="1"/>
    <col min="11748" max="11753" width="9.28515625" style="15" customWidth="1"/>
    <col min="11754" max="11998" width="9.140625" style="15"/>
    <col min="11999" max="11999" width="0.42578125" style="15" customWidth="1"/>
    <col min="12000" max="12000" width="12.140625" style="15" customWidth="1"/>
    <col min="12001" max="12001" width="9.85546875" style="15" customWidth="1"/>
    <col min="12002" max="12003" width="10" style="15" customWidth="1"/>
    <col min="12004" max="12009" width="9.28515625" style="15" customWidth="1"/>
    <col min="12010" max="12254" width="9.140625" style="15"/>
    <col min="12255" max="12255" width="0.42578125" style="15" customWidth="1"/>
    <col min="12256" max="12256" width="12.140625" style="15" customWidth="1"/>
    <col min="12257" max="12257" width="9.85546875" style="15" customWidth="1"/>
    <col min="12258" max="12259" width="10" style="15" customWidth="1"/>
    <col min="12260" max="12265" width="9.28515625" style="15" customWidth="1"/>
    <col min="12266" max="12510" width="9.140625" style="15"/>
    <col min="12511" max="12511" width="0.42578125" style="15" customWidth="1"/>
    <col min="12512" max="12512" width="12.140625" style="15" customWidth="1"/>
    <col min="12513" max="12513" width="9.85546875" style="15" customWidth="1"/>
    <col min="12514" max="12515" width="10" style="15" customWidth="1"/>
    <col min="12516" max="12521" width="9.28515625" style="15" customWidth="1"/>
    <col min="12522" max="12766" width="9.140625" style="15"/>
    <col min="12767" max="12767" width="0.42578125" style="15" customWidth="1"/>
    <col min="12768" max="12768" width="12.140625" style="15" customWidth="1"/>
    <col min="12769" max="12769" width="9.85546875" style="15" customWidth="1"/>
    <col min="12770" max="12771" width="10" style="15" customWidth="1"/>
    <col min="12772" max="12777" width="9.28515625" style="15" customWidth="1"/>
    <col min="12778" max="13022" width="9.140625" style="15"/>
    <col min="13023" max="13023" width="0.42578125" style="15" customWidth="1"/>
    <col min="13024" max="13024" width="12.140625" style="15" customWidth="1"/>
    <col min="13025" max="13025" width="9.85546875" style="15" customWidth="1"/>
    <col min="13026" max="13027" width="10" style="15" customWidth="1"/>
    <col min="13028" max="13033" width="9.28515625" style="15" customWidth="1"/>
    <col min="13034" max="13278" width="9.140625" style="15"/>
    <col min="13279" max="13279" width="0.42578125" style="15" customWidth="1"/>
    <col min="13280" max="13280" width="12.140625" style="15" customWidth="1"/>
    <col min="13281" max="13281" width="9.85546875" style="15" customWidth="1"/>
    <col min="13282" max="13283" width="10" style="15" customWidth="1"/>
    <col min="13284" max="13289" width="9.28515625" style="15" customWidth="1"/>
    <col min="13290" max="13534" width="9.140625" style="15"/>
    <col min="13535" max="13535" width="0.42578125" style="15" customWidth="1"/>
    <col min="13536" max="13536" width="12.140625" style="15" customWidth="1"/>
    <col min="13537" max="13537" width="9.85546875" style="15" customWidth="1"/>
    <col min="13538" max="13539" width="10" style="15" customWidth="1"/>
    <col min="13540" max="13545" width="9.28515625" style="15" customWidth="1"/>
    <col min="13546" max="13790" width="9.140625" style="15"/>
    <col min="13791" max="13791" width="0.42578125" style="15" customWidth="1"/>
    <col min="13792" max="13792" width="12.140625" style="15" customWidth="1"/>
    <col min="13793" max="13793" width="9.85546875" style="15" customWidth="1"/>
    <col min="13794" max="13795" width="10" style="15" customWidth="1"/>
    <col min="13796" max="13801" width="9.28515625" style="15" customWidth="1"/>
    <col min="13802" max="14046" width="9.140625" style="15"/>
    <col min="14047" max="14047" width="0.42578125" style="15" customWidth="1"/>
    <col min="14048" max="14048" width="12.140625" style="15" customWidth="1"/>
    <col min="14049" max="14049" width="9.85546875" style="15" customWidth="1"/>
    <col min="14050" max="14051" width="10" style="15" customWidth="1"/>
    <col min="14052" max="14057" width="9.28515625" style="15" customWidth="1"/>
    <col min="14058" max="14302" width="9.140625" style="15"/>
    <col min="14303" max="14303" width="0.42578125" style="15" customWidth="1"/>
    <col min="14304" max="14304" width="12.140625" style="15" customWidth="1"/>
    <col min="14305" max="14305" width="9.85546875" style="15" customWidth="1"/>
    <col min="14306" max="14307" width="10" style="15" customWidth="1"/>
    <col min="14308" max="14313" width="9.28515625" style="15" customWidth="1"/>
    <col min="14314" max="14558" width="9.140625" style="15"/>
    <col min="14559" max="14559" width="0.42578125" style="15" customWidth="1"/>
    <col min="14560" max="14560" width="12.140625" style="15" customWidth="1"/>
    <col min="14561" max="14561" width="9.85546875" style="15" customWidth="1"/>
    <col min="14562" max="14563" width="10" style="15" customWidth="1"/>
    <col min="14564" max="14569" width="9.28515625" style="15" customWidth="1"/>
    <col min="14570" max="14814" width="9.140625" style="15"/>
    <col min="14815" max="14815" width="0.42578125" style="15" customWidth="1"/>
    <col min="14816" max="14816" width="12.140625" style="15" customWidth="1"/>
    <col min="14817" max="14817" width="9.85546875" style="15" customWidth="1"/>
    <col min="14818" max="14819" width="10" style="15" customWidth="1"/>
    <col min="14820" max="14825" width="9.28515625" style="15" customWidth="1"/>
    <col min="14826" max="15070" width="9.140625" style="15"/>
    <col min="15071" max="15071" width="0.42578125" style="15" customWidth="1"/>
    <col min="15072" max="15072" width="12.140625" style="15" customWidth="1"/>
    <col min="15073" max="15073" width="9.85546875" style="15" customWidth="1"/>
    <col min="15074" max="15075" width="10" style="15" customWidth="1"/>
    <col min="15076" max="15081" width="9.28515625" style="15" customWidth="1"/>
    <col min="15082" max="15326" width="9.140625" style="15"/>
    <col min="15327" max="15327" width="0.42578125" style="15" customWidth="1"/>
    <col min="15328" max="15328" width="12.140625" style="15" customWidth="1"/>
    <col min="15329" max="15329" width="9.85546875" style="15" customWidth="1"/>
    <col min="15330" max="15331" width="10" style="15" customWidth="1"/>
    <col min="15332" max="15337" width="9.28515625" style="15" customWidth="1"/>
    <col min="15338" max="15582" width="9.140625" style="15"/>
    <col min="15583" max="15583" width="0.42578125" style="15" customWidth="1"/>
    <col min="15584" max="15584" width="12.140625" style="15" customWidth="1"/>
    <col min="15585" max="15585" width="9.85546875" style="15" customWidth="1"/>
    <col min="15586" max="15587" width="10" style="15" customWidth="1"/>
    <col min="15588" max="15593" width="9.28515625" style="15" customWidth="1"/>
    <col min="15594" max="15838" width="9.140625" style="15"/>
    <col min="15839" max="15839" width="0.42578125" style="15" customWidth="1"/>
    <col min="15840" max="15840" width="12.140625" style="15" customWidth="1"/>
    <col min="15841" max="15841" width="9.85546875" style="15" customWidth="1"/>
    <col min="15842" max="15843" width="10" style="15" customWidth="1"/>
    <col min="15844" max="15849" width="9.28515625" style="15" customWidth="1"/>
    <col min="15850" max="16094" width="9.140625" style="15"/>
    <col min="16095" max="16095" width="0.42578125" style="15" customWidth="1"/>
    <col min="16096" max="16096" width="12.140625" style="15" customWidth="1"/>
    <col min="16097" max="16097" width="9.85546875" style="15" customWidth="1"/>
    <col min="16098" max="16099" width="10" style="15" customWidth="1"/>
    <col min="16100" max="16105" width="9.28515625" style="15" customWidth="1"/>
    <col min="16106" max="16384" width="9.140625" style="15"/>
  </cols>
  <sheetData>
    <row r="1" spans="1:11" x14ac:dyDescent="0.2">
      <c r="H1" s="16"/>
    </row>
    <row r="2" spans="1:11" ht="18" customHeight="1" x14ac:dyDescent="0.25">
      <c r="H2" s="17" t="s">
        <v>61</v>
      </c>
      <c r="I2" s="94"/>
    </row>
    <row r="3" spans="1:11" ht="18.75" customHeight="1" x14ac:dyDescent="0.2"/>
    <row r="4" spans="1:11" ht="21.75" customHeight="1" x14ac:dyDescent="0.25">
      <c r="H4" s="18"/>
      <c r="K4" s="2" t="s">
        <v>653</v>
      </c>
    </row>
    <row r="5" spans="1:11" s="19" customFormat="1" ht="49.5" customHeight="1" x14ac:dyDescent="0.25">
      <c r="A5" s="330" t="s">
        <v>26</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5.75" customHeight="1" x14ac:dyDescent="0.2">
      <c r="A10" s="102" t="s">
        <v>271</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15.75" customHeight="1" x14ac:dyDescent="0.2">
      <c r="A11" s="142" t="s">
        <v>356</v>
      </c>
      <c r="B11" s="106">
        <v>356869</v>
      </c>
      <c r="C11" s="106">
        <v>308</v>
      </c>
      <c r="D11" s="107">
        <v>8.6380731487739823E-2</v>
      </c>
      <c r="E11" s="106">
        <v>-8588</v>
      </c>
      <c r="F11" s="107">
        <v>-2.3499344656142855</v>
      </c>
      <c r="G11" s="106">
        <v>252737</v>
      </c>
      <c r="H11" s="106">
        <v>2630</v>
      </c>
      <c r="I11" s="107">
        <v>1.0515499366271235</v>
      </c>
      <c r="J11" s="106">
        <v>-12191</v>
      </c>
      <c r="K11" s="107">
        <v>-4.6016276120304385</v>
      </c>
    </row>
    <row r="12" spans="1:11" s="19" customFormat="1" ht="15.75" customHeight="1" x14ac:dyDescent="0.2">
      <c r="A12" s="150" t="s">
        <v>357</v>
      </c>
      <c r="B12" s="117">
        <v>68862</v>
      </c>
      <c r="C12" s="117">
        <v>-70</v>
      </c>
      <c r="D12" s="118">
        <v>-0.10154935298555098</v>
      </c>
      <c r="E12" s="117">
        <v>7371</v>
      </c>
      <c r="F12" s="118">
        <v>11.987120066351173</v>
      </c>
      <c r="G12" s="117">
        <v>49800</v>
      </c>
      <c r="H12" s="117">
        <v>176</v>
      </c>
      <c r="I12" s="118">
        <v>0.35466709656617768</v>
      </c>
      <c r="J12" s="117">
        <v>1442</v>
      </c>
      <c r="K12" s="118">
        <v>2.9819264651143556</v>
      </c>
    </row>
    <row r="13" spans="1:11" s="19" customFormat="1" ht="15.75" customHeight="1" x14ac:dyDescent="0.2">
      <c r="A13" s="151" t="s">
        <v>358</v>
      </c>
      <c r="B13" s="137">
        <v>23812</v>
      </c>
      <c r="C13" s="137">
        <v>53</v>
      </c>
      <c r="D13" s="138">
        <v>0.22307336167347111</v>
      </c>
      <c r="E13" s="137">
        <v>358</v>
      </c>
      <c r="F13" s="138">
        <v>1.5263920866376737</v>
      </c>
      <c r="G13" s="137">
        <v>18962</v>
      </c>
      <c r="H13" s="137">
        <v>108</v>
      </c>
      <c r="I13" s="138">
        <v>0.57282274318447013</v>
      </c>
      <c r="J13" s="137">
        <v>-352</v>
      </c>
      <c r="K13" s="138">
        <v>-1.8225121673397535</v>
      </c>
    </row>
    <row r="14" spans="1:11" s="19" customFormat="1" ht="15.75" customHeight="1" x14ac:dyDescent="0.2">
      <c r="A14" s="152" t="s">
        <v>359</v>
      </c>
      <c r="B14" s="153">
        <v>45050</v>
      </c>
      <c r="C14" s="153">
        <v>-123</v>
      </c>
      <c r="D14" s="154">
        <v>-0.27228654284639053</v>
      </c>
      <c r="E14" s="153">
        <v>7013</v>
      </c>
      <c r="F14" s="154">
        <v>18.437311039251256</v>
      </c>
      <c r="G14" s="153">
        <v>30838</v>
      </c>
      <c r="H14" s="153">
        <v>68</v>
      </c>
      <c r="I14" s="154">
        <v>0.22099447513812154</v>
      </c>
      <c r="J14" s="153">
        <v>1794</v>
      </c>
      <c r="K14" s="154">
        <v>6.1768351466740121</v>
      </c>
    </row>
    <row r="15" spans="1:11" s="19" customFormat="1" ht="15.75" customHeight="1" x14ac:dyDescent="0.2">
      <c r="A15" s="151" t="s">
        <v>360</v>
      </c>
      <c r="B15" s="137">
        <v>23812</v>
      </c>
      <c r="C15" s="137">
        <v>53</v>
      </c>
      <c r="D15" s="138">
        <v>0.22307336167347111</v>
      </c>
      <c r="E15" s="137">
        <v>358</v>
      </c>
      <c r="F15" s="138">
        <v>1.5263920866376737</v>
      </c>
      <c r="G15" s="137">
        <v>18962</v>
      </c>
      <c r="H15" s="137">
        <v>108</v>
      </c>
      <c r="I15" s="138">
        <v>0.57282274318447013</v>
      </c>
      <c r="J15" s="137">
        <v>-352</v>
      </c>
      <c r="K15" s="138">
        <v>-1.8225121673397535</v>
      </c>
    </row>
    <row r="16" spans="1:11" s="19" customFormat="1" ht="15.75" customHeight="1" x14ac:dyDescent="0.2">
      <c r="A16" s="136" t="s">
        <v>361</v>
      </c>
      <c r="B16" s="137">
        <v>45050</v>
      </c>
      <c r="C16" s="137">
        <v>-123</v>
      </c>
      <c r="D16" s="138">
        <v>-0.27228654284639053</v>
      </c>
      <c r="E16" s="137">
        <v>7013</v>
      </c>
      <c r="F16" s="138">
        <v>18.437311039251256</v>
      </c>
      <c r="G16" s="137">
        <v>30838</v>
      </c>
      <c r="H16" s="137">
        <v>68</v>
      </c>
      <c r="I16" s="138">
        <v>0.22099447513812154</v>
      </c>
      <c r="J16" s="137">
        <v>1794</v>
      </c>
      <c r="K16" s="138">
        <v>6.1768351466740121</v>
      </c>
    </row>
    <row r="17" spans="1:15" s="19" customFormat="1" ht="15.75" customHeight="1" x14ac:dyDescent="0.2">
      <c r="A17" s="102" t="s">
        <v>272</v>
      </c>
      <c r="B17" s="103">
        <v>261298</v>
      </c>
      <c r="C17" s="103">
        <v>-242</v>
      </c>
      <c r="D17" s="104">
        <v>-9.2528867477250129E-2</v>
      </c>
      <c r="E17" s="103">
        <v>352</v>
      </c>
      <c r="F17" s="104">
        <v>0.13489380944716531</v>
      </c>
      <c r="G17" s="103">
        <v>181168</v>
      </c>
      <c r="H17" s="103">
        <v>1225</v>
      </c>
      <c r="I17" s="104">
        <v>0.68077113308103121</v>
      </c>
      <c r="J17" s="103">
        <v>-7328</v>
      </c>
      <c r="K17" s="104">
        <v>-3.8876156523215348</v>
      </c>
    </row>
    <row r="18" spans="1:15" s="19" customFormat="1" ht="15.75" customHeight="1" x14ac:dyDescent="0.2">
      <c r="A18" s="142" t="s">
        <v>356</v>
      </c>
      <c r="B18" s="106">
        <v>220973</v>
      </c>
      <c r="C18" s="106">
        <v>35</v>
      </c>
      <c r="D18" s="107">
        <v>1.5841548307670025E-2</v>
      </c>
      <c r="E18" s="106">
        <v>-4520</v>
      </c>
      <c r="F18" s="107">
        <v>-2.0044968136483172</v>
      </c>
      <c r="G18" s="106">
        <v>152562</v>
      </c>
      <c r="H18" s="106">
        <v>1348</v>
      </c>
      <c r="I18" s="107">
        <v>0.89145184969645663</v>
      </c>
      <c r="J18" s="106">
        <v>-8477</v>
      </c>
      <c r="K18" s="107">
        <v>-5.2639422748526759</v>
      </c>
    </row>
    <row r="19" spans="1:15" s="19" customFormat="1" ht="15.75" customHeight="1" x14ac:dyDescent="0.2">
      <c r="A19" s="150" t="s">
        <v>357</v>
      </c>
      <c r="B19" s="117">
        <v>40325</v>
      </c>
      <c r="C19" s="117">
        <v>-277</v>
      </c>
      <c r="D19" s="118">
        <v>-0.68223240234471205</v>
      </c>
      <c r="E19" s="117">
        <v>4872</v>
      </c>
      <c r="F19" s="118">
        <v>13.742137477787493</v>
      </c>
      <c r="G19" s="117">
        <v>28606</v>
      </c>
      <c r="H19" s="117">
        <v>-123</v>
      </c>
      <c r="I19" s="118">
        <v>-0.42813881443837237</v>
      </c>
      <c r="J19" s="117">
        <v>1149</v>
      </c>
      <c r="K19" s="118">
        <v>4.184725206686819</v>
      </c>
      <c r="O19" s="69"/>
    </row>
    <row r="20" spans="1:15" s="19" customFormat="1" ht="15.75" customHeight="1" x14ac:dyDescent="0.2">
      <c r="A20" s="151" t="s">
        <v>358</v>
      </c>
      <c r="B20" s="137">
        <v>13655</v>
      </c>
      <c r="C20" s="137">
        <v>17</v>
      </c>
      <c r="D20" s="138">
        <v>0.12465170846165127</v>
      </c>
      <c r="E20" s="137">
        <v>375</v>
      </c>
      <c r="F20" s="138">
        <v>2.8237951807228914</v>
      </c>
      <c r="G20" s="137">
        <v>10497</v>
      </c>
      <c r="H20" s="137">
        <v>25</v>
      </c>
      <c r="I20" s="138">
        <v>0.2387318563789152</v>
      </c>
      <c r="J20" s="137">
        <v>-150</v>
      </c>
      <c r="K20" s="138">
        <v>-1.4088475626937165</v>
      </c>
      <c r="O20" s="69"/>
    </row>
    <row r="21" spans="1:15" s="19" customFormat="1" ht="15.75" customHeight="1" x14ac:dyDescent="0.2">
      <c r="A21" s="152" t="s">
        <v>359</v>
      </c>
      <c r="B21" s="153">
        <v>26670</v>
      </c>
      <c r="C21" s="153">
        <v>-294</v>
      </c>
      <c r="D21" s="154">
        <v>-1.0903426791277258</v>
      </c>
      <c r="E21" s="153">
        <v>4497</v>
      </c>
      <c r="F21" s="154">
        <v>20.281423352726289</v>
      </c>
      <c r="G21" s="153">
        <v>18109</v>
      </c>
      <c r="H21" s="153">
        <v>-148</v>
      </c>
      <c r="I21" s="154">
        <v>-0.81064797064139782</v>
      </c>
      <c r="J21" s="153">
        <v>1299</v>
      </c>
      <c r="K21" s="154">
        <v>7.7275431290898275</v>
      </c>
      <c r="O21" s="69"/>
    </row>
    <row r="22" spans="1:15" s="19" customFormat="1" ht="15.75" customHeight="1" x14ac:dyDescent="0.2">
      <c r="A22" s="151" t="s">
        <v>360</v>
      </c>
      <c r="B22" s="137">
        <v>13655</v>
      </c>
      <c r="C22" s="137">
        <v>17</v>
      </c>
      <c r="D22" s="138">
        <v>0.12465170846165127</v>
      </c>
      <c r="E22" s="137">
        <v>375</v>
      </c>
      <c r="F22" s="138">
        <v>2.8237951807228914</v>
      </c>
      <c r="G22" s="137">
        <v>10497</v>
      </c>
      <c r="H22" s="137">
        <v>25</v>
      </c>
      <c r="I22" s="138">
        <v>0.2387318563789152</v>
      </c>
      <c r="J22" s="137">
        <v>-150</v>
      </c>
      <c r="K22" s="138">
        <v>-1.4088475626937165</v>
      </c>
      <c r="O22" s="69"/>
    </row>
    <row r="23" spans="1:15" s="19" customFormat="1" ht="15.75" customHeight="1" x14ac:dyDescent="0.2">
      <c r="A23" s="136" t="s">
        <v>362</v>
      </c>
      <c r="B23" s="137">
        <v>26670</v>
      </c>
      <c r="C23" s="137">
        <v>-294</v>
      </c>
      <c r="D23" s="138">
        <v>-1.0903426791277258</v>
      </c>
      <c r="E23" s="137">
        <v>4497</v>
      </c>
      <c r="F23" s="138">
        <v>20.281423352726289</v>
      </c>
      <c r="G23" s="137">
        <v>18109</v>
      </c>
      <c r="H23" s="137">
        <v>-148</v>
      </c>
      <c r="I23" s="138">
        <v>-0.81064797064139782</v>
      </c>
      <c r="J23" s="137">
        <v>1299</v>
      </c>
      <c r="K23" s="138">
        <v>7.7275431290898275</v>
      </c>
      <c r="O23" s="69"/>
    </row>
    <row r="24" spans="1:15" s="19" customFormat="1" ht="15.75" customHeight="1" x14ac:dyDescent="0.2">
      <c r="A24" s="102" t="s">
        <v>273</v>
      </c>
      <c r="B24" s="103">
        <v>164433</v>
      </c>
      <c r="C24" s="103">
        <v>480</v>
      </c>
      <c r="D24" s="104">
        <v>0.29276682951821559</v>
      </c>
      <c r="E24" s="103">
        <v>-1569</v>
      </c>
      <c r="F24" s="104">
        <v>-0.9451693353092131</v>
      </c>
      <c r="G24" s="103">
        <v>121369</v>
      </c>
      <c r="H24" s="103">
        <v>1581</v>
      </c>
      <c r="I24" s="104">
        <v>1.3198317026747253</v>
      </c>
      <c r="J24" s="103">
        <v>-3421</v>
      </c>
      <c r="K24" s="104">
        <v>-2.7414055613430564</v>
      </c>
    </row>
    <row r="25" spans="1:15" s="19" customFormat="1" ht="15.75" customHeight="1" x14ac:dyDescent="0.2">
      <c r="A25" s="142" t="s">
        <v>356</v>
      </c>
      <c r="B25" s="106">
        <v>135896</v>
      </c>
      <c r="C25" s="106">
        <v>273</v>
      </c>
      <c r="D25" s="107">
        <v>0.2012932909609727</v>
      </c>
      <c r="E25" s="106">
        <v>-4068</v>
      </c>
      <c r="F25" s="107">
        <v>-2.906461661570118</v>
      </c>
      <c r="G25" s="106">
        <v>100175</v>
      </c>
      <c r="H25" s="106">
        <v>1282</v>
      </c>
      <c r="I25" s="107">
        <v>1.2963506011547834</v>
      </c>
      <c r="J25" s="106">
        <v>-3714</v>
      </c>
      <c r="K25" s="107">
        <v>-3.5749694385353599</v>
      </c>
    </row>
    <row r="26" spans="1:15" s="19" customFormat="1" ht="15.75" customHeight="1" x14ac:dyDescent="0.2">
      <c r="A26" s="150" t="s">
        <v>357</v>
      </c>
      <c r="B26" s="117">
        <v>28537</v>
      </c>
      <c r="C26" s="117">
        <v>207</v>
      </c>
      <c r="D26" s="118">
        <v>0.73067419696434877</v>
      </c>
      <c r="E26" s="117">
        <v>2499</v>
      </c>
      <c r="F26" s="118">
        <v>9.597511329595207</v>
      </c>
      <c r="G26" s="117">
        <v>21194</v>
      </c>
      <c r="H26" s="117">
        <v>299</v>
      </c>
      <c r="I26" s="118">
        <v>1.4309643455372099</v>
      </c>
      <c r="J26" s="117">
        <v>293</v>
      </c>
      <c r="K26" s="118">
        <v>1.4018468015884407</v>
      </c>
    </row>
    <row r="27" spans="1:15" s="19" customFormat="1" ht="15.75" customHeight="1" x14ac:dyDescent="0.2">
      <c r="A27" s="151" t="s">
        <v>358</v>
      </c>
      <c r="B27" s="137">
        <v>10157</v>
      </c>
      <c r="C27" s="137">
        <v>36</v>
      </c>
      <c r="D27" s="138">
        <v>0.35569607746270132</v>
      </c>
      <c r="E27" s="137">
        <v>-17</v>
      </c>
      <c r="F27" s="138">
        <v>-0.16709258895223117</v>
      </c>
      <c r="G27" s="137">
        <v>8465</v>
      </c>
      <c r="H27" s="137">
        <v>83</v>
      </c>
      <c r="I27" s="138">
        <v>0.99021713194941541</v>
      </c>
      <c r="J27" s="137">
        <v>-202</v>
      </c>
      <c r="K27" s="138">
        <v>-2.3306795892465675</v>
      </c>
    </row>
    <row r="28" spans="1:15" s="19" customFormat="1" ht="15.75" customHeight="1" x14ac:dyDescent="0.2">
      <c r="A28" s="152" t="s">
        <v>359</v>
      </c>
      <c r="B28" s="153">
        <v>18380</v>
      </c>
      <c r="C28" s="153">
        <v>171</v>
      </c>
      <c r="D28" s="154">
        <v>0.93909605140315233</v>
      </c>
      <c r="E28" s="153">
        <v>2516</v>
      </c>
      <c r="F28" s="154">
        <v>15.859808371154816</v>
      </c>
      <c r="G28" s="153">
        <v>12729</v>
      </c>
      <c r="H28" s="153">
        <v>216</v>
      </c>
      <c r="I28" s="154">
        <v>1.7262047470630544</v>
      </c>
      <c r="J28" s="153">
        <v>495</v>
      </c>
      <c r="K28" s="154">
        <v>4.0461010299166258</v>
      </c>
    </row>
    <row r="29" spans="1:15" s="19" customFormat="1" ht="15.75" customHeight="1" x14ac:dyDescent="0.2">
      <c r="A29" s="151" t="s">
        <v>360</v>
      </c>
      <c r="B29" s="137">
        <v>10157</v>
      </c>
      <c r="C29" s="137">
        <v>36</v>
      </c>
      <c r="D29" s="138">
        <v>0.35569607746270132</v>
      </c>
      <c r="E29" s="137">
        <v>-17</v>
      </c>
      <c r="F29" s="138">
        <v>-0.16709258895223117</v>
      </c>
      <c r="G29" s="137">
        <v>8465</v>
      </c>
      <c r="H29" s="137">
        <v>83</v>
      </c>
      <c r="I29" s="138">
        <v>0.99021713194941541</v>
      </c>
      <c r="J29" s="137">
        <v>-202</v>
      </c>
      <c r="K29" s="138">
        <v>-2.3306795892465675</v>
      </c>
    </row>
    <row r="30" spans="1:15" s="19" customFormat="1" ht="15.75" customHeight="1" x14ac:dyDescent="0.2">
      <c r="A30" s="152" t="s">
        <v>362</v>
      </c>
      <c r="B30" s="153">
        <v>18380</v>
      </c>
      <c r="C30" s="153">
        <v>171</v>
      </c>
      <c r="D30" s="154">
        <v>0.93909605140315233</v>
      </c>
      <c r="E30" s="153">
        <v>2516</v>
      </c>
      <c r="F30" s="154">
        <v>15.859808371154816</v>
      </c>
      <c r="G30" s="153">
        <v>12729</v>
      </c>
      <c r="H30" s="153">
        <v>216</v>
      </c>
      <c r="I30" s="154">
        <v>1.7262047470630544</v>
      </c>
      <c r="J30" s="153">
        <v>495</v>
      </c>
      <c r="K30" s="154">
        <v>4.0461010299166258</v>
      </c>
    </row>
    <row r="31" spans="1:15" ht="9.9499999999999993" customHeight="1" x14ac:dyDescent="0.2">
      <c r="A31" s="98"/>
      <c r="B31" s="98"/>
      <c r="C31" s="98"/>
      <c r="D31" s="98"/>
      <c r="E31" s="98"/>
      <c r="F31" s="98"/>
      <c r="G31" s="98"/>
      <c r="H31" s="98"/>
      <c r="I31" s="98"/>
      <c r="J31" s="98"/>
      <c r="K31" s="98"/>
    </row>
    <row r="32" spans="1:15" x14ac:dyDescent="0.2">
      <c r="A32" s="46" t="s">
        <v>135</v>
      </c>
    </row>
    <row r="33" spans="1:4" s="62" customFormat="1" ht="12.75" x14ac:dyDescent="0.2">
      <c r="B33" s="46"/>
      <c r="C33" s="46"/>
      <c r="D33" s="46"/>
    </row>
    <row r="34" spans="1:4" s="62" customFormat="1" ht="12.75" x14ac:dyDescent="0.2">
      <c r="A34" s="46"/>
      <c r="B34" s="46"/>
      <c r="D34" s="64"/>
    </row>
    <row r="46" spans="1:4" x14ac:dyDescent="0.2">
      <c r="D46" s="81"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46"/>
  <sheetViews>
    <sheetView zoomScaleNormal="100" zoomScaleSheetLayoutView="100" workbookViewId="0"/>
  </sheetViews>
  <sheetFormatPr baseColWidth="10" defaultColWidth="9.140625" defaultRowHeight="15" x14ac:dyDescent="0.2"/>
  <cols>
    <col min="1" max="1" width="29.85546875" style="15" customWidth="1"/>
    <col min="2" max="2" width="8.7109375" style="15" customWidth="1"/>
    <col min="3" max="3" width="7" style="15" customWidth="1"/>
    <col min="4" max="4" width="4.85546875" style="15" customWidth="1"/>
    <col min="5" max="5" width="7.140625" style="15" customWidth="1"/>
    <col min="6" max="6" width="4.85546875" style="15" customWidth="1"/>
    <col min="7" max="7" width="8.7109375" style="15" customWidth="1"/>
    <col min="8" max="8" width="6.7109375" style="15" customWidth="1"/>
    <col min="9" max="9" width="4.85546875" style="15" customWidth="1"/>
    <col min="10" max="10" width="6.85546875" style="15" customWidth="1"/>
    <col min="11" max="11" width="4.85546875" style="15" customWidth="1"/>
    <col min="12" max="222" width="9.140625" style="15"/>
    <col min="223" max="223" width="0.42578125" style="15" customWidth="1"/>
    <col min="224" max="224" width="12.140625" style="15" customWidth="1"/>
    <col min="225" max="225" width="9.85546875" style="15" customWidth="1"/>
    <col min="226" max="227" width="10" style="15" customWidth="1"/>
    <col min="228" max="233" width="9.28515625" style="15" customWidth="1"/>
    <col min="234" max="478" width="9.140625" style="15"/>
    <col min="479" max="479" width="0.42578125" style="15" customWidth="1"/>
    <col min="480" max="480" width="12.140625" style="15" customWidth="1"/>
    <col min="481" max="481" width="9.85546875" style="15" customWidth="1"/>
    <col min="482" max="483" width="10" style="15" customWidth="1"/>
    <col min="484" max="489" width="9.28515625" style="15" customWidth="1"/>
    <col min="490" max="734" width="9.140625" style="15"/>
    <col min="735" max="735" width="0.42578125" style="15" customWidth="1"/>
    <col min="736" max="736" width="12.140625" style="15" customWidth="1"/>
    <col min="737" max="737" width="9.85546875" style="15" customWidth="1"/>
    <col min="738" max="739" width="10" style="15" customWidth="1"/>
    <col min="740" max="745" width="9.28515625" style="15" customWidth="1"/>
    <col min="746" max="990" width="9.140625" style="15"/>
    <col min="991" max="991" width="0.42578125" style="15" customWidth="1"/>
    <col min="992" max="992" width="12.140625" style="15" customWidth="1"/>
    <col min="993" max="993" width="9.85546875" style="15" customWidth="1"/>
    <col min="994" max="995" width="10" style="15" customWidth="1"/>
    <col min="996" max="1001" width="9.28515625" style="15" customWidth="1"/>
    <col min="1002" max="1246" width="9.140625" style="15"/>
    <col min="1247" max="1247" width="0.42578125" style="15" customWidth="1"/>
    <col min="1248" max="1248" width="12.140625" style="15" customWidth="1"/>
    <col min="1249" max="1249" width="9.85546875" style="15" customWidth="1"/>
    <col min="1250" max="1251" width="10" style="15" customWidth="1"/>
    <col min="1252" max="1257" width="9.28515625" style="15" customWidth="1"/>
    <col min="1258" max="1502" width="9.140625" style="15"/>
    <col min="1503" max="1503" width="0.42578125" style="15" customWidth="1"/>
    <col min="1504" max="1504" width="12.140625" style="15" customWidth="1"/>
    <col min="1505" max="1505" width="9.85546875" style="15" customWidth="1"/>
    <col min="1506" max="1507" width="10" style="15" customWidth="1"/>
    <col min="1508" max="1513" width="9.28515625" style="15" customWidth="1"/>
    <col min="1514" max="1758" width="9.140625" style="15"/>
    <col min="1759" max="1759" width="0.42578125" style="15" customWidth="1"/>
    <col min="1760" max="1760" width="12.140625" style="15" customWidth="1"/>
    <col min="1761" max="1761" width="9.85546875" style="15" customWidth="1"/>
    <col min="1762" max="1763" width="10" style="15" customWidth="1"/>
    <col min="1764" max="1769" width="9.28515625" style="15" customWidth="1"/>
    <col min="1770" max="2014" width="9.140625" style="15"/>
    <col min="2015" max="2015" width="0.42578125" style="15" customWidth="1"/>
    <col min="2016" max="2016" width="12.140625" style="15" customWidth="1"/>
    <col min="2017" max="2017" width="9.85546875" style="15" customWidth="1"/>
    <col min="2018" max="2019" width="10" style="15" customWidth="1"/>
    <col min="2020" max="2025" width="9.28515625" style="15" customWidth="1"/>
    <col min="2026" max="2270" width="9.140625" style="15"/>
    <col min="2271" max="2271" width="0.42578125" style="15" customWidth="1"/>
    <col min="2272" max="2272" width="12.140625" style="15" customWidth="1"/>
    <col min="2273" max="2273" width="9.85546875" style="15" customWidth="1"/>
    <col min="2274" max="2275" width="10" style="15" customWidth="1"/>
    <col min="2276" max="2281" width="9.28515625" style="15" customWidth="1"/>
    <col min="2282" max="2526" width="9.140625" style="15"/>
    <col min="2527" max="2527" width="0.42578125" style="15" customWidth="1"/>
    <col min="2528" max="2528" width="12.140625" style="15" customWidth="1"/>
    <col min="2529" max="2529" width="9.85546875" style="15" customWidth="1"/>
    <col min="2530" max="2531" width="10" style="15" customWidth="1"/>
    <col min="2532" max="2537" width="9.28515625" style="15" customWidth="1"/>
    <col min="2538" max="2782" width="9.140625" style="15"/>
    <col min="2783" max="2783" width="0.42578125" style="15" customWidth="1"/>
    <col min="2784" max="2784" width="12.140625" style="15" customWidth="1"/>
    <col min="2785" max="2785" width="9.85546875" style="15" customWidth="1"/>
    <col min="2786" max="2787" width="10" style="15" customWidth="1"/>
    <col min="2788" max="2793" width="9.28515625" style="15" customWidth="1"/>
    <col min="2794" max="3038" width="9.140625" style="15"/>
    <col min="3039" max="3039" width="0.42578125" style="15" customWidth="1"/>
    <col min="3040" max="3040" width="12.140625" style="15" customWidth="1"/>
    <col min="3041" max="3041" width="9.85546875" style="15" customWidth="1"/>
    <col min="3042" max="3043" width="10" style="15" customWidth="1"/>
    <col min="3044" max="3049" width="9.28515625" style="15" customWidth="1"/>
    <col min="3050" max="3294" width="9.140625" style="15"/>
    <col min="3295" max="3295" width="0.42578125" style="15" customWidth="1"/>
    <col min="3296" max="3296" width="12.140625" style="15" customWidth="1"/>
    <col min="3297" max="3297" width="9.85546875" style="15" customWidth="1"/>
    <col min="3298" max="3299" width="10" style="15" customWidth="1"/>
    <col min="3300" max="3305" width="9.28515625" style="15" customWidth="1"/>
    <col min="3306" max="3550" width="9.140625" style="15"/>
    <col min="3551" max="3551" width="0.42578125" style="15" customWidth="1"/>
    <col min="3552" max="3552" width="12.140625" style="15" customWidth="1"/>
    <col min="3553" max="3553" width="9.85546875" style="15" customWidth="1"/>
    <col min="3554" max="3555" width="10" style="15" customWidth="1"/>
    <col min="3556" max="3561" width="9.28515625" style="15" customWidth="1"/>
    <col min="3562" max="3806" width="9.140625" style="15"/>
    <col min="3807" max="3807" width="0.42578125" style="15" customWidth="1"/>
    <col min="3808" max="3808" width="12.140625" style="15" customWidth="1"/>
    <col min="3809" max="3809" width="9.85546875" style="15" customWidth="1"/>
    <col min="3810" max="3811" width="10" style="15" customWidth="1"/>
    <col min="3812" max="3817" width="9.28515625" style="15" customWidth="1"/>
    <col min="3818" max="4062" width="9.140625" style="15"/>
    <col min="4063" max="4063" width="0.42578125" style="15" customWidth="1"/>
    <col min="4064" max="4064" width="12.140625" style="15" customWidth="1"/>
    <col min="4065" max="4065" width="9.85546875" style="15" customWidth="1"/>
    <col min="4066" max="4067" width="10" style="15" customWidth="1"/>
    <col min="4068" max="4073" width="9.28515625" style="15" customWidth="1"/>
    <col min="4074" max="4318" width="9.140625" style="15"/>
    <col min="4319" max="4319" width="0.42578125" style="15" customWidth="1"/>
    <col min="4320" max="4320" width="12.140625" style="15" customWidth="1"/>
    <col min="4321" max="4321" width="9.85546875" style="15" customWidth="1"/>
    <col min="4322" max="4323" width="10" style="15" customWidth="1"/>
    <col min="4324" max="4329" width="9.28515625" style="15" customWidth="1"/>
    <col min="4330" max="4574" width="9.140625" style="15"/>
    <col min="4575" max="4575" width="0.42578125" style="15" customWidth="1"/>
    <col min="4576" max="4576" width="12.140625" style="15" customWidth="1"/>
    <col min="4577" max="4577" width="9.85546875" style="15" customWidth="1"/>
    <col min="4578" max="4579" width="10" style="15" customWidth="1"/>
    <col min="4580" max="4585" width="9.28515625" style="15" customWidth="1"/>
    <col min="4586" max="4830" width="9.140625" style="15"/>
    <col min="4831" max="4831" width="0.42578125" style="15" customWidth="1"/>
    <col min="4832" max="4832" width="12.140625" style="15" customWidth="1"/>
    <col min="4833" max="4833" width="9.85546875" style="15" customWidth="1"/>
    <col min="4834" max="4835" width="10" style="15" customWidth="1"/>
    <col min="4836" max="4841" width="9.28515625" style="15" customWidth="1"/>
    <col min="4842" max="5086" width="9.140625" style="15"/>
    <col min="5087" max="5087" width="0.42578125" style="15" customWidth="1"/>
    <col min="5088" max="5088" width="12.140625" style="15" customWidth="1"/>
    <col min="5089" max="5089" width="9.85546875" style="15" customWidth="1"/>
    <col min="5090" max="5091" width="10" style="15" customWidth="1"/>
    <col min="5092" max="5097" width="9.28515625" style="15" customWidth="1"/>
    <col min="5098" max="5342" width="9.140625" style="15"/>
    <col min="5343" max="5343" width="0.42578125" style="15" customWidth="1"/>
    <col min="5344" max="5344" width="12.140625" style="15" customWidth="1"/>
    <col min="5345" max="5345" width="9.85546875" style="15" customWidth="1"/>
    <col min="5346" max="5347" width="10" style="15" customWidth="1"/>
    <col min="5348" max="5353" width="9.28515625" style="15" customWidth="1"/>
    <col min="5354" max="5598" width="9.140625" style="15"/>
    <col min="5599" max="5599" width="0.42578125" style="15" customWidth="1"/>
    <col min="5600" max="5600" width="12.140625" style="15" customWidth="1"/>
    <col min="5601" max="5601" width="9.85546875" style="15" customWidth="1"/>
    <col min="5602" max="5603" width="10" style="15" customWidth="1"/>
    <col min="5604" max="5609" width="9.28515625" style="15" customWidth="1"/>
    <col min="5610" max="5854" width="9.140625" style="15"/>
    <col min="5855" max="5855" width="0.42578125" style="15" customWidth="1"/>
    <col min="5856" max="5856" width="12.140625" style="15" customWidth="1"/>
    <col min="5857" max="5857" width="9.85546875" style="15" customWidth="1"/>
    <col min="5858" max="5859" width="10" style="15" customWidth="1"/>
    <col min="5860" max="5865" width="9.28515625" style="15" customWidth="1"/>
    <col min="5866" max="6110" width="9.140625" style="15"/>
    <col min="6111" max="6111" width="0.42578125" style="15" customWidth="1"/>
    <col min="6112" max="6112" width="12.140625" style="15" customWidth="1"/>
    <col min="6113" max="6113" width="9.85546875" style="15" customWidth="1"/>
    <col min="6114" max="6115" width="10" style="15" customWidth="1"/>
    <col min="6116" max="6121" width="9.28515625" style="15" customWidth="1"/>
    <col min="6122" max="6366" width="9.140625" style="15"/>
    <col min="6367" max="6367" width="0.42578125" style="15" customWidth="1"/>
    <col min="6368" max="6368" width="12.140625" style="15" customWidth="1"/>
    <col min="6369" max="6369" width="9.85546875" style="15" customWidth="1"/>
    <col min="6370" max="6371" width="10" style="15" customWidth="1"/>
    <col min="6372" max="6377" width="9.28515625" style="15" customWidth="1"/>
    <col min="6378" max="6622" width="9.140625" style="15"/>
    <col min="6623" max="6623" width="0.42578125" style="15" customWidth="1"/>
    <col min="6624" max="6624" width="12.140625" style="15" customWidth="1"/>
    <col min="6625" max="6625" width="9.85546875" style="15" customWidth="1"/>
    <col min="6626" max="6627" width="10" style="15" customWidth="1"/>
    <col min="6628" max="6633" width="9.28515625" style="15" customWidth="1"/>
    <col min="6634" max="6878" width="9.140625" style="15"/>
    <col min="6879" max="6879" width="0.42578125" style="15" customWidth="1"/>
    <col min="6880" max="6880" width="12.140625" style="15" customWidth="1"/>
    <col min="6881" max="6881" width="9.85546875" style="15" customWidth="1"/>
    <col min="6882" max="6883" width="10" style="15" customWidth="1"/>
    <col min="6884" max="6889" width="9.28515625" style="15" customWidth="1"/>
    <col min="6890" max="7134" width="9.140625" style="15"/>
    <col min="7135" max="7135" width="0.42578125" style="15" customWidth="1"/>
    <col min="7136" max="7136" width="12.140625" style="15" customWidth="1"/>
    <col min="7137" max="7137" width="9.85546875" style="15" customWidth="1"/>
    <col min="7138" max="7139" width="10" style="15" customWidth="1"/>
    <col min="7140" max="7145" width="9.28515625" style="15" customWidth="1"/>
    <col min="7146" max="7390" width="9.140625" style="15"/>
    <col min="7391" max="7391" width="0.42578125" style="15" customWidth="1"/>
    <col min="7392" max="7392" width="12.140625" style="15" customWidth="1"/>
    <col min="7393" max="7393" width="9.85546875" style="15" customWidth="1"/>
    <col min="7394" max="7395" width="10" style="15" customWidth="1"/>
    <col min="7396" max="7401" width="9.28515625" style="15" customWidth="1"/>
    <col min="7402" max="7646" width="9.140625" style="15"/>
    <col min="7647" max="7647" width="0.42578125" style="15" customWidth="1"/>
    <col min="7648" max="7648" width="12.140625" style="15" customWidth="1"/>
    <col min="7649" max="7649" width="9.85546875" style="15" customWidth="1"/>
    <col min="7650" max="7651" width="10" style="15" customWidth="1"/>
    <col min="7652" max="7657" width="9.28515625" style="15" customWidth="1"/>
    <col min="7658" max="7902" width="9.140625" style="15"/>
    <col min="7903" max="7903" width="0.42578125" style="15" customWidth="1"/>
    <col min="7904" max="7904" width="12.140625" style="15" customWidth="1"/>
    <col min="7905" max="7905" width="9.85546875" style="15" customWidth="1"/>
    <col min="7906" max="7907" width="10" style="15" customWidth="1"/>
    <col min="7908" max="7913" width="9.28515625" style="15" customWidth="1"/>
    <col min="7914" max="8158" width="9.140625" style="15"/>
    <col min="8159" max="8159" width="0.42578125" style="15" customWidth="1"/>
    <col min="8160" max="8160" width="12.140625" style="15" customWidth="1"/>
    <col min="8161" max="8161" width="9.85546875" style="15" customWidth="1"/>
    <col min="8162" max="8163" width="10" style="15" customWidth="1"/>
    <col min="8164" max="8169" width="9.28515625" style="15" customWidth="1"/>
    <col min="8170" max="8414" width="9.140625" style="15"/>
    <col min="8415" max="8415" width="0.42578125" style="15" customWidth="1"/>
    <col min="8416" max="8416" width="12.140625" style="15" customWidth="1"/>
    <col min="8417" max="8417" width="9.85546875" style="15" customWidth="1"/>
    <col min="8418" max="8419" width="10" style="15" customWidth="1"/>
    <col min="8420" max="8425" width="9.28515625" style="15" customWidth="1"/>
    <col min="8426" max="8670" width="9.140625" style="15"/>
    <col min="8671" max="8671" width="0.42578125" style="15" customWidth="1"/>
    <col min="8672" max="8672" width="12.140625" style="15" customWidth="1"/>
    <col min="8673" max="8673" width="9.85546875" style="15" customWidth="1"/>
    <col min="8674" max="8675" width="10" style="15" customWidth="1"/>
    <col min="8676" max="8681" width="9.28515625" style="15" customWidth="1"/>
    <col min="8682" max="8926" width="9.140625" style="15"/>
    <col min="8927" max="8927" width="0.42578125" style="15" customWidth="1"/>
    <col min="8928" max="8928" width="12.140625" style="15" customWidth="1"/>
    <col min="8929" max="8929" width="9.85546875" style="15" customWidth="1"/>
    <col min="8930" max="8931" width="10" style="15" customWidth="1"/>
    <col min="8932" max="8937" width="9.28515625" style="15" customWidth="1"/>
    <col min="8938" max="9182" width="9.140625" style="15"/>
    <col min="9183" max="9183" width="0.42578125" style="15" customWidth="1"/>
    <col min="9184" max="9184" width="12.140625" style="15" customWidth="1"/>
    <col min="9185" max="9185" width="9.85546875" style="15" customWidth="1"/>
    <col min="9186" max="9187" width="10" style="15" customWidth="1"/>
    <col min="9188" max="9193" width="9.28515625" style="15" customWidth="1"/>
    <col min="9194" max="9438" width="9.140625" style="15"/>
    <col min="9439" max="9439" width="0.42578125" style="15" customWidth="1"/>
    <col min="9440" max="9440" width="12.140625" style="15" customWidth="1"/>
    <col min="9441" max="9441" width="9.85546875" style="15" customWidth="1"/>
    <col min="9442" max="9443" width="10" style="15" customWidth="1"/>
    <col min="9444" max="9449" width="9.28515625" style="15" customWidth="1"/>
    <col min="9450" max="9694" width="9.140625" style="15"/>
    <col min="9695" max="9695" width="0.42578125" style="15" customWidth="1"/>
    <col min="9696" max="9696" width="12.140625" style="15" customWidth="1"/>
    <col min="9697" max="9697" width="9.85546875" style="15" customWidth="1"/>
    <col min="9698" max="9699" width="10" style="15" customWidth="1"/>
    <col min="9700" max="9705" width="9.28515625" style="15" customWidth="1"/>
    <col min="9706" max="9950" width="9.140625" style="15"/>
    <col min="9951" max="9951" width="0.42578125" style="15" customWidth="1"/>
    <col min="9952" max="9952" width="12.140625" style="15" customWidth="1"/>
    <col min="9953" max="9953" width="9.85546875" style="15" customWidth="1"/>
    <col min="9954" max="9955" width="10" style="15" customWidth="1"/>
    <col min="9956" max="9961" width="9.28515625" style="15" customWidth="1"/>
    <col min="9962" max="10206" width="9.140625" style="15"/>
    <col min="10207" max="10207" width="0.42578125" style="15" customWidth="1"/>
    <col min="10208" max="10208" width="12.140625" style="15" customWidth="1"/>
    <col min="10209" max="10209" width="9.85546875" style="15" customWidth="1"/>
    <col min="10210" max="10211" width="10" style="15" customWidth="1"/>
    <col min="10212" max="10217" width="9.28515625" style="15" customWidth="1"/>
    <col min="10218" max="10462" width="9.140625" style="15"/>
    <col min="10463" max="10463" width="0.42578125" style="15" customWidth="1"/>
    <col min="10464" max="10464" width="12.140625" style="15" customWidth="1"/>
    <col min="10465" max="10465" width="9.85546875" style="15" customWidth="1"/>
    <col min="10466" max="10467" width="10" style="15" customWidth="1"/>
    <col min="10468" max="10473" width="9.28515625" style="15" customWidth="1"/>
    <col min="10474" max="10718" width="9.140625" style="15"/>
    <col min="10719" max="10719" width="0.42578125" style="15" customWidth="1"/>
    <col min="10720" max="10720" width="12.140625" style="15" customWidth="1"/>
    <col min="10721" max="10721" width="9.85546875" style="15" customWidth="1"/>
    <col min="10722" max="10723" width="10" style="15" customWidth="1"/>
    <col min="10724" max="10729" width="9.28515625" style="15" customWidth="1"/>
    <col min="10730" max="10974" width="9.140625" style="15"/>
    <col min="10975" max="10975" width="0.42578125" style="15" customWidth="1"/>
    <col min="10976" max="10976" width="12.140625" style="15" customWidth="1"/>
    <col min="10977" max="10977" width="9.85546875" style="15" customWidth="1"/>
    <col min="10978" max="10979" width="10" style="15" customWidth="1"/>
    <col min="10980" max="10985" width="9.28515625" style="15" customWidth="1"/>
    <col min="10986" max="11230" width="9.140625" style="15"/>
    <col min="11231" max="11231" width="0.42578125" style="15" customWidth="1"/>
    <col min="11232" max="11232" width="12.140625" style="15" customWidth="1"/>
    <col min="11233" max="11233" width="9.85546875" style="15" customWidth="1"/>
    <col min="11234" max="11235" width="10" style="15" customWidth="1"/>
    <col min="11236" max="11241" width="9.28515625" style="15" customWidth="1"/>
    <col min="11242" max="11486" width="9.140625" style="15"/>
    <col min="11487" max="11487" width="0.42578125" style="15" customWidth="1"/>
    <col min="11488" max="11488" width="12.140625" style="15" customWidth="1"/>
    <col min="11489" max="11489" width="9.85546875" style="15" customWidth="1"/>
    <col min="11490" max="11491" width="10" style="15" customWidth="1"/>
    <col min="11492" max="11497" width="9.28515625" style="15" customWidth="1"/>
    <col min="11498" max="11742" width="9.140625" style="15"/>
    <col min="11743" max="11743" width="0.42578125" style="15" customWidth="1"/>
    <col min="11744" max="11744" width="12.140625" style="15" customWidth="1"/>
    <col min="11745" max="11745" width="9.85546875" style="15" customWidth="1"/>
    <col min="11746" max="11747" width="10" style="15" customWidth="1"/>
    <col min="11748" max="11753" width="9.28515625" style="15" customWidth="1"/>
    <col min="11754" max="11998" width="9.140625" style="15"/>
    <col min="11999" max="11999" width="0.42578125" style="15" customWidth="1"/>
    <col min="12000" max="12000" width="12.140625" style="15" customWidth="1"/>
    <col min="12001" max="12001" width="9.85546875" style="15" customWidth="1"/>
    <col min="12002" max="12003" width="10" style="15" customWidth="1"/>
    <col min="12004" max="12009" width="9.28515625" style="15" customWidth="1"/>
    <col min="12010" max="12254" width="9.140625" style="15"/>
    <col min="12255" max="12255" width="0.42578125" style="15" customWidth="1"/>
    <col min="12256" max="12256" width="12.140625" style="15" customWidth="1"/>
    <col min="12257" max="12257" width="9.85546875" style="15" customWidth="1"/>
    <col min="12258" max="12259" width="10" style="15" customWidth="1"/>
    <col min="12260" max="12265" width="9.28515625" style="15" customWidth="1"/>
    <col min="12266" max="12510" width="9.140625" style="15"/>
    <col min="12511" max="12511" width="0.42578125" style="15" customWidth="1"/>
    <col min="12512" max="12512" width="12.140625" style="15" customWidth="1"/>
    <col min="12513" max="12513" width="9.85546875" style="15" customWidth="1"/>
    <col min="12514" max="12515" width="10" style="15" customWidth="1"/>
    <col min="12516" max="12521" width="9.28515625" style="15" customWidth="1"/>
    <col min="12522" max="12766" width="9.140625" style="15"/>
    <col min="12767" max="12767" width="0.42578125" style="15" customWidth="1"/>
    <col min="12768" max="12768" width="12.140625" style="15" customWidth="1"/>
    <col min="12769" max="12769" width="9.85546875" style="15" customWidth="1"/>
    <col min="12770" max="12771" width="10" style="15" customWidth="1"/>
    <col min="12772" max="12777" width="9.28515625" style="15" customWidth="1"/>
    <col min="12778" max="13022" width="9.140625" style="15"/>
    <col min="13023" max="13023" width="0.42578125" style="15" customWidth="1"/>
    <col min="13024" max="13024" width="12.140625" style="15" customWidth="1"/>
    <col min="13025" max="13025" width="9.85546875" style="15" customWidth="1"/>
    <col min="13026" max="13027" width="10" style="15" customWidth="1"/>
    <col min="13028" max="13033" width="9.28515625" style="15" customWidth="1"/>
    <col min="13034" max="13278" width="9.140625" style="15"/>
    <col min="13279" max="13279" width="0.42578125" style="15" customWidth="1"/>
    <col min="13280" max="13280" width="12.140625" style="15" customWidth="1"/>
    <col min="13281" max="13281" width="9.85546875" style="15" customWidth="1"/>
    <col min="13282" max="13283" width="10" style="15" customWidth="1"/>
    <col min="13284" max="13289" width="9.28515625" style="15" customWidth="1"/>
    <col min="13290" max="13534" width="9.140625" style="15"/>
    <col min="13535" max="13535" width="0.42578125" style="15" customWidth="1"/>
    <col min="13536" max="13536" width="12.140625" style="15" customWidth="1"/>
    <col min="13537" max="13537" width="9.85546875" style="15" customWidth="1"/>
    <col min="13538" max="13539" width="10" style="15" customWidth="1"/>
    <col min="13540" max="13545" width="9.28515625" style="15" customWidth="1"/>
    <col min="13546" max="13790" width="9.140625" style="15"/>
    <col min="13791" max="13791" width="0.42578125" style="15" customWidth="1"/>
    <col min="13792" max="13792" width="12.140625" style="15" customWidth="1"/>
    <col min="13793" max="13793" width="9.85546875" style="15" customWidth="1"/>
    <col min="13794" max="13795" width="10" style="15" customWidth="1"/>
    <col min="13796" max="13801" width="9.28515625" style="15" customWidth="1"/>
    <col min="13802" max="14046" width="9.140625" style="15"/>
    <col min="14047" max="14047" width="0.42578125" style="15" customWidth="1"/>
    <col min="14048" max="14048" width="12.140625" style="15" customWidth="1"/>
    <col min="14049" max="14049" width="9.85546875" style="15" customWidth="1"/>
    <col min="14050" max="14051" width="10" style="15" customWidth="1"/>
    <col min="14052" max="14057" width="9.28515625" style="15" customWidth="1"/>
    <col min="14058" max="14302" width="9.140625" style="15"/>
    <col min="14303" max="14303" width="0.42578125" style="15" customWidth="1"/>
    <col min="14304" max="14304" width="12.140625" style="15" customWidth="1"/>
    <col min="14305" max="14305" width="9.85546875" style="15" customWidth="1"/>
    <col min="14306" max="14307" width="10" style="15" customWidth="1"/>
    <col min="14308" max="14313" width="9.28515625" style="15" customWidth="1"/>
    <col min="14314" max="14558" width="9.140625" style="15"/>
    <col min="14559" max="14559" width="0.42578125" style="15" customWidth="1"/>
    <col min="14560" max="14560" width="12.140625" style="15" customWidth="1"/>
    <col min="14561" max="14561" width="9.85546875" style="15" customWidth="1"/>
    <col min="14562" max="14563" width="10" style="15" customWidth="1"/>
    <col min="14564" max="14569" width="9.28515625" style="15" customWidth="1"/>
    <col min="14570" max="14814" width="9.140625" style="15"/>
    <col min="14815" max="14815" width="0.42578125" style="15" customWidth="1"/>
    <col min="14816" max="14816" width="12.140625" style="15" customWidth="1"/>
    <col min="14817" max="14817" width="9.85546875" style="15" customWidth="1"/>
    <col min="14818" max="14819" width="10" style="15" customWidth="1"/>
    <col min="14820" max="14825" width="9.28515625" style="15" customWidth="1"/>
    <col min="14826" max="15070" width="9.140625" style="15"/>
    <col min="15071" max="15071" width="0.42578125" style="15" customWidth="1"/>
    <col min="15072" max="15072" width="12.140625" style="15" customWidth="1"/>
    <col min="15073" max="15073" width="9.85546875" style="15" customWidth="1"/>
    <col min="15074" max="15075" width="10" style="15" customWidth="1"/>
    <col min="15076" max="15081" width="9.28515625" style="15" customWidth="1"/>
    <col min="15082" max="15326" width="9.140625" style="15"/>
    <col min="15327" max="15327" width="0.42578125" style="15" customWidth="1"/>
    <col min="15328" max="15328" width="12.140625" style="15" customWidth="1"/>
    <col min="15329" max="15329" width="9.85546875" style="15" customWidth="1"/>
    <col min="15330" max="15331" width="10" style="15" customWidth="1"/>
    <col min="15332" max="15337" width="9.28515625" style="15" customWidth="1"/>
    <col min="15338" max="15582" width="9.140625" style="15"/>
    <col min="15583" max="15583" width="0.42578125" style="15" customWidth="1"/>
    <col min="15584" max="15584" width="12.140625" style="15" customWidth="1"/>
    <col min="15585" max="15585" width="9.85546875" style="15" customWidth="1"/>
    <col min="15586" max="15587" width="10" style="15" customWidth="1"/>
    <col min="15588" max="15593" width="9.28515625" style="15" customWidth="1"/>
    <col min="15594" max="15838" width="9.140625" style="15"/>
    <col min="15839" max="15839" width="0.42578125" style="15" customWidth="1"/>
    <col min="15840" max="15840" width="12.140625" style="15" customWidth="1"/>
    <col min="15841" max="15841" width="9.85546875" style="15" customWidth="1"/>
    <col min="15842" max="15843" width="10" style="15" customWidth="1"/>
    <col min="15844" max="15849" width="9.28515625" style="15" customWidth="1"/>
    <col min="15850" max="16094" width="9.140625" style="15"/>
    <col min="16095" max="16095" width="0.42578125" style="15" customWidth="1"/>
    <col min="16096" max="16096" width="12.140625" style="15" customWidth="1"/>
    <col min="16097" max="16097" width="9.85546875" style="15" customWidth="1"/>
    <col min="16098" max="16099" width="10" style="15" customWidth="1"/>
    <col min="16100" max="16105" width="9.28515625" style="15" customWidth="1"/>
    <col min="16106" max="16384" width="9.140625" style="15"/>
  </cols>
  <sheetData>
    <row r="1" spans="1:11" x14ac:dyDescent="0.2">
      <c r="H1" s="16"/>
    </row>
    <row r="2" spans="1:11" ht="18" customHeight="1" x14ac:dyDescent="0.25">
      <c r="H2" s="17" t="s">
        <v>61</v>
      </c>
      <c r="I2" s="94"/>
    </row>
    <row r="3" spans="1:11" ht="17.25" customHeight="1" x14ac:dyDescent="0.2"/>
    <row r="4" spans="1:11" ht="18" hidden="1" customHeight="1" x14ac:dyDescent="0.25">
      <c r="H4" s="18"/>
      <c r="K4" s="2" t="s">
        <v>653</v>
      </c>
    </row>
    <row r="5" spans="1:11" s="19" customFormat="1" ht="55.5" customHeight="1" x14ac:dyDescent="0.25">
      <c r="A5" s="334" t="s">
        <v>27</v>
      </c>
      <c r="B5" s="334"/>
      <c r="C5" s="334"/>
      <c r="D5" s="334"/>
      <c r="E5" s="334"/>
      <c r="F5" s="334"/>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31.5" customHeight="1" x14ac:dyDescent="0.2">
      <c r="A7" s="331"/>
      <c r="B7" s="322" t="s">
        <v>65</v>
      </c>
      <c r="C7" s="321" t="s">
        <v>66</v>
      </c>
      <c r="D7" s="321"/>
      <c r="E7" s="321" t="s">
        <v>137</v>
      </c>
      <c r="F7" s="321"/>
      <c r="G7" s="322" t="s">
        <v>65</v>
      </c>
      <c r="H7" s="321" t="s">
        <v>66</v>
      </c>
      <c r="I7" s="321"/>
      <c r="J7" s="321" t="s">
        <v>137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5.75" customHeight="1" x14ac:dyDescent="0.2">
      <c r="A10" s="102" t="s">
        <v>271</v>
      </c>
      <c r="B10" s="103">
        <v>425731</v>
      </c>
      <c r="C10" s="103">
        <v>238</v>
      </c>
      <c r="D10" s="123">
        <v>5.5935115266291101E-2</v>
      </c>
      <c r="E10" s="103">
        <v>-1217</v>
      </c>
      <c r="F10" s="123">
        <v>-0.28504642251515405</v>
      </c>
      <c r="G10" s="103">
        <v>302537</v>
      </c>
      <c r="H10" s="103">
        <v>2806</v>
      </c>
      <c r="I10" s="123">
        <v>0.9361727682488632</v>
      </c>
      <c r="J10" s="103">
        <v>-10749</v>
      </c>
      <c r="K10" s="123">
        <v>-3.4310502224804171</v>
      </c>
    </row>
    <row r="11" spans="1:11" s="19" customFormat="1" ht="15.75" customHeight="1" x14ac:dyDescent="0.2">
      <c r="A11" s="142" t="s">
        <v>363</v>
      </c>
      <c r="B11" s="106">
        <v>404587</v>
      </c>
      <c r="C11" s="106">
        <v>336</v>
      </c>
      <c r="D11" s="155">
        <v>8.3116677509764966E-2</v>
      </c>
      <c r="E11" s="106">
        <v>-1914</v>
      </c>
      <c r="F11" s="155">
        <v>-0.47084755019052843</v>
      </c>
      <c r="G11" s="106">
        <v>289656</v>
      </c>
      <c r="H11" s="106">
        <v>2791</v>
      </c>
      <c r="I11" s="155">
        <v>0.97293151831000646</v>
      </c>
      <c r="J11" s="106">
        <v>-10606</v>
      </c>
      <c r="K11" s="155">
        <v>-3.5322485029740691</v>
      </c>
    </row>
    <row r="12" spans="1:11" s="19" customFormat="1" ht="22.5" customHeight="1" x14ac:dyDescent="0.2">
      <c r="A12" s="142" t="s">
        <v>364</v>
      </c>
      <c r="B12" s="106">
        <v>21144</v>
      </c>
      <c r="C12" s="106">
        <v>-98</v>
      </c>
      <c r="D12" s="155">
        <v>-0.46135015535260332</v>
      </c>
      <c r="E12" s="106">
        <v>697</v>
      </c>
      <c r="F12" s="155">
        <v>3.4088130288061818</v>
      </c>
      <c r="G12" s="106">
        <v>12881</v>
      </c>
      <c r="H12" s="106">
        <v>15</v>
      </c>
      <c r="I12" s="155">
        <v>0.11658635162443649</v>
      </c>
      <c r="J12" s="106">
        <v>-143</v>
      </c>
      <c r="K12" s="155">
        <v>-1.097972972972973</v>
      </c>
    </row>
    <row r="13" spans="1:11" s="19" customFormat="1" ht="15.75" customHeight="1" x14ac:dyDescent="0.2">
      <c r="A13" s="102" t="s">
        <v>272</v>
      </c>
      <c r="B13" s="103">
        <v>261298</v>
      </c>
      <c r="C13" s="103">
        <v>-242</v>
      </c>
      <c r="D13" s="123">
        <v>-9.2528867477250129E-2</v>
      </c>
      <c r="E13" s="103">
        <v>352</v>
      </c>
      <c r="F13" s="123">
        <v>0.13489380944716531</v>
      </c>
      <c r="G13" s="103">
        <v>181168</v>
      </c>
      <c r="H13" s="103">
        <v>1225</v>
      </c>
      <c r="I13" s="123">
        <v>0.68077113308103121</v>
      </c>
      <c r="J13" s="103">
        <v>-7328</v>
      </c>
      <c r="K13" s="123">
        <v>-3.8876156523215348</v>
      </c>
    </row>
    <row r="14" spans="1:11" s="19" customFormat="1" ht="15.75" customHeight="1" x14ac:dyDescent="0.2">
      <c r="A14" s="142" t="s">
        <v>363</v>
      </c>
      <c r="B14" s="106">
        <v>249826</v>
      </c>
      <c r="C14" s="106">
        <v>-214</v>
      </c>
      <c r="D14" s="155">
        <v>-8.5586306191009445E-2</v>
      </c>
      <c r="E14" s="106">
        <v>-184</v>
      </c>
      <c r="F14" s="155">
        <v>-7.3597056117755286E-2</v>
      </c>
      <c r="G14" s="106">
        <v>174053</v>
      </c>
      <c r="H14" s="106">
        <v>1227</v>
      </c>
      <c r="I14" s="155">
        <v>0.7099626213648409</v>
      </c>
      <c r="J14" s="106">
        <v>-7256</v>
      </c>
      <c r="K14" s="155">
        <v>-4.0020076223463814</v>
      </c>
    </row>
    <row r="15" spans="1:11" s="19" customFormat="1" ht="22.5" customHeight="1" x14ac:dyDescent="0.2">
      <c r="A15" s="142" t="s">
        <v>364</v>
      </c>
      <c r="B15" s="106">
        <v>11472</v>
      </c>
      <c r="C15" s="106">
        <v>-28</v>
      </c>
      <c r="D15" s="155">
        <v>-0.24347826086956523</v>
      </c>
      <c r="E15" s="106">
        <v>536</v>
      </c>
      <c r="F15" s="155">
        <v>4.9012435991221652</v>
      </c>
      <c r="G15" s="106">
        <v>7115</v>
      </c>
      <c r="H15" s="106">
        <v>-2</v>
      </c>
      <c r="I15" s="155">
        <v>-2.8101728256287761E-2</v>
      </c>
      <c r="J15" s="106">
        <v>-72</v>
      </c>
      <c r="K15" s="155">
        <v>-1.0018088214832337</v>
      </c>
    </row>
    <row r="16" spans="1:11" s="19" customFormat="1" ht="15.75" customHeight="1" x14ac:dyDescent="0.2">
      <c r="A16" s="102" t="s">
        <v>273</v>
      </c>
      <c r="B16" s="103">
        <v>164433</v>
      </c>
      <c r="C16" s="103">
        <v>480</v>
      </c>
      <c r="D16" s="123">
        <v>0.29276682951821559</v>
      </c>
      <c r="E16" s="103">
        <v>-1569</v>
      </c>
      <c r="F16" s="123">
        <v>-0.9451693353092131</v>
      </c>
      <c r="G16" s="103">
        <v>121369</v>
      </c>
      <c r="H16" s="103">
        <v>1581</v>
      </c>
      <c r="I16" s="123">
        <v>1.3198317026747253</v>
      </c>
      <c r="J16" s="103">
        <v>-3421</v>
      </c>
      <c r="K16" s="123">
        <v>-2.7414055613430564</v>
      </c>
    </row>
    <row r="17" spans="1:11" s="19" customFormat="1" ht="15.75" customHeight="1" x14ac:dyDescent="0.2">
      <c r="A17" s="142" t="s">
        <v>363</v>
      </c>
      <c r="B17" s="106">
        <v>154761</v>
      </c>
      <c r="C17" s="106">
        <v>550</v>
      </c>
      <c r="D17" s="155">
        <v>0.35665419457755931</v>
      </c>
      <c r="E17" s="106">
        <v>-1730</v>
      </c>
      <c r="F17" s="155">
        <v>-1.1054948846898545</v>
      </c>
      <c r="G17" s="106">
        <v>115603</v>
      </c>
      <c r="H17" s="106">
        <v>1564</v>
      </c>
      <c r="I17" s="155">
        <v>1.3714606406580205</v>
      </c>
      <c r="J17" s="106">
        <v>-3350</v>
      </c>
      <c r="K17" s="155">
        <v>-2.8162383462375895</v>
      </c>
    </row>
    <row r="18" spans="1:11" s="19" customFormat="1" ht="22.5" customHeight="1" x14ac:dyDescent="0.2">
      <c r="A18" s="149" t="s">
        <v>364</v>
      </c>
      <c r="B18" s="140">
        <v>9672</v>
      </c>
      <c r="C18" s="140">
        <v>-70</v>
      </c>
      <c r="D18" s="156">
        <v>-0.71853828782590845</v>
      </c>
      <c r="E18" s="140">
        <v>161</v>
      </c>
      <c r="F18" s="156">
        <v>1.6927767847755231</v>
      </c>
      <c r="G18" s="140">
        <v>5766</v>
      </c>
      <c r="H18" s="140">
        <v>17</v>
      </c>
      <c r="I18" s="156">
        <v>0.29570360062619588</v>
      </c>
      <c r="J18" s="140">
        <v>-71</v>
      </c>
      <c r="K18" s="156">
        <v>-1.2163782765119069</v>
      </c>
    </row>
    <row r="19" spans="1:11" ht="9.9499999999999993" customHeight="1" x14ac:dyDescent="0.2">
      <c r="A19" s="98"/>
      <c r="B19" s="98"/>
      <c r="C19" s="98"/>
      <c r="D19" s="98"/>
      <c r="E19" s="98"/>
      <c r="F19" s="98"/>
      <c r="G19" s="98"/>
      <c r="H19" s="98"/>
      <c r="I19" s="98"/>
      <c r="J19" s="98"/>
      <c r="K19" s="98"/>
    </row>
    <row r="20" spans="1:11" x14ac:dyDescent="0.2">
      <c r="A20" s="46" t="s">
        <v>135</v>
      </c>
    </row>
    <row r="21" spans="1:11" s="62" customFormat="1" ht="12.75" x14ac:dyDescent="0.2">
      <c r="B21" s="46"/>
      <c r="C21" s="46"/>
      <c r="D21" s="46"/>
    </row>
    <row r="22" spans="1:11" s="62" customFormat="1" ht="12.75" x14ac:dyDescent="0.2">
      <c r="A22" s="46"/>
      <c r="B22" s="46"/>
      <c r="D22" s="64"/>
    </row>
    <row r="46" spans="2:2" x14ac:dyDescent="0.2">
      <c r="B46" s="6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179" customWidth="1"/>
    <col min="2" max="2" width="45.28515625" style="177" customWidth="1"/>
    <col min="3" max="5" width="13.5703125" style="177" customWidth="1"/>
    <col min="6" max="16384" width="11.42578125" style="177"/>
  </cols>
  <sheetData>
    <row r="1" spans="1:5" s="15" customFormat="1" x14ac:dyDescent="0.2">
      <c r="D1" s="16"/>
    </row>
    <row r="2" spans="1:5" s="15" customFormat="1" ht="18" customHeight="1" x14ac:dyDescent="0.2">
      <c r="D2" s="17" t="s">
        <v>61</v>
      </c>
    </row>
    <row r="3" spans="1:5" s="15" customFormat="1" ht="18.75" customHeight="1" x14ac:dyDescent="0.2"/>
    <row r="4" spans="1:5" s="15" customFormat="1" ht="16.5" customHeight="1" x14ac:dyDescent="0.25">
      <c r="D4" s="18"/>
      <c r="E4" s="2" t="s">
        <v>653</v>
      </c>
    </row>
    <row r="5" spans="1:5" s="19" customFormat="1" ht="72" customHeight="1" x14ac:dyDescent="0.2">
      <c r="A5" s="335" t="s">
        <v>365</v>
      </c>
      <c r="B5" s="335"/>
      <c r="C5" s="157"/>
      <c r="D5" s="157"/>
      <c r="E5" s="157"/>
    </row>
    <row r="6" spans="1:5" s="19" customFormat="1" ht="15.75" customHeight="1" x14ac:dyDescent="0.2">
      <c r="A6" s="336"/>
      <c r="B6" s="336"/>
      <c r="C6" s="337" t="s">
        <v>366</v>
      </c>
      <c r="D6" s="338"/>
      <c r="E6" s="338"/>
    </row>
    <row r="7" spans="1:5" s="19" customFormat="1" ht="15.75" customHeight="1" x14ac:dyDescent="0.2">
      <c r="A7" s="336"/>
      <c r="B7" s="336"/>
      <c r="C7" s="339" t="s">
        <v>367</v>
      </c>
      <c r="D7" s="340"/>
      <c r="E7" s="341"/>
    </row>
    <row r="8" spans="1:5" s="19" customFormat="1" ht="36.75" customHeight="1" x14ac:dyDescent="0.2">
      <c r="A8" s="336"/>
      <c r="B8" s="336"/>
      <c r="C8" s="158" t="s">
        <v>70</v>
      </c>
      <c r="D8" s="159" t="s">
        <v>368</v>
      </c>
      <c r="E8" s="159" t="s">
        <v>369</v>
      </c>
    </row>
    <row r="9" spans="1:5" s="19" customFormat="1" ht="14.25" customHeight="1" x14ac:dyDescent="0.2">
      <c r="A9" s="342" t="s">
        <v>370</v>
      </c>
      <c r="B9" s="160" t="s">
        <v>371</v>
      </c>
      <c r="C9" s="161">
        <v>425731</v>
      </c>
      <c r="D9" s="161">
        <v>302537</v>
      </c>
      <c r="E9" s="161">
        <v>123194</v>
      </c>
    </row>
    <row r="10" spans="1:5" s="19" customFormat="1" ht="14.1" customHeight="1" x14ac:dyDescent="0.2">
      <c r="A10" s="342"/>
      <c r="B10" s="130" t="s">
        <v>372</v>
      </c>
      <c r="C10" s="162">
        <v>380059</v>
      </c>
      <c r="D10" s="162">
        <v>271616</v>
      </c>
      <c r="E10" s="162">
        <v>108443</v>
      </c>
    </row>
    <row r="11" spans="1:5" s="19" customFormat="1" ht="12.75" customHeight="1" x14ac:dyDescent="0.2">
      <c r="A11" s="342"/>
      <c r="B11" s="163" t="s">
        <v>368</v>
      </c>
      <c r="C11" s="164">
        <v>271923</v>
      </c>
      <c r="D11" s="164">
        <v>268285</v>
      </c>
      <c r="E11" s="164">
        <v>3638</v>
      </c>
    </row>
    <row r="12" spans="1:5" s="19" customFormat="1" ht="12.75" customHeight="1" x14ac:dyDescent="0.2">
      <c r="A12" s="342"/>
      <c r="B12" s="163" t="s">
        <v>369</v>
      </c>
      <c r="C12" s="165">
        <v>108136</v>
      </c>
      <c r="D12" s="165">
        <v>3331</v>
      </c>
      <c r="E12" s="165">
        <v>104805</v>
      </c>
    </row>
    <row r="13" spans="1:5" s="19" customFormat="1" ht="14.1" customHeight="1" x14ac:dyDescent="0.2">
      <c r="A13" s="342"/>
      <c r="B13" s="26" t="s">
        <v>373</v>
      </c>
      <c r="C13" s="27">
        <v>35862</v>
      </c>
      <c r="D13" s="27">
        <v>24553</v>
      </c>
      <c r="E13" s="27">
        <v>11309</v>
      </c>
    </row>
    <row r="14" spans="1:5" s="19" customFormat="1" ht="12.75" customHeight="1" x14ac:dyDescent="0.2">
      <c r="A14" s="342"/>
      <c r="B14" s="163" t="s">
        <v>374</v>
      </c>
      <c r="C14" s="165">
        <v>5926</v>
      </c>
      <c r="D14" s="165">
        <v>4977</v>
      </c>
      <c r="E14" s="165">
        <v>949</v>
      </c>
    </row>
    <row r="15" spans="1:5" s="19" customFormat="1" ht="12.75" customHeight="1" x14ac:dyDescent="0.2">
      <c r="A15" s="342"/>
      <c r="B15" s="163" t="s">
        <v>375</v>
      </c>
      <c r="C15" s="165">
        <v>29936</v>
      </c>
      <c r="D15" s="165">
        <v>19576</v>
      </c>
      <c r="E15" s="165">
        <v>10360</v>
      </c>
    </row>
    <row r="16" spans="1:5" s="19" customFormat="1" ht="26.1" customHeight="1" x14ac:dyDescent="0.2">
      <c r="A16" s="342"/>
      <c r="B16" s="26" t="s">
        <v>376</v>
      </c>
      <c r="C16" s="27">
        <v>418</v>
      </c>
      <c r="D16" s="27">
        <v>0</v>
      </c>
      <c r="E16" s="27">
        <v>418</v>
      </c>
    </row>
    <row r="17" spans="1:5" s="19" customFormat="1" ht="14.1" customHeight="1" x14ac:dyDescent="0.2">
      <c r="A17" s="342"/>
      <c r="B17" s="26" t="s">
        <v>377</v>
      </c>
      <c r="C17" s="27">
        <v>9392</v>
      </c>
      <c r="D17" s="27">
        <v>6368</v>
      </c>
      <c r="E17" s="27">
        <v>3024</v>
      </c>
    </row>
    <row r="18" spans="1:5" s="167" customFormat="1" ht="14.25" customHeight="1" x14ac:dyDescent="0.25">
      <c r="A18" s="342"/>
      <c r="B18" s="166" t="s">
        <v>378</v>
      </c>
      <c r="C18" s="161">
        <v>261298</v>
      </c>
      <c r="D18" s="161">
        <v>181168</v>
      </c>
      <c r="E18" s="161">
        <v>80130</v>
      </c>
    </row>
    <row r="19" spans="1:5" s="19" customFormat="1" ht="14.1" customHeight="1" x14ac:dyDescent="0.2">
      <c r="A19" s="342"/>
      <c r="B19" s="168" t="s">
        <v>372</v>
      </c>
      <c r="C19" s="169">
        <v>236001</v>
      </c>
      <c r="D19" s="169">
        <v>164736</v>
      </c>
      <c r="E19" s="169">
        <v>71265</v>
      </c>
    </row>
    <row r="20" spans="1:5" s="19" customFormat="1" ht="12.75" customHeight="1" x14ac:dyDescent="0.2">
      <c r="A20" s="342"/>
      <c r="B20" s="170" t="s">
        <v>368</v>
      </c>
      <c r="C20" s="171">
        <v>164921</v>
      </c>
      <c r="D20" s="172">
        <v>162759</v>
      </c>
      <c r="E20" s="165">
        <v>2162</v>
      </c>
    </row>
    <row r="21" spans="1:5" s="19" customFormat="1" ht="12.75" customHeight="1" x14ac:dyDescent="0.2">
      <c r="A21" s="342"/>
      <c r="B21" s="173" t="s">
        <v>369</v>
      </c>
      <c r="C21" s="174">
        <v>71080</v>
      </c>
      <c r="D21" s="175">
        <v>1977</v>
      </c>
      <c r="E21" s="164">
        <v>69103</v>
      </c>
    </row>
    <row r="22" spans="1:5" s="19" customFormat="1" ht="14.1" customHeight="1" x14ac:dyDescent="0.2">
      <c r="A22" s="342"/>
      <c r="B22" s="26" t="s">
        <v>373</v>
      </c>
      <c r="C22" s="27">
        <v>19704</v>
      </c>
      <c r="D22" s="27">
        <v>12937</v>
      </c>
      <c r="E22" s="27">
        <v>6767</v>
      </c>
    </row>
    <row r="23" spans="1:5" s="19" customFormat="1" ht="12.75" customHeight="1" x14ac:dyDescent="0.2">
      <c r="A23" s="342"/>
      <c r="B23" s="163" t="s">
        <v>374</v>
      </c>
      <c r="C23" s="165">
        <v>3230</v>
      </c>
      <c r="D23" s="165">
        <v>2620</v>
      </c>
      <c r="E23" s="165">
        <v>610</v>
      </c>
    </row>
    <row r="24" spans="1:5" s="19" customFormat="1" ht="12.75" customHeight="1" x14ac:dyDescent="0.2">
      <c r="A24" s="342"/>
      <c r="B24" s="163" t="s">
        <v>375</v>
      </c>
      <c r="C24" s="165">
        <v>16474</v>
      </c>
      <c r="D24" s="165">
        <v>10317</v>
      </c>
      <c r="E24" s="165">
        <v>6157</v>
      </c>
    </row>
    <row r="25" spans="1:5" s="19" customFormat="1" ht="26.1" customHeight="1" x14ac:dyDescent="0.2">
      <c r="A25" s="342"/>
      <c r="B25" s="26" t="s">
        <v>376</v>
      </c>
      <c r="C25" s="27">
        <v>254</v>
      </c>
      <c r="D25" s="27">
        <v>0</v>
      </c>
      <c r="E25" s="27">
        <v>254</v>
      </c>
    </row>
    <row r="26" spans="1:5" s="19" customFormat="1" ht="14.1" customHeight="1" x14ac:dyDescent="0.2">
      <c r="A26" s="342"/>
      <c r="B26" s="26" t="s">
        <v>377</v>
      </c>
      <c r="C26" s="27">
        <v>5339</v>
      </c>
      <c r="D26" s="27">
        <v>3495</v>
      </c>
      <c r="E26" s="27">
        <v>1844</v>
      </c>
    </row>
    <row r="27" spans="1:5" s="19" customFormat="1" ht="12.75" customHeight="1" x14ac:dyDescent="0.2">
      <c r="A27" s="342"/>
      <c r="B27" s="166" t="s">
        <v>379</v>
      </c>
      <c r="C27" s="161">
        <v>164433</v>
      </c>
      <c r="D27" s="161">
        <v>121369</v>
      </c>
      <c r="E27" s="161">
        <v>43064</v>
      </c>
    </row>
    <row r="28" spans="1:5" s="19" customFormat="1" ht="14.1" customHeight="1" x14ac:dyDescent="0.2">
      <c r="A28" s="342"/>
      <c r="B28" s="168" t="s">
        <v>372</v>
      </c>
      <c r="C28" s="169">
        <v>144058</v>
      </c>
      <c r="D28" s="169">
        <v>106880</v>
      </c>
      <c r="E28" s="169">
        <v>37178</v>
      </c>
    </row>
    <row r="29" spans="1:5" s="19" customFormat="1" ht="12.75" customHeight="1" x14ac:dyDescent="0.2">
      <c r="A29" s="342"/>
      <c r="B29" s="163" t="s">
        <v>368</v>
      </c>
      <c r="C29" s="165">
        <v>107002</v>
      </c>
      <c r="D29" s="165">
        <v>105526</v>
      </c>
      <c r="E29" s="165">
        <v>1476</v>
      </c>
    </row>
    <row r="30" spans="1:5" s="19" customFormat="1" ht="10.5" customHeight="1" x14ac:dyDescent="0.2">
      <c r="A30" s="342"/>
      <c r="B30" s="163" t="s">
        <v>369</v>
      </c>
      <c r="C30" s="164">
        <v>37056</v>
      </c>
      <c r="D30" s="164">
        <v>1354</v>
      </c>
      <c r="E30" s="164">
        <v>35702</v>
      </c>
    </row>
    <row r="31" spans="1:5" s="19" customFormat="1" ht="14.1" customHeight="1" x14ac:dyDescent="0.2">
      <c r="A31" s="342"/>
      <c r="B31" s="127" t="s">
        <v>373</v>
      </c>
      <c r="C31" s="176">
        <v>16158</v>
      </c>
      <c r="D31" s="176">
        <v>11616</v>
      </c>
      <c r="E31" s="176">
        <v>4542</v>
      </c>
    </row>
    <row r="32" spans="1:5" s="19" customFormat="1" ht="12.75" customHeight="1" x14ac:dyDescent="0.2">
      <c r="A32" s="342"/>
      <c r="B32" s="163" t="s">
        <v>374</v>
      </c>
      <c r="C32" s="165">
        <v>2696</v>
      </c>
      <c r="D32" s="165">
        <v>2357</v>
      </c>
      <c r="E32" s="165">
        <v>339</v>
      </c>
    </row>
    <row r="33" spans="1:6" s="19" customFormat="1" ht="12.75" customHeight="1" x14ac:dyDescent="0.2">
      <c r="A33" s="342"/>
      <c r="B33" s="163" t="s">
        <v>375</v>
      </c>
      <c r="C33" s="165">
        <v>13462</v>
      </c>
      <c r="D33" s="165">
        <v>9259</v>
      </c>
      <c r="E33" s="165">
        <v>4203</v>
      </c>
    </row>
    <row r="34" spans="1:6" ht="26.1" customHeight="1" x14ac:dyDescent="0.25">
      <c r="A34" s="342"/>
      <c r="B34" s="26" t="s">
        <v>376</v>
      </c>
      <c r="C34" s="27">
        <v>164</v>
      </c>
      <c r="D34" s="27">
        <v>0</v>
      </c>
      <c r="E34" s="27">
        <v>164</v>
      </c>
    </row>
    <row r="35" spans="1:6" ht="14.1" customHeight="1" x14ac:dyDescent="0.25">
      <c r="A35" s="343"/>
      <c r="B35" s="95" t="s">
        <v>377</v>
      </c>
      <c r="C35" s="96">
        <v>4053</v>
      </c>
      <c r="D35" s="96">
        <v>2873</v>
      </c>
      <c r="E35" s="96">
        <v>1180</v>
      </c>
    </row>
    <row r="36" spans="1:6" s="15" customFormat="1" ht="9.9499999999999993" customHeight="1" x14ac:dyDescent="0.2">
      <c r="A36" s="98"/>
      <c r="B36" s="98"/>
      <c r="C36" s="98"/>
      <c r="D36" s="98"/>
      <c r="E36" s="98"/>
      <c r="F36" s="98"/>
    </row>
    <row r="37" spans="1:6" s="15" customFormat="1" x14ac:dyDescent="0.2">
      <c r="A37" s="46" t="s">
        <v>135</v>
      </c>
    </row>
    <row r="38" spans="1:6" s="62" customFormat="1" ht="48" customHeight="1" x14ac:dyDescent="0.2">
      <c r="B38" s="46"/>
      <c r="C38" s="46"/>
      <c r="D38" s="46"/>
    </row>
    <row r="39" spans="1:6" s="62" customFormat="1" ht="36.75" customHeight="1" x14ac:dyDescent="0.2">
      <c r="A39" s="46"/>
      <c r="B39" s="46"/>
      <c r="C39" s="178" t="s">
        <v>60</v>
      </c>
      <c r="D39" s="64"/>
    </row>
    <row r="41" spans="1:6" x14ac:dyDescent="0.25">
      <c r="B41" s="178"/>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7"/>
  <sheetViews>
    <sheetView zoomScaleNormal="100" zoomScaleSheetLayoutView="100" workbookViewId="0"/>
  </sheetViews>
  <sheetFormatPr baseColWidth="10" defaultColWidth="11.42578125" defaultRowHeight="15" x14ac:dyDescent="0.25"/>
  <cols>
    <col min="1" max="1" width="4.140625" style="179" customWidth="1"/>
    <col min="2" max="2" width="42.5703125" style="177" customWidth="1"/>
    <col min="3" max="5" width="14.85546875" style="177" customWidth="1"/>
    <col min="6" max="16384" width="11.42578125" style="177"/>
  </cols>
  <sheetData>
    <row r="1" spans="1:7" s="15" customFormat="1" x14ac:dyDescent="0.2">
      <c r="D1" s="16"/>
    </row>
    <row r="2" spans="1:7" s="15" customFormat="1" ht="18" customHeight="1" x14ac:dyDescent="0.2">
      <c r="D2" s="17" t="s">
        <v>61</v>
      </c>
    </row>
    <row r="3" spans="1:7" s="15" customFormat="1" ht="18.75" customHeight="1" x14ac:dyDescent="0.2"/>
    <row r="4" spans="1:7" s="15" customFormat="1" ht="19.5" customHeight="1" x14ac:dyDescent="0.25">
      <c r="D4" s="344" t="s">
        <v>653</v>
      </c>
      <c r="E4" s="344"/>
    </row>
    <row r="5" spans="1:7" s="19" customFormat="1" ht="67.5" customHeight="1" x14ac:dyDescent="0.2">
      <c r="A5" s="345" t="s">
        <v>380</v>
      </c>
      <c r="B5" s="345"/>
      <c r="C5" s="15"/>
      <c r="D5" s="15"/>
      <c r="E5" s="15"/>
    </row>
    <row r="6" spans="1:7" s="19" customFormat="1" ht="18" customHeight="1" x14ac:dyDescent="0.2">
      <c r="A6" s="346"/>
      <c r="B6" s="347"/>
      <c r="C6" s="352" t="s">
        <v>370</v>
      </c>
      <c r="D6" s="352"/>
      <c r="E6" s="353"/>
    </row>
    <row r="7" spans="1:7" s="19" customFormat="1" ht="18" customHeight="1" x14ac:dyDescent="0.2">
      <c r="A7" s="348"/>
      <c r="B7" s="349"/>
      <c r="C7" s="339" t="s">
        <v>367</v>
      </c>
      <c r="D7" s="340"/>
      <c r="E7" s="341"/>
    </row>
    <row r="8" spans="1:7" s="19" customFormat="1" ht="36.75" customHeight="1" x14ac:dyDescent="0.2">
      <c r="A8" s="350"/>
      <c r="B8" s="351"/>
      <c r="C8" s="158" t="s">
        <v>70</v>
      </c>
      <c r="D8" s="180" t="s">
        <v>368</v>
      </c>
      <c r="E8" s="180" t="s">
        <v>369</v>
      </c>
    </row>
    <row r="9" spans="1:7" s="19" customFormat="1" ht="14.25" customHeight="1" x14ac:dyDescent="0.2">
      <c r="A9" s="354" t="s">
        <v>366</v>
      </c>
      <c r="B9" s="181" t="s">
        <v>371</v>
      </c>
      <c r="C9" s="161">
        <v>425493</v>
      </c>
      <c r="D9" s="161">
        <v>299731</v>
      </c>
      <c r="E9" s="161">
        <v>125762</v>
      </c>
      <c r="G9" s="182"/>
    </row>
    <row r="10" spans="1:7" s="19" customFormat="1" ht="14.1" customHeight="1" x14ac:dyDescent="0.2">
      <c r="A10" s="342"/>
      <c r="B10" s="26" t="s">
        <v>372</v>
      </c>
      <c r="C10" s="27">
        <v>380059</v>
      </c>
      <c r="D10" s="27">
        <v>271923</v>
      </c>
      <c r="E10" s="27">
        <v>108136</v>
      </c>
      <c r="G10" s="182"/>
    </row>
    <row r="11" spans="1:7" s="19" customFormat="1" ht="12.75" customHeight="1" x14ac:dyDescent="0.2">
      <c r="A11" s="342"/>
      <c r="B11" s="163" t="s">
        <v>368</v>
      </c>
      <c r="C11" s="165">
        <v>271616</v>
      </c>
      <c r="D11" s="165">
        <v>268285</v>
      </c>
      <c r="E11" s="165">
        <v>3331</v>
      </c>
      <c r="G11" s="182"/>
    </row>
    <row r="12" spans="1:7" s="19" customFormat="1" ht="12.75" customHeight="1" x14ac:dyDescent="0.2">
      <c r="A12" s="342"/>
      <c r="B12" s="163" t="s">
        <v>369</v>
      </c>
      <c r="C12" s="164">
        <v>108443</v>
      </c>
      <c r="D12" s="164">
        <v>3638</v>
      </c>
      <c r="E12" s="164">
        <v>104805</v>
      </c>
      <c r="G12" s="182"/>
    </row>
    <row r="13" spans="1:7" s="19" customFormat="1" ht="14.1" customHeight="1" x14ac:dyDescent="0.2">
      <c r="A13" s="342"/>
      <c r="B13" s="26" t="s">
        <v>381</v>
      </c>
      <c r="C13" s="27">
        <f>SUM(C14:C17)</f>
        <v>44666</v>
      </c>
      <c r="D13" s="27">
        <f t="shared" ref="D13:E13" si="0">SUM(D14:D17)</f>
        <v>27246</v>
      </c>
      <c r="E13" s="27">
        <f t="shared" si="0"/>
        <v>17420</v>
      </c>
      <c r="G13" s="182"/>
    </row>
    <row r="14" spans="1:7" s="19" customFormat="1" ht="12.75" customHeight="1" x14ac:dyDescent="0.2">
      <c r="A14" s="342"/>
      <c r="B14" s="163" t="s">
        <v>382</v>
      </c>
      <c r="C14" s="165">
        <v>20013</v>
      </c>
      <c r="D14" s="165">
        <v>12466</v>
      </c>
      <c r="E14" s="165">
        <v>7547</v>
      </c>
      <c r="G14" s="182"/>
    </row>
    <row r="15" spans="1:7" s="19" customFormat="1" ht="12.75" customHeight="1" x14ac:dyDescent="0.2">
      <c r="A15" s="342"/>
      <c r="B15" s="163" t="s">
        <v>383</v>
      </c>
      <c r="C15" s="165">
        <v>21621</v>
      </c>
      <c r="D15" s="165">
        <v>13570</v>
      </c>
      <c r="E15" s="165">
        <v>8051</v>
      </c>
    </row>
    <row r="16" spans="1:7" s="19" customFormat="1" ht="12.75" customHeight="1" x14ac:dyDescent="0.2">
      <c r="A16" s="342"/>
      <c r="B16" s="163" t="s">
        <v>384</v>
      </c>
      <c r="C16" s="165">
        <f>C9-SUM(C10,C14:C15,C17:C18)</f>
        <v>546</v>
      </c>
      <c r="D16" s="165">
        <f t="shared" ref="D16:E16" si="1">D9-SUM(D10,D14:D15,D17:D18)</f>
        <v>423</v>
      </c>
      <c r="E16" s="165">
        <f t="shared" si="1"/>
        <v>123</v>
      </c>
    </row>
    <row r="17" spans="1:7" s="19" customFormat="1" ht="12.75" customHeight="1" x14ac:dyDescent="0.2">
      <c r="A17" s="342"/>
      <c r="B17" s="163" t="s">
        <v>127</v>
      </c>
      <c r="C17" s="165">
        <v>2486</v>
      </c>
      <c r="D17" s="165">
        <v>787</v>
      </c>
      <c r="E17" s="165">
        <v>1699</v>
      </c>
    </row>
    <row r="18" spans="1:7" s="19" customFormat="1" ht="14.1" customHeight="1" x14ac:dyDescent="0.2">
      <c r="A18" s="342"/>
      <c r="B18" s="26" t="s">
        <v>385</v>
      </c>
      <c r="C18" s="27">
        <v>768</v>
      </c>
      <c r="D18" s="27">
        <v>562</v>
      </c>
      <c r="E18" s="27">
        <v>206</v>
      </c>
    </row>
    <row r="19" spans="1:7" s="167" customFormat="1" ht="14.25" customHeight="1" x14ac:dyDescent="0.25">
      <c r="A19" s="342"/>
      <c r="B19" s="160" t="s">
        <v>378</v>
      </c>
      <c r="C19" s="161">
        <v>261540</v>
      </c>
      <c r="D19" s="161">
        <v>179943</v>
      </c>
      <c r="E19" s="161">
        <v>81597</v>
      </c>
      <c r="G19" s="182"/>
    </row>
    <row r="20" spans="1:7" s="19" customFormat="1" ht="14.1" customHeight="1" x14ac:dyDescent="0.2">
      <c r="A20" s="342"/>
      <c r="B20" s="26" t="s">
        <v>372</v>
      </c>
      <c r="C20" s="27">
        <v>235992</v>
      </c>
      <c r="D20" s="27">
        <v>164916</v>
      </c>
      <c r="E20" s="27">
        <v>71076</v>
      </c>
    </row>
    <row r="21" spans="1:7" s="19" customFormat="1" ht="12.75" customHeight="1" x14ac:dyDescent="0.2">
      <c r="A21" s="342"/>
      <c r="B21" s="170" t="s">
        <v>368</v>
      </c>
      <c r="C21" s="171">
        <v>164731</v>
      </c>
      <c r="D21" s="171">
        <v>162756</v>
      </c>
      <c r="E21" s="172">
        <v>1975</v>
      </c>
    </row>
    <row r="22" spans="1:7" s="19" customFormat="1" ht="12.75" customHeight="1" x14ac:dyDescent="0.2">
      <c r="A22" s="342"/>
      <c r="B22" s="173" t="s">
        <v>369</v>
      </c>
      <c r="C22" s="174">
        <v>71261</v>
      </c>
      <c r="D22" s="174">
        <v>2160</v>
      </c>
      <c r="E22" s="175">
        <v>69101</v>
      </c>
    </row>
    <row r="23" spans="1:7" s="19" customFormat="1" ht="14.1" customHeight="1" x14ac:dyDescent="0.2">
      <c r="A23" s="342"/>
      <c r="B23" s="26" t="s">
        <v>381</v>
      </c>
      <c r="C23" s="27">
        <f>SUM(C24:C27)</f>
        <v>25083</v>
      </c>
      <c r="D23" s="27">
        <f t="shared" ref="D23:E23" si="2">SUM(D24:D27)</f>
        <v>14700</v>
      </c>
      <c r="E23" s="27">
        <f t="shared" si="2"/>
        <v>10383</v>
      </c>
    </row>
    <row r="24" spans="1:7" s="19" customFormat="1" ht="12.75" customHeight="1" x14ac:dyDescent="0.2">
      <c r="A24" s="342"/>
      <c r="B24" s="163" t="s">
        <v>382</v>
      </c>
      <c r="C24" s="165">
        <v>11004</v>
      </c>
      <c r="D24" s="165">
        <v>7028</v>
      </c>
      <c r="E24" s="165">
        <v>3976</v>
      </c>
    </row>
    <row r="25" spans="1:7" s="19" customFormat="1" ht="12.75" customHeight="1" x14ac:dyDescent="0.2">
      <c r="A25" s="342"/>
      <c r="B25" s="163" t="s">
        <v>383</v>
      </c>
      <c r="C25" s="165">
        <v>12106</v>
      </c>
      <c r="D25" s="165">
        <v>6994</v>
      </c>
      <c r="E25" s="165">
        <v>5112</v>
      </c>
    </row>
    <row r="26" spans="1:7" s="19" customFormat="1" ht="12.75" customHeight="1" x14ac:dyDescent="0.2">
      <c r="A26" s="342"/>
      <c r="B26" s="163" t="s">
        <v>384</v>
      </c>
      <c r="C26" s="165">
        <f>C19-SUM(C20,C24:C25,C27:C28)</f>
        <v>318</v>
      </c>
      <c r="D26" s="165">
        <f t="shared" ref="D26:E26" si="3">D19-SUM(D20,D24:D25,D27:D28)</f>
        <v>249</v>
      </c>
      <c r="E26" s="165">
        <f t="shared" si="3"/>
        <v>69</v>
      </c>
    </row>
    <row r="27" spans="1:7" s="19" customFormat="1" ht="12.75" customHeight="1" x14ac:dyDescent="0.2">
      <c r="A27" s="342"/>
      <c r="B27" s="163" t="s">
        <v>127</v>
      </c>
      <c r="C27" s="165">
        <v>1655</v>
      </c>
      <c r="D27" s="165">
        <v>429</v>
      </c>
      <c r="E27" s="165">
        <v>1226</v>
      </c>
    </row>
    <row r="28" spans="1:7" s="19" customFormat="1" ht="14.1" customHeight="1" x14ac:dyDescent="0.2">
      <c r="A28" s="342"/>
      <c r="B28" s="26" t="s">
        <v>385</v>
      </c>
      <c r="C28" s="27">
        <v>465</v>
      </c>
      <c r="D28" s="27">
        <v>327</v>
      </c>
      <c r="E28" s="27">
        <v>138</v>
      </c>
    </row>
    <row r="29" spans="1:7" s="19" customFormat="1" ht="12.75" customHeight="1" x14ac:dyDescent="0.2">
      <c r="A29" s="342"/>
      <c r="B29" s="160" t="s">
        <v>379</v>
      </c>
      <c r="C29" s="161">
        <v>163953</v>
      </c>
      <c r="D29" s="161">
        <v>119788</v>
      </c>
      <c r="E29" s="161">
        <v>44165</v>
      </c>
    </row>
    <row r="30" spans="1:7" s="19" customFormat="1" ht="14.1" customHeight="1" x14ac:dyDescent="0.2">
      <c r="A30" s="342"/>
      <c r="B30" s="26" t="s">
        <v>372</v>
      </c>
      <c r="C30" s="27">
        <v>144067</v>
      </c>
      <c r="D30" s="27">
        <v>107007</v>
      </c>
      <c r="E30" s="27">
        <v>37060</v>
      </c>
    </row>
    <row r="31" spans="1:7" s="19" customFormat="1" ht="12.75" customHeight="1" x14ac:dyDescent="0.2">
      <c r="A31" s="342"/>
      <c r="B31" s="163" t="s">
        <v>368</v>
      </c>
      <c r="C31" s="165">
        <v>106885</v>
      </c>
      <c r="D31" s="165">
        <v>105529</v>
      </c>
      <c r="E31" s="165">
        <v>1356</v>
      </c>
    </row>
    <row r="32" spans="1:7" s="19" customFormat="1" ht="10.5" customHeight="1" x14ac:dyDescent="0.2">
      <c r="A32" s="342"/>
      <c r="B32" s="163" t="s">
        <v>369</v>
      </c>
      <c r="C32" s="164">
        <v>37182</v>
      </c>
      <c r="D32" s="164">
        <v>1478</v>
      </c>
      <c r="E32" s="164">
        <v>35704</v>
      </c>
    </row>
    <row r="33" spans="1:11" s="19" customFormat="1" ht="14.1" customHeight="1" x14ac:dyDescent="0.2">
      <c r="A33" s="342"/>
      <c r="B33" s="26" t="s">
        <v>381</v>
      </c>
      <c r="C33" s="176">
        <v>19355</v>
      </c>
      <c r="D33" s="176">
        <v>12372</v>
      </c>
      <c r="E33" s="176">
        <v>6983</v>
      </c>
    </row>
    <row r="34" spans="1:11" s="19" customFormat="1" ht="12.75" customHeight="1" x14ac:dyDescent="0.2">
      <c r="A34" s="342"/>
      <c r="B34" s="163" t="s">
        <v>382</v>
      </c>
      <c r="C34" s="165">
        <v>9009</v>
      </c>
      <c r="D34" s="165">
        <v>5438</v>
      </c>
      <c r="E34" s="165">
        <v>3571</v>
      </c>
    </row>
    <row r="35" spans="1:11" s="19" customFormat="1" ht="12.75" customHeight="1" x14ac:dyDescent="0.2">
      <c r="A35" s="342"/>
      <c r="B35" s="163" t="s">
        <v>383</v>
      </c>
      <c r="C35" s="165">
        <v>9515</v>
      </c>
      <c r="D35" s="165">
        <v>6576</v>
      </c>
      <c r="E35" s="165">
        <v>2939</v>
      </c>
    </row>
    <row r="36" spans="1:11" s="19" customFormat="1" ht="12.75" customHeight="1" x14ac:dyDescent="0.2">
      <c r="A36" s="342"/>
      <c r="B36" s="163" t="s">
        <v>384</v>
      </c>
      <c r="C36" s="165">
        <f>C29-SUM(C30,C33,C38)</f>
        <v>228</v>
      </c>
      <c r="D36" s="165">
        <f t="shared" ref="D36:E36" si="4">D29-SUM(D30,D33,D38)</f>
        <v>174</v>
      </c>
      <c r="E36" s="165">
        <f t="shared" si="4"/>
        <v>54</v>
      </c>
    </row>
    <row r="37" spans="1:11" s="19" customFormat="1" ht="12.75" customHeight="1" x14ac:dyDescent="0.2">
      <c r="A37" s="342"/>
      <c r="B37" s="163" t="s">
        <v>127</v>
      </c>
      <c r="C37" s="165">
        <v>831</v>
      </c>
      <c r="D37" s="165">
        <v>358</v>
      </c>
      <c r="E37" s="165">
        <v>473</v>
      </c>
    </row>
    <row r="38" spans="1:11" s="19" customFormat="1" ht="14.1" customHeight="1" x14ac:dyDescent="0.2">
      <c r="A38" s="343"/>
      <c r="B38" s="95" t="s">
        <v>385</v>
      </c>
      <c r="C38" s="96">
        <v>303</v>
      </c>
      <c r="D38" s="96">
        <v>235</v>
      </c>
      <c r="E38" s="96">
        <v>68</v>
      </c>
    </row>
    <row r="39" spans="1:11" s="15" customFormat="1" ht="9.9499999999999993" customHeight="1" x14ac:dyDescent="0.2">
      <c r="A39" s="98"/>
      <c r="B39" s="98"/>
      <c r="C39" s="98"/>
      <c r="D39" s="98"/>
      <c r="E39" s="98"/>
      <c r="F39" s="98"/>
      <c r="G39" s="98"/>
      <c r="H39" s="98"/>
      <c r="I39" s="98"/>
      <c r="J39" s="98"/>
      <c r="K39" s="98"/>
    </row>
    <row r="40" spans="1:11" s="15" customFormat="1" x14ac:dyDescent="0.2">
      <c r="A40" s="46" t="s">
        <v>135</v>
      </c>
    </row>
    <row r="41" spans="1:11" s="62" customFormat="1" ht="12.75" x14ac:dyDescent="0.2">
      <c r="B41" s="46"/>
      <c r="C41" s="46"/>
      <c r="D41" s="46"/>
    </row>
    <row r="42" spans="1:11" s="62" customFormat="1" ht="12.75" x14ac:dyDescent="0.2">
      <c r="A42" s="46"/>
      <c r="B42" s="46"/>
      <c r="D42" s="64"/>
    </row>
    <row r="47" spans="1:11" x14ac:dyDescent="0.25">
      <c r="C47" s="178" t="s">
        <v>60</v>
      </c>
    </row>
  </sheetData>
  <mergeCells count="6">
    <mergeCell ref="A9:A38"/>
    <mergeCell ref="D4:E4"/>
    <mergeCell ref="A5:B5"/>
    <mergeCell ref="A6:B8"/>
    <mergeCell ref="C6:E6"/>
    <mergeCell ref="C7:E7"/>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9"/>
  <sheetViews>
    <sheetView zoomScaleNormal="100" zoomScaleSheetLayoutView="100" workbookViewId="0"/>
  </sheetViews>
  <sheetFormatPr baseColWidth="10" defaultColWidth="9.140625" defaultRowHeight="15" x14ac:dyDescent="0.2"/>
  <cols>
    <col min="1" max="1" width="21.85546875" style="15" customWidth="1"/>
    <col min="2" max="2" width="7.28515625" style="15" customWidth="1"/>
    <col min="3" max="3" width="8.42578125" style="15" customWidth="1"/>
    <col min="4" max="4" width="5.5703125" style="15" customWidth="1"/>
    <col min="5" max="5" width="7.7109375" style="15" customWidth="1"/>
    <col min="6" max="6" width="5.7109375" style="15" customWidth="1"/>
    <col min="7" max="7" width="7.28515625" style="15" customWidth="1"/>
    <col min="8" max="8" width="8.7109375" style="15" customWidth="1"/>
    <col min="9" max="9" width="5.140625" style="15" customWidth="1"/>
    <col min="10" max="10" width="8" style="15" customWidth="1"/>
    <col min="11" max="11" width="5.14062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24" customHeight="1" x14ac:dyDescent="0.25">
      <c r="H4" s="18"/>
      <c r="K4" s="2" t="s">
        <v>653</v>
      </c>
    </row>
    <row r="5" spans="1:11" s="19" customFormat="1" ht="49.5" customHeight="1" x14ac:dyDescent="0.25">
      <c r="A5" s="330" t="s">
        <v>32</v>
      </c>
      <c r="B5" s="330"/>
      <c r="C5" s="330"/>
      <c r="D5" s="330"/>
      <c r="E5" s="330"/>
      <c r="F5" s="330"/>
      <c r="G5" s="15"/>
      <c r="H5" s="15"/>
      <c r="I5" s="15"/>
      <c r="J5" s="15"/>
      <c r="K5" s="15"/>
    </row>
    <row r="6" spans="1:11" s="19" customFormat="1" ht="16.5" customHeight="1" x14ac:dyDescent="0.2">
      <c r="A6" s="355"/>
      <c r="B6" s="357" t="s">
        <v>150</v>
      </c>
      <c r="C6" s="358"/>
      <c r="D6" s="358"/>
      <c r="E6" s="358"/>
      <c r="F6" s="359"/>
      <c r="G6" s="360" t="s">
        <v>151</v>
      </c>
      <c r="H6" s="361"/>
      <c r="I6" s="361"/>
      <c r="J6" s="361"/>
      <c r="K6" s="362"/>
    </row>
    <row r="7" spans="1:11" s="19" customFormat="1" ht="25.5" customHeight="1" x14ac:dyDescent="0.2">
      <c r="A7" s="355"/>
      <c r="B7" s="363" t="s">
        <v>65</v>
      </c>
      <c r="C7" s="365" t="s">
        <v>66</v>
      </c>
      <c r="D7" s="366"/>
      <c r="E7" s="365" t="s">
        <v>137</v>
      </c>
      <c r="F7" s="366"/>
      <c r="G7" s="367" t="s">
        <v>65</v>
      </c>
      <c r="H7" s="365" t="s">
        <v>66</v>
      </c>
      <c r="I7" s="366"/>
      <c r="J7" s="365" t="s">
        <v>137</v>
      </c>
      <c r="K7" s="366"/>
    </row>
    <row r="8" spans="1:11" s="19" customFormat="1" ht="15" customHeight="1" x14ac:dyDescent="0.2">
      <c r="A8" s="356"/>
      <c r="B8" s="364"/>
      <c r="C8" s="20" t="s">
        <v>152</v>
      </c>
      <c r="D8" s="21" t="s">
        <v>69</v>
      </c>
      <c r="E8" s="20" t="s">
        <v>152</v>
      </c>
      <c r="F8" s="21" t="s">
        <v>69</v>
      </c>
      <c r="G8" s="368"/>
      <c r="H8" s="20" t="s">
        <v>152</v>
      </c>
      <c r="I8" s="21" t="s">
        <v>69</v>
      </c>
      <c r="J8" s="20" t="s">
        <v>152</v>
      </c>
      <c r="K8" s="21" t="s">
        <v>69</v>
      </c>
    </row>
    <row r="9" spans="1:11" s="19" customFormat="1" ht="3" customHeight="1" x14ac:dyDescent="0.2">
      <c r="A9" s="22"/>
      <c r="B9" s="22"/>
      <c r="C9" s="22"/>
      <c r="D9" s="22"/>
      <c r="G9" s="22"/>
      <c r="H9" s="22"/>
      <c r="I9" s="22"/>
    </row>
    <row r="10" spans="1:11" s="19" customFormat="1" ht="15.75" customHeight="1" x14ac:dyDescent="0.2">
      <c r="A10" s="102" t="s">
        <v>386</v>
      </c>
      <c r="B10" s="103">
        <v>425731</v>
      </c>
      <c r="C10" s="103">
        <v>238</v>
      </c>
      <c r="D10" s="104">
        <v>5.5935115266291101E-2</v>
      </c>
      <c r="E10" s="103">
        <v>-1217</v>
      </c>
      <c r="F10" s="104">
        <v>-0.28504642251515405</v>
      </c>
      <c r="G10" s="103">
        <v>302537</v>
      </c>
      <c r="H10" s="103">
        <v>2806</v>
      </c>
      <c r="I10" s="104">
        <v>0.9361727682488632</v>
      </c>
      <c r="J10" s="103">
        <v>-10749</v>
      </c>
      <c r="K10" s="104">
        <v>-3.4310502224804171</v>
      </c>
    </row>
    <row r="11" spans="1:11" s="19" customFormat="1" ht="12.95" customHeight="1" x14ac:dyDescent="0.2">
      <c r="A11" s="108" t="s">
        <v>387</v>
      </c>
      <c r="B11" s="106">
        <v>6</v>
      </c>
      <c r="C11" s="106">
        <v>0</v>
      </c>
      <c r="D11" s="107">
        <v>0</v>
      </c>
      <c r="E11" s="106">
        <v>2</v>
      </c>
      <c r="F11" s="107">
        <v>50</v>
      </c>
      <c r="G11" s="106">
        <v>4</v>
      </c>
      <c r="H11" s="106">
        <v>0</v>
      </c>
      <c r="I11" s="107">
        <v>0</v>
      </c>
      <c r="J11" s="106">
        <v>0</v>
      </c>
      <c r="K11" s="107">
        <v>0</v>
      </c>
    </row>
    <row r="12" spans="1:11" s="19" customFormat="1" ht="12.95" customHeight="1" x14ac:dyDescent="0.2">
      <c r="A12" s="108" t="s">
        <v>388</v>
      </c>
      <c r="B12" s="106">
        <v>267</v>
      </c>
      <c r="C12" s="106">
        <v>6</v>
      </c>
      <c r="D12" s="107">
        <v>2.2988505747126435</v>
      </c>
      <c r="E12" s="106">
        <v>-1</v>
      </c>
      <c r="F12" s="107">
        <v>-0.37313432835820898</v>
      </c>
      <c r="G12" s="106">
        <v>184</v>
      </c>
      <c r="H12" s="106">
        <v>-5</v>
      </c>
      <c r="I12" s="107">
        <v>-2.6455026455026456</v>
      </c>
      <c r="J12" s="106">
        <v>-10</v>
      </c>
      <c r="K12" s="107">
        <v>-5.1546391752577323</v>
      </c>
    </row>
    <row r="13" spans="1:11" s="19" customFormat="1" ht="12.95" customHeight="1" x14ac:dyDescent="0.2">
      <c r="A13" s="108" t="s">
        <v>389</v>
      </c>
      <c r="B13" s="106">
        <v>14</v>
      </c>
      <c r="C13" s="106">
        <v>-2</v>
      </c>
      <c r="D13" s="107">
        <v>-12.5</v>
      </c>
      <c r="E13" s="106">
        <v>-9</v>
      </c>
      <c r="F13" s="107">
        <v>-39.130434782608695</v>
      </c>
      <c r="G13" s="106">
        <v>12</v>
      </c>
      <c r="H13" s="106">
        <v>0</v>
      </c>
      <c r="I13" s="107">
        <v>0</v>
      </c>
      <c r="J13" s="106">
        <v>-8</v>
      </c>
      <c r="K13" s="107">
        <v>-40</v>
      </c>
    </row>
    <row r="14" spans="1:11" s="19" customFormat="1" ht="12.95" customHeight="1" x14ac:dyDescent="0.2">
      <c r="A14" s="108" t="s">
        <v>390</v>
      </c>
      <c r="B14" s="106">
        <v>758</v>
      </c>
      <c r="C14" s="106">
        <v>2</v>
      </c>
      <c r="D14" s="107">
        <v>0.26455026455026454</v>
      </c>
      <c r="E14" s="106">
        <v>34</v>
      </c>
      <c r="F14" s="107">
        <v>4.6961325966850831</v>
      </c>
      <c r="G14" s="106">
        <v>557</v>
      </c>
      <c r="H14" s="106">
        <v>5</v>
      </c>
      <c r="I14" s="107">
        <v>0.90579710144927539</v>
      </c>
      <c r="J14" s="106">
        <v>33</v>
      </c>
      <c r="K14" s="107">
        <v>6.2977099236641223</v>
      </c>
    </row>
    <row r="15" spans="1:11" s="19" customFormat="1" ht="12.95" customHeight="1" x14ac:dyDescent="0.2">
      <c r="A15" s="108" t="s">
        <v>391</v>
      </c>
      <c r="B15" s="106">
        <v>14235</v>
      </c>
      <c r="C15" s="106">
        <v>54</v>
      </c>
      <c r="D15" s="107">
        <v>0.38079119949227841</v>
      </c>
      <c r="E15" s="106">
        <v>-393</v>
      </c>
      <c r="F15" s="107">
        <v>-2.686628383921247</v>
      </c>
      <c r="G15" s="106">
        <v>10518</v>
      </c>
      <c r="H15" s="106">
        <v>134</v>
      </c>
      <c r="I15" s="107">
        <v>1.2904468412942989</v>
      </c>
      <c r="J15" s="106">
        <v>-516</v>
      </c>
      <c r="K15" s="107">
        <v>-4.6764545948885266</v>
      </c>
    </row>
    <row r="16" spans="1:11" s="19" customFormat="1" ht="12.95" customHeight="1" x14ac:dyDescent="0.2">
      <c r="A16" s="108" t="s">
        <v>392</v>
      </c>
      <c r="B16" s="106">
        <v>5823</v>
      </c>
      <c r="C16" s="106">
        <v>-55</v>
      </c>
      <c r="D16" s="107">
        <v>-0.93569241238516498</v>
      </c>
      <c r="E16" s="106">
        <v>-152</v>
      </c>
      <c r="F16" s="107">
        <v>-2.5439330543933054</v>
      </c>
      <c r="G16" s="106">
        <v>3974</v>
      </c>
      <c r="H16" s="106">
        <v>-16</v>
      </c>
      <c r="I16" s="107">
        <v>-0.40100250626566414</v>
      </c>
      <c r="J16" s="106">
        <v>-322</v>
      </c>
      <c r="K16" s="107">
        <v>-7.4953445065176911</v>
      </c>
    </row>
    <row r="17" spans="1:11" s="19" customFormat="1" ht="12.95" customHeight="1" x14ac:dyDescent="0.2">
      <c r="A17" s="108" t="s">
        <v>393</v>
      </c>
      <c r="B17" s="106">
        <v>11121</v>
      </c>
      <c r="C17" s="106">
        <v>-3</v>
      </c>
      <c r="D17" s="107">
        <v>-2.696871628910464E-2</v>
      </c>
      <c r="E17" s="106">
        <v>-262</v>
      </c>
      <c r="F17" s="107">
        <v>-2.3016779407888959</v>
      </c>
      <c r="G17" s="106">
        <v>7587</v>
      </c>
      <c r="H17" s="106">
        <v>55</v>
      </c>
      <c r="I17" s="107">
        <v>0.73021773765268194</v>
      </c>
      <c r="J17" s="106">
        <v>-477</v>
      </c>
      <c r="K17" s="107">
        <v>-5.9151785714285712</v>
      </c>
    </row>
    <row r="18" spans="1:11" s="19" customFormat="1" ht="12.95" customHeight="1" x14ac:dyDescent="0.2">
      <c r="A18" s="108" t="s">
        <v>394</v>
      </c>
      <c r="B18" s="106">
        <v>285</v>
      </c>
      <c r="C18" s="106">
        <v>1</v>
      </c>
      <c r="D18" s="107">
        <v>0.352112676056338</v>
      </c>
      <c r="E18" s="106">
        <v>0</v>
      </c>
      <c r="F18" s="107">
        <v>0</v>
      </c>
      <c r="G18" s="106">
        <v>211</v>
      </c>
      <c r="H18" s="106">
        <v>2</v>
      </c>
      <c r="I18" s="107">
        <v>0.9569377990430622</v>
      </c>
      <c r="J18" s="106">
        <v>-22</v>
      </c>
      <c r="K18" s="107">
        <v>-9.4420600858369106</v>
      </c>
    </row>
    <row r="19" spans="1:11" s="19" customFormat="1" ht="12.95" customHeight="1" x14ac:dyDescent="0.2">
      <c r="A19" s="108" t="s">
        <v>395</v>
      </c>
      <c r="B19" s="106">
        <v>1150</v>
      </c>
      <c r="C19" s="106">
        <v>5</v>
      </c>
      <c r="D19" s="107">
        <v>0.4366812227074236</v>
      </c>
      <c r="E19" s="106">
        <v>4</v>
      </c>
      <c r="F19" s="107">
        <v>0.34904013961605584</v>
      </c>
      <c r="G19" s="106">
        <v>822</v>
      </c>
      <c r="H19" s="106">
        <v>12</v>
      </c>
      <c r="I19" s="107">
        <v>1.4814814814814814</v>
      </c>
      <c r="J19" s="106">
        <v>-8</v>
      </c>
      <c r="K19" s="107">
        <v>-0.96385542168674698</v>
      </c>
    </row>
    <row r="20" spans="1:11" s="19" customFormat="1" ht="12.95" customHeight="1" x14ac:dyDescent="0.2">
      <c r="A20" s="108" t="s">
        <v>396</v>
      </c>
      <c r="B20" s="106">
        <v>902</v>
      </c>
      <c r="C20" s="106">
        <v>1</v>
      </c>
      <c r="D20" s="107">
        <v>0.11098779134295228</v>
      </c>
      <c r="E20" s="106">
        <v>-30</v>
      </c>
      <c r="F20" s="107">
        <v>-3.218884120171674</v>
      </c>
      <c r="G20" s="106">
        <v>638</v>
      </c>
      <c r="H20" s="106">
        <v>-3</v>
      </c>
      <c r="I20" s="107">
        <v>-0.46801872074882994</v>
      </c>
      <c r="J20" s="106">
        <v>-44</v>
      </c>
      <c r="K20" s="107">
        <v>-6.4516129032258061</v>
      </c>
    </row>
    <row r="21" spans="1:11" s="19" customFormat="1" ht="12.95" customHeight="1" x14ac:dyDescent="0.2">
      <c r="A21" s="108" t="s">
        <v>397</v>
      </c>
      <c r="B21" s="106">
        <v>55</v>
      </c>
      <c r="C21" s="106">
        <v>2</v>
      </c>
      <c r="D21" s="107">
        <v>3.7735849056603774</v>
      </c>
      <c r="E21" s="106">
        <v>-13</v>
      </c>
      <c r="F21" s="107">
        <v>-19.117647058823529</v>
      </c>
      <c r="G21" s="106">
        <v>46</v>
      </c>
      <c r="H21" s="106">
        <v>0</v>
      </c>
      <c r="I21" s="107">
        <v>0</v>
      </c>
      <c r="J21" s="106">
        <v>-10</v>
      </c>
      <c r="K21" s="107">
        <v>-17.857142857142858</v>
      </c>
    </row>
    <row r="22" spans="1:11" s="19" customFormat="1" ht="12.95" customHeight="1" x14ac:dyDescent="0.2">
      <c r="A22" s="108" t="s">
        <v>398</v>
      </c>
      <c r="B22" s="106">
        <v>85</v>
      </c>
      <c r="C22" s="106">
        <v>10</v>
      </c>
      <c r="D22" s="107">
        <v>13.333333333333334</v>
      </c>
      <c r="E22" s="106">
        <v>-2</v>
      </c>
      <c r="F22" s="107">
        <v>-2.2988505747126435</v>
      </c>
      <c r="G22" s="106">
        <v>63</v>
      </c>
      <c r="H22" s="106">
        <v>6</v>
      </c>
      <c r="I22" s="107">
        <v>10.526315789473685</v>
      </c>
      <c r="J22" s="106">
        <v>-1</v>
      </c>
      <c r="K22" s="107">
        <v>-1.5625</v>
      </c>
    </row>
    <row r="23" spans="1:11" s="19" customFormat="1" ht="12.95" customHeight="1" x14ac:dyDescent="0.2">
      <c r="A23" s="108" t="s">
        <v>399</v>
      </c>
      <c r="B23" s="106">
        <v>4740</v>
      </c>
      <c r="C23" s="106">
        <v>37</v>
      </c>
      <c r="D23" s="107">
        <v>0.78673187327237937</v>
      </c>
      <c r="E23" s="106">
        <v>90</v>
      </c>
      <c r="F23" s="107">
        <v>1.935483870967742</v>
      </c>
      <c r="G23" s="106">
        <v>3400</v>
      </c>
      <c r="H23" s="106">
        <v>14</v>
      </c>
      <c r="I23" s="107">
        <v>0.4134672179562906</v>
      </c>
      <c r="J23" s="106">
        <v>-154</v>
      </c>
      <c r="K23" s="107">
        <v>-4.3331457512661791</v>
      </c>
    </row>
    <row r="24" spans="1:11" s="19" customFormat="1" ht="12.95" customHeight="1" x14ac:dyDescent="0.2">
      <c r="A24" s="108" t="s">
        <v>400</v>
      </c>
      <c r="B24" s="106">
        <v>4612</v>
      </c>
      <c r="C24" s="106">
        <v>-98</v>
      </c>
      <c r="D24" s="107">
        <v>-2.0806794055201698</v>
      </c>
      <c r="E24" s="106">
        <v>-140</v>
      </c>
      <c r="F24" s="107">
        <v>-2.9461279461279459</v>
      </c>
      <c r="G24" s="106">
        <v>3416</v>
      </c>
      <c r="H24" s="106">
        <v>-47</v>
      </c>
      <c r="I24" s="107">
        <v>-1.3572047357782269</v>
      </c>
      <c r="J24" s="106">
        <v>-304</v>
      </c>
      <c r="K24" s="107">
        <v>-8.172043010752688</v>
      </c>
    </row>
    <row r="25" spans="1:11" s="19" customFormat="1" ht="12.95" customHeight="1" x14ac:dyDescent="0.2">
      <c r="A25" s="108" t="s">
        <v>401</v>
      </c>
      <c r="B25" s="106">
        <v>1804</v>
      </c>
      <c r="C25" s="106">
        <v>19</v>
      </c>
      <c r="D25" s="107">
        <v>1.0644257703081232</v>
      </c>
      <c r="E25" s="106">
        <v>7</v>
      </c>
      <c r="F25" s="107">
        <v>0.38953811908736785</v>
      </c>
      <c r="G25" s="106">
        <v>1304</v>
      </c>
      <c r="H25" s="106">
        <v>20</v>
      </c>
      <c r="I25" s="107">
        <v>1.557632398753894</v>
      </c>
      <c r="J25" s="106">
        <v>-21</v>
      </c>
      <c r="K25" s="107">
        <v>-1.5849056603773586</v>
      </c>
    </row>
    <row r="26" spans="1:11" s="19" customFormat="1" ht="12.95" customHeight="1" x14ac:dyDescent="0.2">
      <c r="A26" s="108" t="s">
        <v>402</v>
      </c>
      <c r="B26" s="106">
        <v>12</v>
      </c>
      <c r="C26" s="106">
        <v>0</v>
      </c>
      <c r="D26" s="107">
        <v>0</v>
      </c>
      <c r="E26" s="106">
        <v>-3</v>
      </c>
      <c r="F26" s="107">
        <v>-20</v>
      </c>
      <c r="G26" s="106">
        <v>12</v>
      </c>
      <c r="H26" s="106">
        <v>0</v>
      </c>
      <c r="I26" s="107">
        <v>0</v>
      </c>
      <c r="J26" s="106">
        <v>-2</v>
      </c>
      <c r="K26" s="107">
        <v>-14.285714285714286</v>
      </c>
    </row>
    <row r="27" spans="1:11" s="19" customFormat="1" ht="12.95" customHeight="1" x14ac:dyDescent="0.2">
      <c r="A27" s="108" t="s">
        <v>403</v>
      </c>
      <c r="B27" s="106">
        <v>107</v>
      </c>
      <c r="C27" s="106">
        <v>-7</v>
      </c>
      <c r="D27" s="107">
        <v>-6.1403508771929829</v>
      </c>
      <c r="E27" s="106">
        <v>3</v>
      </c>
      <c r="F27" s="107">
        <v>2.8846153846153846</v>
      </c>
      <c r="G27" s="106">
        <v>89</v>
      </c>
      <c r="H27" s="106">
        <v>-1</v>
      </c>
      <c r="I27" s="107">
        <v>-1.1111111111111112</v>
      </c>
      <c r="J27" s="106">
        <v>13</v>
      </c>
      <c r="K27" s="107">
        <v>17.105263157894736</v>
      </c>
    </row>
    <row r="28" spans="1:11" s="19" customFormat="1" ht="12.95" customHeight="1" x14ac:dyDescent="0.2">
      <c r="A28" s="108" t="s">
        <v>404</v>
      </c>
      <c r="B28" s="106">
        <v>457</v>
      </c>
      <c r="C28" s="106">
        <v>14</v>
      </c>
      <c r="D28" s="107">
        <v>3.1602708803611739</v>
      </c>
      <c r="E28" s="106">
        <v>65</v>
      </c>
      <c r="F28" s="107">
        <v>16.581632653061224</v>
      </c>
      <c r="G28" s="106">
        <v>329</v>
      </c>
      <c r="H28" s="106">
        <v>18</v>
      </c>
      <c r="I28" s="107">
        <v>5.787781350482315</v>
      </c>
      <c r="J28" s="106">
        <v>35</v>
      </c>
      <c r="K28" s="107">
        <v>11.904761904761905</v>
      </c>
    </row>
    <row r="29" spans="1:11" s="19" customFormat="1" ht="12.95" customHeight="1" x14ac:dyDescent="0.2">
      <c r="A29" s="108" t="s">
        <v>405</v>
      </c>
      <c r="B29" s="106">
        <v>125</v>
      </c>
      <c r="C29" s="106">
        <v>3</v>
      </c>
      <c r="D29" s="107">
        <v>2.459016393442623</v>
      </c>
      <c r="E29" s="106">
        <v>-1</v>
      </c>
      <c r="F29" s="107">
        <v>-0.79365079365079361</v>
      </c>
      <c r="G29" s="106">
        <v>103</v>
      </c>
      <c r="H29" s="106">
        <v>0</v>
      </c>
      <c r="I29" s="107">
        <v>0</v>
      </c>
      <c r="J29" s="106">
        <v>-6</v>
      </c>
      <c r="K29" s="107">
        <v>-5.5045871559633026</v>
      </c>
    </row>
    <row r="30" spans="1:11" s="19" customFormat="1" ht="12.95" customHeight="1" x14ac:dyDescent="0.2">
      <c r="A30" s="108" t="s">
        <v>406</v>
      </c>
      <c r="B30" s="106">
        <v>8</v>
      </c>
      <c r="C30" s="106">
        <v>1</v>
      </c>
      <c r="D30" s="107">
        <v>14.285714285714286</v>
      </c>
      <c r="E30" s="106">
        <v>2</v>
      </c>
      <c r="F30" s="107">
        <v>33.333333333333336</v>
      </c>
      <c r="G30" s="106">
        <v>7</v>
      </c>
      <c r="H30" s="106">
        <v>1</v>
      </c>
      <c r="I30" s="107">
        <v>16.666666666666668</v>
      </c>
      <c r="J30" s="106">
        <v>1</v>
      </c>
      <c r="K30" s="107">
        <v>16.666666666666668</v>
      </c>
    </row>
    <row r="31" spans="1:11" s="19" customFormat="1" ht="12.95" customHeight="1" x14ac:dyDescent="0.2">
      <c r="A31" s="108" t="s">
        <v>407</v>
      </c>
      <c r="B31" s="106">
        <v>65</v>
      </c>
      <c r="C31" s="106">
        <v>6</v>
      </c>
      <c r="D31" s="107">
        <v>10.169491525423728</v>
      </c>
      <c r="E31" s="106">
        <v>7</v>
      </c>
      <c r="F31" s="107">
        <v>12.068965517241379</v>
      </c>
      <c r="G31" s="106">
        <v>40</v>
      </c>
      <c r="H31" s="106">
        <v>6</v>
      </c>
      <c r="I31" s="107">
        <v>17.647058823529413</v>
      </c>
      <c r="J31" s="106">
        <v>3</v>
      </c>
      <c r="K31" s="107">
        <v>8.1081081081081088</v>
      </c>
    </row>
    <row r="32" spans="1:11" s="19" customFormat="1" ht="12.95" customHeight="1" x14ac:dyDescent="0.2">
      <c r="A32" s="108" t="s">
        <v>408</v>
      </c>
      <c r="B32" s="106">
        <v>2052</v>
      </c>
      <c r="C32" s="106">
        <v>38</v>
      </c>
      <c r="D32" s="107">
        <v>1.8867924528301887</v>
      </c>
      <c r="E32" s="106">
        <v>17</v>
      </c>
      <c r="F32" s="107">
        <v>0.83538083538083541</v>
      </c>
      <c r="G32" s="106">
        <v>1444</v>
      </c>
      <c r="H32" s="106">
        <v>47</v>
      </c>
      <c r="I32" s="107">
        <v>3.3643521832498209</v>
      </c>
      <c r="J32" s="106">
        <v>-36</v>
      </c>
      <c r="K32" s="107">
        <v>-2.4324324324324325</v>
      </c>
    </row>
    <row r="33" spans="1:11" s="19" customFormat="1" ht="12.95" customHeight="1" x14ac:dyDescent="0.2">
      <c r="A33" s="108" t="s">
        <v>409</v>
      </c>
      <c r="B33" s="106">
        <v>579</v>
      </c>
      <c r="C33" s="106">
        <v>24</v>
      </c>
      <c r="D33" s="107">
        <v>4.3243243243243246</v>
      </c>
      <c r="E33" s="106">
        <v>67</v>
      </c>
      <c r="F33" s="107">
        <v>13.0859375</v>
      </c>
      <c r="G33" s="106">
        <v>430</v>
      </c>
      <c r="H33" s="106">
        <v>22</v>
      </c>
      <c r="I33" s="107">
        <v>5.3921568627450984</v>
      </c>
      <c r="J33" s="106">
        <v>42</v>
      </c>
      <c r="K33" s="107">
        <v>10.824742268041238</v>
      </c>
    </row>
    <row r="34" spans="1:11" s="19" customFormat="1" ht="12.95" customHeight="1" x14ac:dyDescent="0.2">
      <c r="A34" s="108" t="s">
        <v>410</v>
      </c>
      <c r="B34" s="106">
        <v>7</v>
      </c>
      <c r="C34" s="106">
        <v>-1</v>
      </c>
      <c r="D34" s="107">
        <v>-12.5</v>
      </c>
      <c r="E34" s="106">
        <v>0</v>
      </c>
      <c r="F34" s="107">
        <v>0</v>
      </c>
      <c r="G34" s="106">
        <v>5</v>
      </c>
      <c r="H34" s="106">
        <v>-1</v>
      </c>
      <c r="I34" s="107">
        <v>-16.666666666666668</v>
      </c>
      <c r="J34" s="106">
        <v>-1</v>
      </c>
      <c r="K34" s="107">
        <v>-16.666666666666668</v>
      </c>
    </row>
    <row r="35" spans="1:11" s="19" customFormat="1" ht="12.95" customHeight="1" x14ac:dyDescent="0.2">
      <c r="A35" s="108" t="s">
        <v>411</v>
      </c>
      <c r="B35" s="106">
        <v>44</v>
      </c>
      <c r="C35" s="106">
        <v>-2</v>
      </c>
      <c r="D35" s="107">
        <v>-4.3478260869565215</v>
      </c>
      <c r="E35" s="106">
        <v>-12</v>
      </c>
      <c r="F35" s="107">
        <v>-21.428571428571427</v>
      </c>
      <c r="G35" s="106">
        <v>34</v>
      </c>
      <c r="H35" s="106">
        <v>0</v>
      </c>
      <c r="I35" s="107">
        <v>0</v>
      </c>
      <c r="J35" s="106">
        <v>-13</v>
      </c>
      <c r="K35" s="107">
        <v>-27.659574468085108</v>
      </c>
    </row>
    <row r="36" spans="1:11" s="19" customFormat="1" ht="12.95" customHeight="1" x14ac:dyDescent="0.2">
      <c r="A36" s="108" t="s">
        <v>412</v>
      </c>
      <c r="B36" s="106">
        <v>678</v>
      </c>
      <c r="C36" s="106">
        <v>2</v>
      </c>
      <c r="D36" s="107">
        <v>0.29585798816568049</v>
      </c>
      <c r="E36" s="106">
        <v>67</v>
      </c>
      <c r="F36" s="107">
        <v>10.965630114566284</v>
      </c>
      <c r="G36" s="106">
        <v>473</v>
      </c>
      <c r="H36" s="106">
        <v>9</v>
      </c>
      <c r="I36" s="107">
        <v>1.9396551724137931</v>
      </c>
      <c r="J36" s="106">
        <v>28</v>
      </c>
      <c r="K36" s="107">
        <v>6.2921348314606744</v>
      </c>
    </row>
    <row r="37" spans="1:11" s="19" customFormat="1" ht="12.95" customHeight="1" x14ac:dyDescent="0.2">
      <c r="A37" s="108" t="s">
        <v>413</v>
      </c>
      <c r="B37" s="106">
        <v>106</v>
      </c>
      <c r="C37" s="106">
        <v>4</v>
      </c>
      <c r="D37" s="107">
        <v>3.9215686274509802</v>
      </c>
      <c r="E37" s="106">
        <v>5</v>
      </c>
      <c r="F37" s="107">
        <v>4.9504950495049505</v>
      </c>
      <c r="G37" s="106">
        <v>77</v>
      </c>
      <c r="H37" s="106">
        <v>0</v>
      </c>
      <c r="I37" s="107">
        <v>0</v>
      </c>
      <c r="J37" s="106">
        <v>2</v>
      </c>
      <c r="K37" s="107">
        <v>2.6666666666666665</v>
      </c>
    </row>
    <row r="38" spans="1:11" s="19" customFormat="1" ht="12.95" customHeight="1" x14ac:dyDescent="0.2">
      <c r="A38" s="108" t="s">
        <v>414</v>
      </c>
      <c r="B38" s="106">
        <v>201</v>
      </c>
      <c r="C38" s="106">
        <v>2</v>
      </c>
      <c r="D38" s="107">
        <v>1.0050251256281406</v>
      </c>
      <c r="E38" s="106">
        <v>-8</v>
      </c>
      <c r="F38" s="107">
        <v>-3.8277511961722488</v>
      </c>
      <c r="G38" s="106">
        <v>153</v>
      </c>
      <c r="H38" s="106">
        <v>2</v>
      </c>
      <c r="I38" s="107">
        <v>1.3245033112582782</v>
      </c>
      <c r="J38" s="106">
        <v>-9</v>
      </c>
      <c r="K38" s="107">
        <v>-5.5555555555555554</v>
      </c>
    </row>
    <row r="39" spans="1:11" s="19" customFormat="1" ht="12.95" customHeight="1" x14ac:dyDescent="0.2">
      <c r="A39" s="108" t="s">
        <v>415</v>
      </c>
      <c r="B39" s="106">
        <v>64</v>
      </c>
      <c r="C39" s="106">
        <v>6</v>
      </c>
      <c r="D39" s="107">
        <v>10.344827586206897</v>
      </c>
      <c r="E39" s="106">
        <v>8</v>
      </c>
      <c r="F39" s="107">
        <v>14.285714285714286</v>
      </c>
      <c r="G39" s="106">
        <v>40</v>
      </c>
      <c r="H39" s="106">
        <v>4</v>
      </c>
      <c r="I39" s="107">
        <v>11.111111111111111</v>
      </c>
      <c r="J39" s="106">
        <v>4</v>
      </c>
      <c r="K39" s="107">
        <v>11.111111111111111</v>
      </c>
    </row>
    <row r="40" spans="1:11" s="19" customFormat="1" ht="12.95" customHeight="1" x14ac:dyDescent="0.2">
      <c r="A40" s="108" t="s">
        <v>416</v>
      </c>
      <c r="B40" s="106">
        <v>220</v>
      </c>
      <c r="C40" s="106">
        <v>14</v>
      </c>
      <c r="D40" s="107">
        <v>6.7961165048543686</v>
      </c>
      <c r="E40" s="106">
        <v>15</v>
      </c>
      <c r="F40" s="107">
        <v>7.3170731707317076</v>
      </c>
      <c r="G40" s="106">
        <v>167</v>
      </c>
      <c r="H40" s="106">
        <v>13</v>
      </c>
      <c r="I40" s="107">
        <v>8.4415584415584419</v>
      </c>
      <c r="J40" s="106">
        <v>7</v>
      </c>
      <c r="K40" s="107">
        <v>4.375</v>
      </c>
    </row>
    <row r="41" spans="1:11" s="19" customFormat="1" ht="12.95" customHeight="1" x14ac:dyDescent="0.2">
      <c r="A41" s="108" t="s">
        <v>417</v>
      </c>
      <c r="B41" s="106">
        <v>311</v>
      </c>
      <c r="C41" s="106">
        <v>-10</v>
      </c>
      <c r="D41" s="107">
        <v>-3.1152647975077881</v>
      </c>
      <c r="E41" s="106">
        <v>-8</v>
      </c>
      <c r="F41" s="107">
        <v>-2.5078369905956115</v>
      </c>
      <c r="G41" s="106">
        <v>229</v>
      </c>
      <c r="H41" s="106">
        <v>-6</v>
      </c>
      <c r="I41" s="107">
        <v>-2.5531914893617023</v>
      </c>
      <c r="J41" s="106">
        <v>-19</v>
      </c>
      <c r="K41" s="107">
        <v>-7.661290322580645</v>
      </c>
    </row>
    <row r="42" spans="1:11" s="19" customFormat="1" ht="12.95" customHeight="1" x14ac:dyDescent="0.2">
      <c r="A42" s="108" t="s">
        <v>418</v>
      </c>
      <c r="B42" s="106">
        <v>597</v>
      </c>
      <c r="C42" s="106">
        <v>23</v>
      </c>
      <c r="D42" s="107">
        <v>4.006968641114983</v>
      </c>
      <c r="E42" s="106">
        <v>7</v>
      </c>
      <c r="F42" s="107">
        <v>1.1864406779661016</v>
      </c>
      <c r="G42" s="106">
        <v>449</v>
      </c>
      <c r="H42" s="106">
        <v>13</v>
      </c>
      <c r="I42" s="107">
        <v>2.9816513761467891</v>
      </c>
      <c r="J42" s="106">
        <v>-6</v>
      </c>
      <c r="K42" s="107">
        <v>-1.3186813186813187</v>
      </c>
    </row>
    <row r="43" spans="1:11" s="19" customFormat="1" ht="12.95" customHeight="1" x14ac:dyDescent="0.2">
      <c r="A43" s="108" t="s">
        <v>419</v>
      </c>
      <c r="B43" s="106">
        <v>468</v>
      </c>
      <c r="C43" s="106">
        <v>-4</v>
      </c>
      <c r="D43" s="107">
        <v>-0.84745762711864403</v>
      </c>
      <c r="E43" s="106">
        <v>-30</v>
      </c>
      <c r="F43" s="107">
        <v>-6.024096385542169</v>
      </c>
      <c r="G43" s="106">
        <v>366</v>
      </c>
      <c r="H43" s="106">
        <v>1</v>
      </c>
      <c r="I43" s="107">
        <v>0.27397260273972601</v>
      </c>
      <c r="J43" s="106">
        <v>-19</v>
      </c>
      <c r="K43" s="107">
        <v>-4.9350649350649354</v>
      </c>
    </row>
    <row r="44" spans="1:11" ht="12.95" customHeight="1" x14ac:dyDescent="0.2">
      <c r="A44" s="108" t="s">
        <v>420</v>
      </c>
      <c r="B44" s="106">
        <v>31</v>
      </c>
      <c r="C44" s="106">
        <v>2</v>
      </c>
      <c r="D44" s="107">
        <v>6.8965517241379306</v>
      </c>
      <c r="E44" s="106">
        <v>5</v>
      </c>
      <c r="F44" s="107">
        <v>19.23076923076923</v>
      </c>
      <c r="G44" s="106">
        <v>24</v>
      </c>
      <c r="H44" s="106">
        <v>3</v>
      </c>
      <c r="I44" s="107">
        <v>14.285714285714286</v>
      </c>
      <c r="J44" s="106">
        <v>2</v>
      </c>
      <c r="K44" s="107">
        <v>9.0909090909090917</v>
      </c>
    </row>
    <row r="45" spans="1:11" ht="12.95" customHeight="1" x14ac:dyDescent="0.2">
      <c r="A45" s="98" t="s">
        <v>421</v>
      </c>
      <c r="B45" s="106">
        <v>171</v>
      </c>
      <c r="C45" s="106">
        <v>-2</v>
      </c>
      <c r="D45" s="107">
        <v>-1.1560693641618498</v>
      </c>
      <c r="E45" s="106">
        <v>7</v>
      </c>
      <c r="F45" s="107">
        <v>4.2682926829268295</v>
      </c>
      <c r="G45" s="106">
        <v>127</v>
      </c>
      <c r="H45" s="106">
        <v>3</v>
      </c>
      <c r="I45" s="107">
        <v>2.4193548387096775</v>
      </c>
      <c r="J45" s="106">
        <v>-4</v>
      </c>
      <c r="K45" s="107">
        <v>-3.053435114503817</v>
      </c>
    </row>
    <row r="46" spans="1:11" ht="12.95" customHeight="1" x14ac:dyDescent="0.2">
      <c r="A46" s="108" t="s">
        <v>422</v>
      </c>
      <c r="B46" s="106">
        <v>276</v>
      </c>
      <c r="C46" s="106">
        <v>9</v>
      </c>
      <c r="D46" s="107">
        <v>3.3707865168539324</v>
      </c>
      <c r="E46" s="106">
        <v>-38</v>
      </c>
      <c r="F46" s="107">
        <v>-12.101910828025478</v>
      </c>
      <c r="G46" s="106">
        <v>196</v>
      </c>
      <c r="H46" s="106">
        <v>5</v>
      </c>
      <c r="I46" s="107">
        <v>2.6178010471204187</v>
      </c>
      <c r="J46" s="106">
        <v>-34</v>
      </c>
      <c r="K46" s="107">
        <v>-14.782608695652174</v>
      </c>
    </row>
    <row r="47" spans="1:11" ht="12.95" customHeight="1" x14ac:dyDescent="0.2">
      <c r="A47" s="108" t="s">
        <v>423</v>
      </c>
      <c r="B47" s="106">
        <v>235</v>
      </c>
      <c r="C47" s="106">
        <v>22</v>
      </c>
      <c r="D47" s="107">
        <v>10.328638497652582</v>
      </c>
      <c r="E47" s="106">
        <v>21</v>
      </c>
      <c r="F47" s="107">
        <v>9.8130841121495322</v>
      </c>
      <c r="G47" s="106">
        <v>187</v>
      </c>
      <c r="H47" s="106">
        <v>15</v>
      </c>
      <c r="I47" s="107">
        <v>8.720930232558139</v>
      </c>
      <c r="J47" s="106">
        <v>18</v>
      </c>
      <c r="K47" s="107">
        <v>10.650887573964496</v>
      </c>
    </row>
    <row r="48" spans="1:11" ht="12.95" customHeight="1" x14ac:dyDescent="0.2">
      <c r="A48" s="108" t="s">
        <v>424</v>
      </c>
      <c r="B48" s="106">
        <v>448</v>
      </c>
      <c r="C48" s="106">
        <v>-4</v>
      </c>
      <c r="D48" s="107">
        <v>-0.88495575221238942</v>
      </c>
      <c r="E48" s="106">
        <v>11</v>
      </c>
      <c r="F48" s="107">
        <v>2.5171624713958809</v>
      </c>
      <c r="G48" s="106">
        <v>324</v>
      </c>
      <c r="H48" s="106">
        <v>-6</v>
      </c>
      <c r="I48" s="107">
        <v>-1.8181818181818181</v>
      </c>
      <c r="J48" s="106">
        <v>7</v>
      </c>
      <c r="K48" s="107">
        <v>2.2082018927444795</v>
      </c>
    </row>
    <row r="49" spans="1:11" ht="12.95" customHeight="1" x14ac:dyDescent="0.2">
      <c r="A49" s="108" t="s">
        <v>425</v>
      </c>
      <c r="B49" s="106">
        <v>12</v>
      </c>
      <c r="C49" s="106">
        <v>0</v>
      </c>
      <c r="D49" s="107">
        <v>0</v>
      </c>
      <c r="E49" s="106">
        <v>0</v>
      </c>
      <c r="F49" s="107">
        <v>0</v>
      </c>
      <c r="G49" s="106">
        <v>10</v>
      </c>
      <c r="H49" s="106">
        <v>1</v>
      </c>
      <c r="I49" s="107">
        <v>11.111111111111111</v>
      </c>
      <c r="J49" s="106">
        <v>0</v>
      </c>
      <c r="K49" s="107">
        <v>0</v>
      </c>
    </row>
    <row r="50" spans="1:11" ht="12.95" customHeight="1" x14ac:dyDescent="0.2">
      <c r="A50" s="108" t="s">
        <v>426</v>
      </c>
      <c r="B50" s="106">
        <v>1823</v>
      </c>
      <c r="C50" s="106">
        <v>19</v>
      </c>
      <c r="D50" s="107">
        <v>1.0532150776053215</v>
      </c>
      <c r="E50" s="106">
        <v>-29</v>
      </c>
      <c r="F50" s="107">
        <v>-1.5658747300215983</v>
      </c>
      <c r="G50" s="106">
        <v>1322</v>
      </c>
      <c r="H50" s="106">
        <v>20</v>
      </c>
      <c r="I50" s="107">
        <v>1.5360983102918586</v>
      </c>
      <c r="J50" s="106">
        <v>-98</v>
      </c>
      <c r="K50" s="107">
        <v>-6.901408450704225</v>
      </c>
    </row>
    <row r="51" spans="1:11" ht="12.95" customHeight="1" x14ac:dyDescent="0.2">
      <c r="A51" s="108" t="s">
        <v>427</v>
      </c>
      <c r="B51" s="106">
        <v>323</v>
      </c>
      <c r="C51" s="106">
        <v>2</v>
      </c>
      <c r="D51" s="107">
        <v>0.62305295950155759</v>
      </c>
      <c r="E51" s="106">
        <v>-9</v>
      </c>
      <c r="F51" s="107">
        <v>-2.7108433734939759</v>
      </c>
      <c r="G51" s="106">
        <v>234</v>
      </c>
      <c r="H51" s="106">
        <v>5</v>
      </c>
      <c r="I51" s="107">
        <v>2.1834061135371181</v>
      </c>
      <c r="J51" s="106">
        <v>1</v>
      </c>
      <c r="K51" s="107">
        <v>0.42918454935622319</v>
      </c>
    </row>
    <row r="52" spans="1:11" ht="12.95" customHeight="1" x14ac:dyDescent="0.2">
      <c r="A52" s="108" t="s">
        <v>428</v>
      </c>
      <c r="B52" s="106">
        <v>144</v>
      </c>
      <c r="C52" s="106">
        <v>7</v>
      </c>
      <c r="D52" s="107">
        <v>5.1094890510948909</v>
      </c>
      <c r="E52" s="106">
        <v>18</v>
      </c>
      <c r="F52" s="107">
        <v>14.285714285714286</v>
      </c>
      <c r="G52" s="106">
        <v>116</v>
      </c>
      <c r="H52" s="106">
        <v>6</v>
      </c>
      <c r="I52" s="107">
        <v>5.4545454545454541</v>
      </c>
      <c r="J52" s="106">
        <v>8</v>
      </c>
      <c r="K52" s="107">
        <v>7.4074074074074074</v>
      </c>
    </row>
    <row r="53" spans="1:11" ht="12.95" customHeight="1" x14ac:dyDescent="0.2">
      <c r="A53" s="108" t="s">
        <v>429</v>
      </c>
      <c r="B53" s="106">
        <v>681</v>
      </c>
      <c r="C53" s="106">
        <v>-2</v>
      </c>
      <c r="D53" s="107">
        <v>-0.29282576866764276</v>
      </c>
      <c r="E53" s="106">
        <v>31</v>
      </c>
      <c r="F53" s="107">
        <v>4.7692307692307692</v>
      </c>
      <c r="G53" s="106">
        <v>527</v>
      </c>
      <c r="H53" s="106">
        <v>14</v>
      </c>
      <c r="I53" s="107">
        <v>2.7290448343079921</v>
      </c>
      <c r="J53" s="106">
        <v>11</v>
      </c>
      <c r="K53" s="107">
        <v>2.1317829457364339</v>
      </c>
    </row>
    <row r="54" spans="1:11" ht="12.95" customHeight="1" x14ac:dyDescent="0.2">
      <c r="A54" s="108" t="s">
        <v>430</v>
      </c>
      <c r="B54" s="106">
        <v>612</v>
      </c>
      <c r="C54" s="106">
        <v>6</v>
      </c>
      <c r="D54" s="107">
        <v>0.99009900990099009</v>
      </c>
      <c r="E54" s="106">
        <v>16</v>
      </c>
      <c r="F54" s="107">
        <v>2.6845637583892619</v>
      </c>
      <c r="G54" s="106">
        <v>443</v>
      </c>
      <c r="H54" s="106">
        <v>9</v>
      </c>
      <c r="I54" s="107">
        <v>2.0737327188940093</v>
      </c>
      <c r="J54" s="106">
        <v>0</v>
      </c>
      <c r="K54" s="107">
        <v>0</v>
      </c>
    </row>
    <row r="55" spans="1:11" ht="12.95" customHeight="1" x14ac:dyDescent="0.2">
      <c r="A55" s="108" t="s">
        <v>431</v>
      </c>
      <c r="B55" s="106">
        <v>3256</v>
      </c>
      <c r="C55" s="106">
        <v>54</v>
      </c>
      <c r="D55" s="107">
        <v>1.6864459712679576</v>
      </c>
      <c r="E55" s="106">
        <v>192</v>
      </c>
      <c r="F55" s="107">
        <v>6.2663185378590081</v>
      </c>
      <c r="G55" s="106">
        <v>2187</v>
      </c>
      <c r="H55" s="106">
        <v>30</v>
      </c>
      <c r="I55" s="107">
        <v>1.3908205841446453</v>
      </c>
      <c r="J55" s="106">
        <v>17</v>
      </c>
      <c r="K55" s="107">
        <v>0.78341013824884798</v>
      </c>
    </row>
    <row r="56" spans="1:11" ht="12.95" customHeight="1" x14ac:dyDescent="0.2">
      <c r="A56" s="108" t="s">
        <v>432</v>
      </c>
      <c r="B56" s="106">
        <v>503</v>
      </c>
      <c r="C56" s="106">
        <v>2</v>
      </c>
      <c r="D56" s="107">
        <v>0.39920159680638723</v>
      </c>
      <c r="E56" s="106">
        <v>-11</v>
      </c>
      <c r="F56" s="107">
        <v>-2.1400778210116731</v>
      </c>
      <c r="G56" s="106">
        <v>373</v>
      </c>
      <c r="H56" s="106">
        <v>-6</v>
      </c>
      <c r="I56" s="107">
        <v>-1.5831134564643798</v>
      </c>
      <c r="J56" s="106">
        <v>-39</v>
      </c>
      <c r="K56" s="107">
        <v>-9.4660194174757279</v>
      </c>
    </row>
    <row r="57" spans="1:11" ht="12.95" customHeight="1" x14ac:dyDescent="0.2">
      <c r="A57" s="108" t="s">
        <v>433</v>
      </c>
      <c r="B57" s="106">
        <v>5013</v>
      </c>
      <c r="C57" s="106">
        <v>42</v>
      </c>
      <c r="D57" s="107">
        <v>0.84490042245021124</v>
      </c>
      <c r="E57" s="106">
        <v>72</v>
      </c>
      <c r="F57" s="107">
        <v>1.4571948998178506</v>
      </c>
      <c r="G57" s="106">
        <v>3445</v>
      </c>
      <c r="H57" s="106">
        <v>33</v>
      </c>
      <c r="I57" s="107">
        <v>0.96717467760844078</v>
      </c>
      <c r="J57" s="106">
        <v>-66</v>
      </c>
      <c r="K57" s="107">
        <v>-1.8798063229849047</v>
      </c>
    </row>
    <row r="58" spans="1:11" ht="12.95" customHeight="1" x14ac:dyDescent="0.2">
      <c r="A58" s="108" t="s">
        <v>434</v>
      </c>
      <c r="B58" s="106">
        <v>58</v>
      </c>
      <c r="C58" s="106">
        <v>4</v>
      </c>
      <c r="D58" s="107">
        <v>7.4074074074074074</v>
      </c>
      <c r="E58" s="106">
        <v>-2</v>
      </c>
      <c r="F58" s="107">
        <v>-3.3333333333333335</v>
      </c>
      <c r="G58" s="106">
        <v>40</v>
      </c>
      <c r="H58" s="106">
        <v>5</v>
      </c>
      <c r="I58" s="107">
        <v>14.285714285714286</v>
      </c>
      <c r="J58" s="106">
        <v>-9</v>
      </c>
      <c r="K58" s="107">
        <v>-18.367346938775512</v>
      </c>
    </row>
    <row r="59" spans="1:11" ht="12.95" customHeight="1" x14ac:dyDescent="0.2">
      <c r="A59" s="108" t="s">
        <v>435</v>
      </c>
      <c r="B59" s="106">
        <v>5255</v>
      </c>
      <c r="C59" s="106">
        <v>32</v>
      </c>
      <c r="D59" s="107">
        <v>0.61267470802220947</v>
      </c>
      <c r="E59" s="106">
        <v>-489</v>
      </c>
      <c r="F59" s="107">
        <v>-8.5132311977715869</v>
      </c>
      <c r="G59" s="106">
        <v>3686</v>
      </c>
      <c r="H59" s="106">
        <v>52</v>
      </c>
      <c r="I59" s="107">
        <v>1.4309301045679692</v>
      </c>
      <c r="J59" s="106">
        <v>-361</v>
      </c>
      <c r="K59" s="107">
        <v>-8.92018779342723</v>
      </c>
    </row>
    <row r="60" spans="1:11" ht="12.95" customHeight="1" x14ac:dyDescent="0.2">
      <c r="A60" s="108" t="s">
        <v>436</v>
      </c>
      <c r="B60" s="106">
        <v>340</v>
      </c>
      <c r="C60" s="106">
        <v>-8</v>
      </c>
      <c r="D60" s="107">
        <v>-2.2988505747126435</v>
      </c>
      <c r="E60" s="106">
        <v>-30</v>
      </c>
      <c r="F60" s="107">
        <v>-8.1081081081081088</v>
      </c>
      <c r="G60" s="106">
        <v>252</v>
      </c>
      <c r="H60" s="106">
        <v>8</v>
      </c>
      <c r="I60" s="107">
        <v>3.278688524590164</v>
      </c>
      <c r="J60" s="106">
        <v>-8</v>
      </c>
      <c r="K60" s="107">
        <v>-3.0769230769230771</v>
      </c>
    </row>
    <row r="61" spans="1:11" ht="12.95" customHeight="1" x14ac:dyDescent="0.2">
      <c r="A61" s="108" t="s">
        <v>437</v>
      </c>
      <c r="B61" s="106">
        <v>222</v>
      </c>
      <c r="C61" s="106">
        <v>7</v>
      </c>
      <c r="D61" s="107">
        <v>3.2558139534883721</v>
      </c>
      <c r="E61" s="106">
        <v>19</v>
      </c>
      <c r="F61" s="107">
        <v>9.3596059113300498</v>
      </c>
      <c r="G61" s="106">
        <v>151</v>
      </c>
      <c r="H61" s="106">
        <v>9</v>
      </c>
      <c r="I61" s="107">
        <v>6.3380281690140849</v>
      </c>
      <c r="J61" s="106">
        <v>-4</v>
      </c>
      <c r="K61" s="107">
        <v>-2.5806451612903225</v>
      </c>
    </row>
    <row r="62" spans="1:11" ht="12.95" customHeight="1" x14ac:dyDescent="0.2">
      <c r="A62" s="108" t="s">
        <v>438</v>
      </c>
      <c r="B62" s="106">
        <v>407</v>
      </c>
      <c r="C62" s="106">
        <v>-2</v>
      </c>
      <c r="D62" s="107">
        <v>-0.48899755501222492</v>
      </c>
      <c r="E62" s="106">
        <v>-33</v>
      </c>
      <c r="F62" s="107">
        <v>-7.5</v>
      </c>
      <c r="G62" s="106">
        <v>315</v>
      </c>
      <c r="H62" s="106">
        <v>-5</v>
      </c>
      <c r="I62" s="107">
        <v>-1.5625</v>
      </c>
      <c r="J62" s="106">
        <v>-24</v>
      </c>
      <c r="K62" s="107">
        <v>-7.0796460176991154</v>
      </c>
    </row>
    <row r="63" spans="1:11" ht="12.95" customHeight="1" x14ac:dyDescent="0.2">
      <c r="A63" s="108" t="s">
        <v>439</v>
      </c>
      <c r="B63" s="106">
        <v>592</v>
      </c>
      <c r="C63" s="106">
        <v>-3</v>
      </c>
      <c r="D63" s="107">
        <v>-0.50420168067226889</v>
      </c>
      <c r="E63" s="106">
        <v>-9</v>
      </c>
      <c r="F63" s="107">
        <v>-1.497504159733777</v>
      </c>
      <c r="G63" s="106">
        <v>440</v>
      </c>
      <c r="H63" s="106">
        <v>-7</v>
      </c>
      <c r="I63" s="107">
        <v>-1.5659955257270695</v>
      </c>
      <c r="J63" s="106">
        <v>-7</v>
      </c>
      <c r="K63" s="107">
        <v>-1.5659955257270695</v>
      </c>
    </row>
    <row r="64" spans="1:11" ht="12.95" customHeight="1" x14ac:dyDescent="0.2">
      <c r="A64" s="108" t="s">
        <v>440</v>
      </c>
      <c r="B64" s="106">
        <v>1035</v>
      </c>
      <c r="C64" s="106">
        <v>17</v>
      </c>
      <c r="D64" s="107">
        <v>1.6699410609037328</v>
      </c>
      <c r="E64" s="106">
        <v>59</v>
      </c>
      <c r="F64" s="107">
        <v>6.0450819672131146</v>
      </c>
      <c r="G64" s="106">
        <v>721</v>
      </c>
      <c r="H64" s="106">
        <v>9</v>
      </c>
      <c r="I64" s="107">
        <v>1.2640449438202248</v>
      </c>
      <c r="J64" s="106">
        <v>-1</v>
      </c>
      <c r="K64" s="107">
        <v>-0.13850415512465375</v>
      </c>
    </row>
    <row r="65" spans="1:11" ht="12.95" customHeight="1" x14ac:dyDescent="0.2">
      <c r="A65" s="108" t="s">
        <v>441</v>
      </c>
      <c r="B65" s="106">
        <v>103</v>
      </c>
      <c r="C65" s="106">
        <v>-5</v>
      </c>
      <c r="D65" s="107">
        <v>-4.6296296296296298</v>
      </c>
      <c r="E65" s="106">
        <v>8</v>
      </c>
      <c r="F65" s="107">
        <v>8.4210526315789469</v>
      </c>
      <c r="G65" s="106">
        <v>81</v>
      </c>
      <c r="H65" s="106">
        <v>-4</v>
      </c>
      <c r="I65" s="107">
        <v>-4.7058823529411766</v>
      </c>
      <c r="J65" s="106">
        <v>-4</v>
      </c>
      <c r="K65" s="107">
        <v>-4.7058823529411766</v>
      </c>
    </row>
    <row r="66" spans="1:11" ht="12.95" customHeight="1" x14ac:dyDescent="0.2">
      <c r="A66" s="108" t="s">
        <v>442</v>
      </c>
      <c r="B66" s="106">
        <v>165</v>
      </c>
      <c r="C66" s="106">
        <v>-3</v>
      </c>
      <c r="D66" s="107">
        <v>-1.7857142857142858</v>
      </c>
      <c r="E66" s="106">
        <v>-1</v>
      </c>
      <c r="F66" s="107">
        <v>-0.60240963855421692</v>
      </c>
      <c r="G66" s="106">
        <v>126</v>
      </c>
      <c r="H66" s="106">
        <v>-3</v>
      </c>
      <c r="I66" s="107">
        <v>-2.3255813953488373</v>
      </c>
      <c r="J66" s="106">
        <v>-8</v>
      </c>
      <c r="K66" s="107">
        <v>-5.9701492537313436</v>
      </c>
    </row>
    <row r="67" spans="1:11" ht="12.95" customHeight="1" x14ac:dyDescent="0.2">
      <c r="A67" s="108" t="s">
        <v>443</v>
      </c>
      <c r="B67" s="106">
        <v>162</v>
      </c>
      <c r="C67" s="106">
        <v>1</v>
      </c>
      <c r="D67" s="107">
        <v>0.6211180124223602</v>
      </c>
      <c r="E67" s="106">
        <v>-19</v>
      </c>
      <c r="F67" s="107">
        <v>-10.497237569060774</v>
      </c>
      <c r="G67" s="106">
        <v>133</v>
      </c>
      <c r="H67" s="106">
        <v>-1</v>
      </c>
      <c r="I67" s="107">
        <v>-0.74626865671641796</v>
      </c>
      <c r="J67" s="106">
        <v>-13</v>
      </c>
      <c r="K67" s="107">
        <v>-8.9041095890410951</v>
      </c>
    </row>
    <row r="68" spans="1:11" ht="12.95" customHeight="1" x14ac:dyDescent="0.2">
      <c r="A68" s="108" t="s">
        <v>444</v>
      </c>
      <c r="B68" s="106">
        <v>15321</v>
      </c>
      <c r="C68" s="106">
        <v>-124</v>
      </c>
      <c r="D68" s="107">
        <v>-0.80284881838782773</v>
      </c>
      <c r="E68" s="106">
        <v>74</v>
      </c>
      <c r="F68" s="107">
        <v>0.485341378631862</v>
      </c>
      <c r="G68" s="106">
        <v>10561</v>
      </c>
      <c r="H68" s="106">
        <v>107</v>
      </c>
      <c r="I68" s="107">
        <v>1.0235316625215229</v>
      </c>
      <c r="J68" s="106">
        <v>-404</v>
      </c>
      <c r="K68" s="107">
        <v>-3.684450524395805</v>
      </c>
    </row>
    <row r="69" spans="1:11" ht="12.95" customHeight="1" x14ac:dyDescent="0.2">
      <c r="A69" s="108" t="s">
        <v>445</v>
      </c>
      <c r="B69" s="106">
        <v>496</v>
      </c>
      <c r="C69" s="106">
        <v>12</v>
      </c>
      <c r="D69" s="107">
        <v>2.4793388429752068</v>
      </c>
      <c r="E69" s="106">
        <v>24</v>
      </c>
      <c r="F69" s="107">
        <v>5.0847457627118642</v>
      </c>
      <c r="G69" s="106">
        <v>374</v>
      </c>
      <c r="H69" s="106">
        <v>5</v>
      </c>
      <c r="I69" s="107">
        <v>1.3550135501355014</v>
      </c>
      <c r="J69" s="106">
        <v>11</v>
      </c>
      <c r="K69" s="107">
        <v>3.0303030303030303</v>
      </c>
    </row>
    <row r="70" spans="1:11" ht="12.95" customHeight="1" x14ac:dyDescent="0.2">
      <c r="A70" s="108" t="s">
        <v>446</v>
      </c>
      <c r="B70" s="106">
        <v>204</v>
      </c>
      <c r="C70" s="106">
        <v>3</v>
      </c>
      <c r="D70" s="107">
        <v>1.4925373134328359</v>
      </c>
      <c r="E70" s="106">
        <v>11</v>
      </c>
      <c r="F70" s="107">
        <v>5.6994818652849739</v>
      </c>
      <c r="G70" s="106">
        <v>165</v>
      </c>
      <c r="H70" s="106">
        <v>2</v>
      </c>
      <c r="I70" s="107">
        <v>1.2269938650306749</v>
      </c>
      <c r="J70" s="106">
        <v>10</v>
      </c>
      <c r="K70" s="107">
        <v>6.4516129032258061</v>
      </c>
    </row>
    <row r="71" spans="1:11" ht="12.95" customHeight="1" x14ac:dyDescent="0.2">
      <c r="A71" s="108" t="s">
        <v>447</v>
      </c>
      <c r="B71" s="106">
        <v>2148</v>
      </c>
      <c r="C71" s="106">
        <v>-18</v>
      </c>
      <c r="D71" s="107">
        <v>-0.83102493074792239</v>
      </c>
      <c r="E71" s="106">
        <v>-40</v>
      </c>
      <c r="F71" s="107">
        <v>-1.8281535648994516</v>
      </c>
      <c r="G71" s="106">
        <v>1523</v>
      </c>
      <c r="H71" s="106">
        <v>19</v>
      </c>
      <c r="I71" s="107">
        <v>1.2632978723404256</v>
      </c>
      <c r="J71" s="106">
        <v>-61</v>
      </c>
      <c r="K71" s="107">
        <v>-3.8510101010101012</v>
      </c>
    </row>
    <row r="72" spans="1:11" ht="12.95" customHeight="1" x14ac:dyDescent="0.2">
      <c r="A72" s="108" t="s">
        <v>448</v>
      </c>
      <c r="B72" s="106">
        <v>25</v>
      </c>
      <c r="C72" s="106">
        <v>-3</v>
      </c>
      <c r="D72" s="107">
        <v>-10.714285714285714</v>
      </c>
      <c r="E72" s="106">
        <v>-6</v>
      </c>
      <c r="F72" s="107">
        <v>-19.35483870967742</v>
      </c>
      <c r="G72" s="106">
        <v>16</v>
      </c>
      <c r="H72" s="106">
        <v>-2</v>
      </c>
      <c r="I72" s="107">
        <v>-11.111111111111111</v>
      </c>
      <c r="J72" s="106">
        <v>-11</v>
      </c>
      <c r="K72" s="107">
        <v>-40.74074074074074</v>
      </c>
    </row>
    <row r="73" spans="1:11" ht="12.95" customHeight="1" x14ac:dyDescent="0.2">
      <c r="A73" s="108" t="s">
        <v>449</v>
      </c>
      <c r="B73" s="106">
        <v>28</v>
      </c>
      <c r="C73" s="106">
        <v>0</v>
      </c>
      <c r="D73" s="107">
        <v>0</v>
      </c>
      <c r="E73" s="106">
        <v>2</v>
      </c>
      <c r="F73" s="107">
        <v>7.6923076923076925</v>
      </c>
      <c r="G73" s="106">
        <v>23</v>
      </c>
      <c r="H73" s="106">
        <v>1</v>
      </c>
      <c r="I73" s="107">
        <v>4.5454545454545459</v>
      </c>
      <c r="J73" s="106">
        <v>0</v>
      </c>
      <c r="K73" s="107">
        <v>0</v>
      </c>
    </row>
    <row r="74" spans="1:11" ht="12.95" customHeight="1" x14ac:dyDescent="0.2">
      <c r="A74" s="108" t="s">
        <v>450</v>
      </c>
      <c r="B74" s="106">
        <v>11</v>
      </c>
      <c r="C74" s="106">
        <v>2</v>
      </c>
      <c r="D74" s="107">
        <v>22.222222222222221</v>
      </c>
      <c r="E74" s="106">
        <v>-2</v>
      </c>
      <c r="F74" s="107">
        <v>-15.384615384615385</v>
      </c>
      <c r="G74" s="106">
        <v>10</v>
      </c>
      <c r="H74" s="106">
        <v>1</v>
      </c>
      <c r="I74" s="107">
        <v>11.111111111111111</v>
      </c>
      <c r="J74" s="106">
        <v>-1</v>
      </c>
      <c r="K74" s="107">
        <v>-9.0909090909090917</v>
      </c>
    </row>
    <row r="75" spans="1:11" ht="12.95" customHeight="1" x14ac:dyDescent="0.2">
      <c r="A75" s="108" t="s">
        <v>451</v>
      </c>
      <c r="B75" s="106">
        <v>12591</v>
      </c>
      <c r="C75" s="106">
        <v>-72</v>
      </c>
      <c r="D75" s="107">
        <v>-0.56858564321250893</v>
      </c>
      <c r="E75" s="106">
        <v>-281</v>
      </c>
      <c r="F75" s="107">
        <v>-2.1830329397141082</v>
      </c>
      <c r="G75" s="106">
        <v>8833</v>
      </c>
      <c r="H75" s="106">
        <v>80</v>
      </c>
      <c r="I75" s="107">
        <v>0.91397235233634178</v>
      </c>
      <c r="J75" s="106">
        <v>-165</v>
      </c>
      <c r="K75" s="107">
        <v>-1.8337408312958434</v>
      </c>
    </row>
    <row r="76" spans="1:11" ht="12.95" customHeight="1" x14ac:dyDescent="0.2">
      <c r="A76" s="108" t="s">
        <v>452</v>
      </c>
      <c r="B76" s="106">
        <v>585</v>
      </c>
      <c r="C76" s="106">
        <v>-5</v>
      </c>
      <c r="D76" s="107">
        <v>-0.84745762711864403</v>
      </c>
      <c r="E76" s="106">
        <v>-14</v>
      </c>
      <c r="F76" s="107">
        <v>-2.337228714524207</v>
      </c>
      <c r="G76" s="106">
        <v>419</v>
      </c>
      <c r="H76" s="106">
        <v>4</v>
      </c>
      <c r="I76" s="107">
        <v>0.96385542168674698</v>
      </c>
      <c r="J76" s="106">
        <v>-12</v>
      </c>
      <c r="K76" s="107">
        <v>-2.7842227378190256</v>
      </c>
    </row>
    <row r="77" spans="1:11" ht="12.95" customHeight="1" x14ac:dyDescent="0.2">
      <c r="A77" s="108" t="s">
        <v>453</v>
      </c>
      <c r="B77" s="106">
        <v>493</v>
      </c>
      <c r="C77" s="106">
        <v>27</v>
      </c>
      <c r="D77" s="107">
        <v>5.7939914163090132</v>
      </c>
      <c r="E77" s="106">
        <v>61</v>
      </c>
      <c r="F77" s="107">
        <v>14.12037037037037</v>
      </c>
      <c r="G77" s="106">
        <v>368</v>
      </c>
      <c r="H77" s="106">
        <v>30</v>
      </c>
      <c r="I77" s="107">
        <v>8.8757396449704142</v>
      </c>
      <c r="J77" s="106">
        <v>27</v>
      </c>
      <c r="K77" s="107">
        <v>7.9178885630498534</v>
      </c>
    </row>
    <row r="78" spans="1:11" ht="12.95" customHeight="1" x14ac:dyDescent="0.2">
      <c r="A78" s="108" t="s">
        <v>454</v>
      </c>
      <c r="B78" s="106">
        <v>994</v>
      </c>
      <c r="C78" s="106">
        <v>12</v>
      </c>
      <c r="D78" s="107">
        <v>1.2219959266802445</v>
      </c>
      <c r="E78" s="106">
        <v>51</v>
      </c>
      <c r="F78" s="107">
        <v>5.408271474019088</v>
      </c>
      <c r="G78" s="106">
        <v>718</v>
      </c>
      <c r="H78" s="106">
        <v>12</v>
      </c>
      <c r="I78" s="107">
        <v>1.6997167138810199</v>
      </c>
      <c r="J78" s="106">
        <v>19</v>
      </c>
      <c r="K78" s="107">
        <v>2.7181688125894135</v>
      </c>
    </row>
    <row r="79" spans="1:11" ht="12.95" customHeight="1" x14ac:dyDescent="0.2">
      <c r="A79" s="108" t="s">
        <v>455</v>
      </c>
      <c r="B79" s="106">
        <v>3</v>
      </c>
      <c r="C79" s="106">
        <v>0</v>
      </c>
      <c r="D79" s="107">
        <v>0</v>
      </c>
      <c r="E79" s="106">
        <v>0</v>
      </c>
      <c r="F79" s="107">
        <v>0</v>
      </c>
      <c r="G79" s="106">
        <v>2</v>
      </c>
      <c r="H79" s="106">
        <v>0</v>
      </c>
      <c r="I79" s="107">
        <v>0</v>
      </c>
      <c r="J79" s="106">
        <v>0</v>
      </c>
      <c r="K79" s="107">
        <v>0</v>
      </c>
    </row>
    <row r="80" spans="1:11" ht="12.95" customHeight="1" x14ac:dyDescent="0.2">
      <c r="A80" s="108" t="s">
        <v>456</v>
      </c>
      <c r="B80" s="106">
        <v>9</v>
      </c>
      <c r="C80" s="106">
        <v>0</v>
      </c>
      <c r="D80" s="107">
        <v>0</v>
      </c>
      <c r="E80" s="106">
        <v>1</v>
      </c>
      <c r="F80" s="107">
        <v>12.5</v>
      </c>
      <c r="G80" s="106">
        <v>9</v>
      </c>
      <c r="H80" s="106">
        <v>1</v>
      </c>
      <c r="I80" s="107">
        <v>12.5</v>
      </c>
      <c r="J80" s="106">
        <v>3</v>
      </c>
      <c r="K80" s="107">
        <v>50</v>
      </c>
    </row>
    <row r="81" spans="1:11" ht="12.95" customHeight="1" x14ac:dyDescent="0.2">
      <c r="A81" s="108" t="s">
        <v>457</v>
      </c>
      <c r="B81" s="106">
        <v>4</v>
      </c>
      <c r="C81" s="106">
        <v>0</v>
      </c>
      <c r="D81" s="107">
        <v>0</v>
      </c>
      <c r="E81" s="106">
        <v>0</v>
      </c>
      <c r="F81" s="107">
        <v>0</v>
      </c>
      <c r="G81" s="106">
        <v>4</v>
      </c>
      <c r="H81" s="106">
        <v>0</v>
      </c>
      <c r="I81" s="107">
        <v>0</v>
      </c>
      <c r="J81" s="106">
        <v>0</v>
      </c>
      <c r="K81" s="107">
        <v>0</v>
      </c>
    </row>
    <row r="82" spans="1:11" ht="12.95" customHeight="1" x14ac:dyDescent="0.2">
      <c r="A82" s="108" t="s">
        <v>458</v>
      </c>
      <c r="B82" s="106">
        <v>472</v>
      </c>
      <c r="C82" s="106">
        <v>-5</v>
      </c>
      <c r="D82" s="107">
        <v>-1.0482180293501049</v>
      </c>
      <c r="E82" s="106">
        <v>21</v>
      </c>
      <c r="F82" s="107">
        <v>4.6563192904656319</v>
      </c>
      <c r="G82" s="106">
        <v>320</v>
      </c>
      <c r="H82" s="106">
        <v>-5</v>
      </c>
      <c r="I82" s="107">
        <v>-1.5384615384615385</v>
      </c>
      <c r="J82" s="106">
        <v>1</v>
      </c>
      <c r="K82" s="107">
        <v>0.31347962382445144</v>
      </c>
    </row>
    <row r="83" spans="1:11" ht="12.95" customHeight="1" x14ac:dyDescent="0.2">
      <c r="A83" s="108" t="s">
        <v>459</v>
      </c>
      <c r="B83" s="106">
        <v>1611</v>
      </c>
      <c r="C83" s="106">
        <v>16</v>
      </c>
      <c r="D83" s="107">
        <v>1.0031347962382444</v>
      </c>
      <c r="E83" s="106">
        <v>46</v>
      </c>
      <c r="F83" s="107">
        <v>2.939297124600639</v>
      </c>
      <c r="G83" s="106">
        <v>1187</v>
      </c>
      <c r="H83" s="106">
        <v>17</v>
      </c>
      <c r="I83" s="107">
        <v>1.4529914529914529</v>
      </c>
      <c r="J83" s="106">
        <v>1</v>
      </c>
      <c r="K83" s="107">
        <v>8.4317032040472181E-2</v>
      </c>
    </row>
    <row r="84" spans="1:11" ht="12.95" customHeight="1" x14ac:dyDescent="0.2">
      <c r="A84" s="108" t="s">
        <v>460</v>
      </c>
      <c r="B84" s="106">
        <v>13132</v>
      </c>
      <c r="C84" s="106">
        <v>-6</v>
      </c>
      <c r="D84" s="107">
        <v>-4.5669051606028313E-2</v>
      </c>
      <c r="E84" s="106">
        <v>-156</v>
      </c>
      <c r="F84" s="107">
        <v>-1.1739915713425648</v>
      </c>
      <c r="G84" s="106">
        <v>9057</v>
      </c>
      <c r="H84" s="106">
        <v>50</v>
      </c>
      <c r="I84" s="107">
        <v>0.55512379260575107</v>
      </c>
      <c r="J84" s="106">
        <v>-524</v>
      </c>
      <c r="K84" s="107">
        <v>-5.469157707963678</v>
      </c>
    </row>
    <row r="85" spans="1:11" ht="12.95" customHeight="1" x14ac:dyDescent="0.2">
      <c r="A85" s="108" t="s">
        <v>461</v>
      </c>
      <c r="B85" s="106">
        <v>633</v>
      </c>
      <c r="C85" s="106">
        <v>-4</v>
      </c>
      <c r="D85" s="107">
        <v>-0.62794348508634223</v>
      </c>
      <c r="E85" s="106">
        <v>-15</v>
      </c>
      <c r="F85" s="107">
        <v>-2.3148148148148149</v>
      </c>
      <c r="G85" s="106">
        <v>463</v>
      </c>
      <c r="H85" s="106">
        <v>3</v>
      </c>
      <c r="I85" s="107">
        <v>0.65217391304347827</v>
      </c>
      <c r="J85" s="106">
        <v>-19</v>
      </c>
      <c r="K85" s="107">
        <v>-3.9419087136929463</v>
      </c>
    </row>
    <row r="86" spans="1:11" ht="12.95" customHeight="1" x14ac:dyDescent="0.2">
      <c r="A86" s="108" t="s">
        <v>462</v>
      </c>
      <c r="B86" s="106">
        <v>40</v>
      </c>
      <c r="C86" s="106">
        <v>1</v>
      </c>
      <c r="D86" s="107">
        <v>2.5641025641025643</v>
      </c>
      <c r="E86" s="106">
        <v>0</v>
      </c>
      <c r="F86" s="107">
        <v>0</v>
      </c>
      <c r="G86" s="106">
        <v>27</v>
      </c>
      <c r="H86" s="106">
        <v>1</v>
      </c>
      <c r="I86" s="107">
        <v>3.8461538461538463</v>
      </c>
      <c r="J86" s="106">
        <v>-6</v>
      </c>
      <c r="K86" s="107">
        <v>-18.181818181818183</v>
      </c>
    </row>
    <row r="87" spans="1:11" ht="12.95" customHeight="1" x14ac:dyDescent="0.2">
      <c r="A87" s="108" t="s">
        <v>463</v>
      </c>
      <c r="B87" s="106">
        <v>2</v>
      </c>
      <c r="C87" s="106">
        <v>1</v>
      </c>
      <c r="D87" s="107">
        <v>100</v>
      </c>
      <c r="E87" s="106">
        <v>-2</v>
      </c>
      <c r="F87" s="107">
        <v>-50</v>
      </c>
      <c r="G87" s="106">
        <v>1</v>
      </c>
      <c r="H87" s="106">
        <v>0</v>
      </c>
      <c r="I87" s="107">
        <v>0</v>
      </c>
      <c r="J87" s="106">
        <v>-1</v>
      </c>
      <c r="K87" s="107">
        <v>-50</v>
      </c>
    </row>
    <row r="88" spans="1:11" ht="12.95" customHeight="1" x14ac:dyDescent="0.2">
      <c r="A88" s="108" t="s">
        <v>464</v>
      </c>
      <c r="B88" s="106">
        <v>201006</v>
      </c>
      <c r="C88" s="106">
        <v>-115</v>
      </c>
      <c r="D88" s="107">
        <v>-5.7179508852879611E-2</v>
      </c>
      <c r="E88" s="106">
        <v>1644</v>
      </c>
      <c r="F88" s="107">
        <v>0.82463057152315888</v>
      </c>
      <c r="G88" s="106">
        <v>142718</v>
      </c>
      <c r="H88" s="106">
        <v>1065</v>
      </c>
      <c r="I88" s="107">
        <v>0.75183723606277308</v>
      </c>
      <c r="J88" s="106">
        <v>-4052</v>
      </c>
      <c r="K88" s="107">
        <v>-2.760782176194045</v>
      </c>
    </row>
    <row r="89" spans="1:11" ht="12.95" customHeight="1" x14ac:dyDescent="0.2">
      <c r="A89" s="108" t="s">
        <v>465</v>
      </c>
      <c r="B89" s="106">
        <v>2815</v>
      </c>
      <c r="C89" s="106">
        <v>-14</v>
      </c>
      <c r="D89" s="107">
        <v>-0.4948745139625309</v>
      </c>
      <c r="E89" s="106">
        <v>-101</v>
      </c>
      <c r="F89" s="107">
        <v>-3.4636488340192044</v>
      </c>
      <c r="G89" s="106">
        <v>1938</v>
      </c>
      <c r="H89" s="106">
        <v>-2</v>
      </c>
      <c r="I89" s="107">
        <v>-0.10309278350515463</v>
      </c>
      <c r="J89" s="106">
        <v>-125</v>
      </c>
      <c r="K89" s="107">
        <v>-6.0591371788657291</v>
      </c>
    </row>
    <row r="90" spans="1:11" ht="12.95" customHeight="1" x14ac:dyDescent="0.2">
      <c r="A90" s="108" t="s">
        <v>466</v>
      </c>
      <c r="B90" s="106">
        <v>605</v>
      </c>
      <c r="C90" s="106">
        <v>-3</v>
      </c>
      <c r="D90" s="107">
        <v>-0.49342105263157893</v>
      </c>
      <c r="E90" s="106">
        <v>-4</v>
      </c>
      <c r="F90" s="107">
        <v>-0.65681444991789817</v>
      </c>
      <c r="G90" s="106">
        <v>415</v>
      </c>
      <c r="H90" s="106">
        <v>5</v>
      </c>
      <c r="I90" s="107">
        <v>1.2195121951219512</v>
      </c>
      <c r="J90" s="106">
        <v>-35</v>
      </c>
      <c r="K90" s="107">
        <v>-7.7777777777777777</v>
      </c>
    </row>
    <row r="91" spans="1:11" ht="12.95" customHeight="1" x14ac:dyDescent="0.2">
      <c r="A91" s="108" t="s">
        <v>467</v>
      </c>
      <c r="B91" s="106">
        <v>943</v>
      </c>
      <c r="C91" s="106">
        <v>-20</v>
      </c>
      <c r="D91" s="107">
        <v>-2.0768431983385254</v>
      </c>
      <c r="E91" s="106">
        <v>-39</v>
      </c>
      <c r="F91" s="107">
        <v>-3.9714867617107945</v>
      </c>
      <c r="G91" s="106">
        <v>697</v>
      </c>
      <c r="H91" s="106">
        <v>3</v>
      </c>
      <c r="I91" s="107">
        <v>0.43227665706051871</v>
      </c>
      <c r="J91" s="106">
        <v>-32</v>
      </c>
      <c r="K91" s="107">
        <v>-4.3895747599451305</v>
      </c>
    </row>
    <row r="92" spans="1:11" ht="12.95" customHeight="1" x14ac:dyDescent="0.2">
      <c r="A92" s="108" t="s">
        <v>468</v>
      </c>
      <c r="B92" s="106">
        <v>1728</v>
      </c>
      <c r="C92" s="106">
        <v>-18</v>
      </c>
      <c r="D92" s="107">
        <v>-1.0309278350515463</v>
      </c>
      <c r="E92" s="106">
        <v>-129</v>
      </c>
      <c r="F92" s="107">
        <v>-6.9466882067851374</v>
      </c>
      <c r="G92" s="106">
        <v>1304</v>
      </c>
      <c r="H92" s="106">
        <v>-3</v>
      </c>
      <c r="I92" s="107">
        <v>-0.22953328232593725</v>
      </c>
      <c r="J92" s="106">
        <v>-23</v>
      </c>
      <c r="K92" s="107">
        <v>-1.7332328560663151</v>
      </c>
    </row>
    <row r="93" spans="1:11" ht="12.95" customHeight="1" x14ac:dyDescent="0.2">
      <c r="A93" s="108" t="s">
        <v>469</v>
      </c>
      <c r="B93" s="106">
        <v>501</v>
      </c>
      <c r="C93" s="106">
        <v>4</v>
      </c>
      <c r="D93" s="107">
        <v>0.8048289738430584</v>
      </c>
      <c r="E93" s="106">
        <v>72</v>
      </c>
      <c r="F93" s="107">
        <v>16.783216783216783</v>
      </c>
      <c r="G93" s="106">
        <v>361</v>
      </c>
      <c r="H93" s="106">
        <v>-4</v>
      </c>
      <c r="I93" s="107">
        <v>-1.095890410958904</v>
      </c>
      <c r="J93" s="106">
        <v>21</v>
      </c>
      <c r="K93" s="107">
        <v>6.1764705882352944</v>
      </c>
    </row>
    <row r="94" spans="1:11" ht="12.95" customHeight="1" x14ac:dyDescent="0.2">
      <c r="A94" s="108" t="s">
        <v>470</v>
      </c>
      <c r="B94" s="106">
        <v>624</v>
      </c>
      <c r="C94" s="106">
        <v>14</v>
      </c>
      <c r="D94" s="107">
        <v>2.2950819672131146</v>
      </c>
      <c r="E94" s="106">
        <v>43</v>
      </c>
      <c r="F94" s="107">
        <v>7.4010327022375213</v>
      </c>
      <c r="G94" s="106">
        <v>484</v>
      </c>
      <c r="H94" s="106">
        <v>15</v>
      </c>
      <c r="I94" s="107">
        <v>3.1982942430703623</v>
      </c>
      <c r="J94" s="106">
        <v>25</v>
      </c>
      <c r="K94" s="107">
        <v>5.4466230936819171</v>
      </c>
    </row>
    <row r="95" spans="1:11" ht="12.95" customHeight="1" x14ac:dyDescent="0.2">
      <c r="A95" s="108" t="s">
        <v>471</v>
      </c>
      <c r="B95" s="106">
        <v>261</v>
      </c>
      <c r="C95" s="106">
        <v>2</v>
      </c>
      <c r="D95" s="107">
        <v>0.77220077220077221</v>
      </c>
      <c r="E95" s="106">
        <v>-19</v>
      </c>
      <c r="F95" s="107">
        <v>-6.7857142857142856</v>
      </c>
      <c r="G95" s="106">
        <v>201</v>
      </c>
      <c r="H95" s="106">
        <v>-1</v>
      </c>
      <c r="I95" s="107">
        <v>-0.49504950495049505</v>
      </c>
      <c r="J95" s="106">
        <v>-24</v>
      </c>
      <c r="K95" s="107">
        <v>-10.666666666666666</v>
      </c>
    </row>
    <row r="96" spans="1:11" ht="12.95" customHeight="1" x14ac:dyDescent="0.2">
      <c r="A96" s="108" t="s">
        <v>472</v>
      </c>
      <c r="B96" s="106">
        <v>18</v>
      </c>
      <c r="C96" s="106">
        <v>1</v>
      </c>
      <c r="D96" s="107">
        <v>5.882352941176471</v>
      </c>
      <c r="E96" s="106">
        <v>-1</v>
      </c>
      <c r="F96" s="107">
        <v>-5.2631578947368425</v>
      </c>
      <c r="G96" s="106">
        <v>15</v>
      </c>
      <c r="H96" s="106">
        <v>1</v>
      </c>
      <c r="I96" s="107">
        <v>7.1428571428571432</v>
      </c>
      <c r="J96" s="106">
        <v>5</v>
      </c>
      <c r="K96" s="107">
        <v>50</v>
      </c>
    </row>
    <row r="97" spans="1:11" ht="12.95" customHeight="1" x14ac:dyDescent="0.2">
      <c r="A97" s="108" t="s">
        <v>473</v>
      </c>
      <c r="B97" s="106">
        <v>340</v>
      </c>
      <c r="C97" s="106">
        <v>6</v>
      </c>
      <c r="D97" s="107">
        <v>1.7964071856287425</v>
      </c>
      <c r="E97" s="106">
        <v>14</v>
      </c>
      <c r="F97" s="107">
        <v>4.294478527607362</v>
      </c>
      <c r="G97" s="106">
        <v>245</v>
      </c>
      <c r="H97" s="106">
        <v>12</v>
      </c>
      <c r="I97" s="107">
        <v>5.1502145922746783</v>
      </c>
      <c r="J97" s="106">
        <v>4</v>
      </c>
      <c r="K97" s="107">
        <v>1.6597510373443984</v>
      </c>
    </row>
    <row r="98" spans="1:11" ht="12.95" customHeight="1" x14ac:dyDescent="0.2">
      <c r="A98" s="108" t="s">
        <v>474</v>
      </c>
      <c r="B98" s="106">
        <v>777</v>
      </c>
      <c r="C98" s="106">
        <v>-12</v>
      </c>
      <c r="D98" s="107">
        <v>-1.520912547528517</v>
      </c>
      <c r="E98" s="106">
        <v>-16</v>
      </c>
      <c r="F98" s="107">
        <v>-2.0176544766708702</v>
      </c>
      <c r="G98" s="106">
        <v>540</v>
      </c>
      <c r="H98" s="106">
        <v>2</v>
      </c>
      <c r="I98" s="107">
        <v>0.37174721189591076</v>
      </c>
      <c r="J98" s="106">
        <v>-3</v>
      </c>
      <c r="K98" s="107">
        <v>-0.5524861878453039</v>
      </c>
    </row>
    <row r="99" spans="1:11" ht="12.95" customHeight="1" x14ac:dyDescent="0.2">
      <c r="A99" s="108" t="s">
        <v>475</v>
      </c>
      <c r="B99" s="106">
        <v>596</v>
      </c>
      <c r="C99" s="106">
        <v>-18</v>
      </c>
      <c r="D99" s="107">
        <v>-2.9315960912052117</v>
      </c>
      <c r="E99" s="106">
        <v>-1</v>
      </c>
      <c r="F99" s="107">
        <v>-0.16750418760469013</v>
      </c>
      <c r="G99" s="106">
        <v>456</v>
      </c>
      <c r="H99" s="106">
        <v>-4</v>
      </c>
      <c r="I99" s="107">
        <v>-0.86956521739130432</v>
      </c>
      <c r="J99" s="106">
        <v>-20</v>
      </c>
      <c r="K99" s="107">
        <v>-4.2016806722689077</v>
      </c>
    </row>
    <row r="100" spans="1:11" ht="12.95" customHeight="1" x14ac:dyDescent="0.2">
      <c r="A100" s="108" t="s">
        <v>476</v>
      </c>
      <c r="B100" s="106">
        <v>14884</v>
      </c>
      <c r="C100" s="106">
        <v>-80</v>
      </c>
      <c r="D100" s="107">
        <v>-0.53461641272387062</v>
      </c>
      <c r="E100" s="106">
        <v>-176</v>
      </c>
      <c r="F100" s="107">
        <v>-1.1686586985391767</v>
      </c>
      <c r="G100" s="106">
        <v>10324</v>
      </c>
      <c r="H100" s="106">
        <v>102</v>
      </c>
      <c r="I100" s="107">
        <v>0.99784777929955004</v>
      </c>
      <c r="J100" s="106">
        <v>-651</v>
      </c>
      <c r="K100" s="107">
        <v>-5.9316628701594531</v>
      </c>
    </row>
    <row r="101" spans="1:11" ht="12.95" customHeight="1" x14ac:dyDescent="0.2">
      <c r="A101" s="108" t="s">
        <v>477</v>
      </c>
      <c r="B101" s="106">
        <v>176</v>
      </c>
      <c r="C101" s="106">
        <v>9</v>
      </c>
      <c r="D101" s="107">
        <v>5.3892215568862278</v>
      </c>
      <c r="E101" s="106">
        <v>8</v>
      </c>
      <c r="F101" s="107">
        <v>4.7619047619047619</v>
      </c>
      <c r="G101" s="106">
        <v>120</v>
      </c>
      <c r="H101" s="106">
        <v>4</v>
      </c>
      <c r="I101" s="107">
        <v>3.4482758620689653</v>
      </c>
      <c r="J101" s="106">
        <v>-9</v>
      </c>
      <c r="K101" s="107">
        <v>-6.9767441860465116</v>
      </c>
    </row>
    <row r="102" spans="1:11" ht="12.95" customHeight="1" x14ac:dyDescent="0.2">
      <c r="A102" s="108" t="s">
        <v>478</v>
      </c>
      <c r="B102" s="106">
        <v>151</v>
      </c>
      <c r="C102" s="106">
        <v>12</v>
      </c>
      <c r="D102" s="107">
        <v>8.6330935251798557</v>
      </c>
      <c r="E102" s="106">
        <v>13</v>
      </c>
      <c r="F102" s="107">
        <v>9.420289855072463</v>
      </c>
      <c r="G102" s="106">
        <v>109</v>
      </c>
      <c r="H102" s="106">
        <v>8</v>
      </c>
      <c r="I102" s="107">
        <v>7.9207920792079207</v>
      </c>
      <c r="J102" s="106">
        <v>2</v>
      </c>
      <c r="K102" s="107">
        <v>1.8691588785046729</v>
      </c>
    </row>
    <row r="103" spans="1:11" ht="12.95" customHeight="1" x14ac:dyDescent="0.2">
      <c r="A103" s="108" t="s">
        <v>479</v>
      </c>
      <c r="B103" s="106">
        <v>239</v>
      </c>
      <c r="C103" s="106">
        <v>12</v>
      </c>
      <c r="D103" s="107">
        <v>5.286343612334802</v>
      </c>
      <c r="E103" s="106">
        <v>26</v>
      </c>
      <c r="F103" s="107">
        <v>12.206572769953052</v>
      </c>
      <c r="G103" s="106">
        <v>185</v>
      </c>
      <c r="H103" s="106">
        <v>11</v>
      </c>
      <c r="I103" s="107">
        <v>6.3218390804597702</v>
      </c>
      <c r="J103" s="106">
        <v>26</v>
      </c>
      <c r="K103" s="107">
        <v>16.352201257861637</v>
      </c>
    </row>
    <row r="104" spans="1:11" ht="12.95" customHeight="1" x14ac:dyDescent="0.2">
      <c r="A104" s="108" t="s">
        <v>480</v>
      </c>
      <c r="B104" s="106">
        <v>2215</v>
      </c>
      <c r="C104" s="106">
        <v>23</v>
      </c>
      <c r="D104" s="107">
        <v>1.0492700729927007</v>
      </c>
      <c r="E104" s="106">
        <v>60</v>
      </c>
      <c r="F104" s="107">
        <v>2.7842227378190256</v>
      </c>
      <c r="G104" s="106">
        <v>1562</v>
      </c>
      <c r="H104" s="106">
        <v>36</v>
      </c>
      <c r="I104" s="107">
        <v>2.3591087811271296</v>
      </c>
      <c r="J104" s="106">
        <v>-29</v>
      </c>
      <c r="K104" s="107">
        <v>-1.8227529855436833</v>
      </c>
    </row>
    <row r="105" spans="1:11" ht="12.95" customHeight="1" x14ac:dyDescent="0.2">
      <c r="A105" s="108" t="s">
        <v>481</v>
      </c>
      <c r="B105" s="106">
        <v>7</v>
      </c>
      <c r="C105" s="106">
        <v>1</v>
      </c>
      <c r="D105" s="107">
        <v>16.666666666666668</v>
      </c>
      <c r="E105" s="106">
        <v>1</v>
      </c>
      <c r="F105" s="107">
        <v>16.666666666666668</v>
      </c>
      <c r="G105" s="106">
        <v>5</v>
      </c>
      <c r="H105" s="106">
        <v>0</v>
      </c>
      <c r="I105" s="107">
        <v>0</v>
      </c>
      <c r="J105" s="106">
        <v>2</v>
      </c>
      <c r="K105" s="107">
        <v>66.666666666666671</v>
      </c>
    </row>
    <row r="106" spans="1:11" ht="12.95" customHeight="1" x14ac:dyDescent="0.2">
      <c r="A106" s="108" t="s">
        <v>482</v>
      </c>
      <c r="B106" s="106">
        <v>246</v>
      </c>
      <c r="C106" s="106">
        <v>4</v>
      </c>
      <c r="D106" s="107">
        <v>1.6528925619834711</v>
      </c>
      <c r="E106" s="106">
        <v>-12</v>
      </c>
      <c r="F106" s="107">
        <v>-4.6511627906976747</v>
      </c>
      <c r="G106" s="106">
        <v>182</v>
      </c>
      <c r="H106" s="106">
        <v>4</v>
      </c>
      <c r="I106" s="107">
        <v>2.2471910112359552</v>
      </c>
      <c r="J106" s="106">
        <v>-24</v>
      </c>
      <c r="K106" s="107">
        <v>-11.650485436893204</v>
      </c>
    </row>
    <row r="107" spans="1:11" ht="12.95" customHeight="1" x14ac:dyDescent="0.2">
      <c r="A107" s="108" t="s">
        <v>483</v>
      </c>
      <c r="B107" s="106">
        <v>483</v>
      </c>
      <c r="C107" s="106">
        <v>3</v>
      </c>
      <c r="D107" s="107">
        <v>0.625</v>
      </c>
      <c r="E107" s="106">
        <v>13</v>
      </c>
      <c r="F107" s="107">
        <v>2.7659574468085109</v>
      </c>
      <c r="G107" s="106">
        <v>374</v>
      </c>
      <c r="H107" s="106">
        <v>-3</v>
      </c>
      <c r="I107" s="107">
        <v>-0.79575596816976124</v>
      </c>
      <c r="J107" s="106">
        <v>-1</v>
      </c>
      <c r="K107" s="107">
        <v>-0.26666666666666666</v>
      </c>
    </row>
    <row r="108" spans="1:11" ht="12.95" customHeight="1" x14ac:dyDescent="0.2">
      <c r="A108" s="108" t="s">
        <v>484</v>
      </c>
      <c r="B108" s="106">
        <v>26</v>
      </c>
      <c r="C108" s="106">
        <v>-3</v>
      </c>
      <c r="D108" s="107">
        <v>-10.344827586206897</v>
      </c>
      <c r="E108" s="106">
        <v>5</v>
      </c>
      <c r="F108" s="107">
        <v>23.80952380952381</v>
      </c>
      <c r="G108" s="106">
        <v>17</v>
      </c>
      <c r="H108" s="106">
        <v>-4</v>
      </c>
      <c r="I108" s="107">
        <v>-19.047619047619047</v>
      </c>
      <c r="J108" s="106">
        <v>1</v>
      </c>
      <c r="K108" s="107">
        <v>6.25</v>
      </c>
    </row>
    <row r="109" spans="1:11" ht="12.95" customHeight="1" x14ac:dyDescent="0.2">
      <c r="A109" s="108" t="s">
        <v>485</v>
      </c>
      <c r="B109" s="106">
        <v>114</v>
      </c>
      <c r="C109" s="106">
        <v>-14</v>
      </c>
      <c r="D109" s="107">
        <v>-10.9375</v>
      </c>
      <c r="E109" s="106">
        <v>3</v>
      </c>
      <c r="F109" s="107">
        <v>2.7027027027027026</v>
      </c>
      <c r="G109" s="106">
        <v>87</v>
      </c>
      <c r="H109" s="106">
        <v>-11</v>
      </c>
      <c r="I109" s="107">
        <v>-11.224489795918368</v>
      </c>
      <c r="J109" s="106">
        <v>-5</v>
      </c>
      <c r="K109" s="107">
        <v>-5.4347826086956523</v>
      </c>
    </row>
    <row r="110" spans="1:11" ht="12.95" customHeight="1" x14ac:dyDescent="0.2">
      <c r="A110" s="108" t="s">
        <v>486</v>
      </c>
      <c r="B110" s="106">
        <v>1189</v>
      </c>
      <c r="C110" s="106">
        <v>-1</v>
      </c>
      <c r="D110" s="107">
        <v>-8.4033613445378158E-2</v>
      </c>
      <c r="E110" s="106">
        <v>-61</v>
      </c>
      <c r="F110" s="107">
        <v>-4.88</v>
      </c>
      <c r="G110" s="106">
        <v>862</v>
      </c>
      <c r="H110" s="106">
        <v>19</v>
      </c>
      <c r="I110" s="107">
        <v>2.2538552787663106</v>
      </c>
      <c r="J110" s="106">
        <v>12</v>
      </c>
      <c r="K110" s="107">
        <v>1.411764705882353</v>
      </c>
    </row>
    <row r="111" spans="1:11" ht="12.95" customHeight="1" x14ac:dyDescent="0.2">
      <c r="A111" s="108" t="s">
        <v>487</v>
      </c>
      <c r="B111" s="106">
        <v>10851</v>
      </c>
      <c r="C111" s="106">
        <v>-128</v>
      </c>
      <c r="D111" s="107">
        <v>-1.1658621003734402</v>
      </c>
      <c r="E111" s="106">
        <v>-294</v>
      </c>
      <c r="F111" s="107">
        <v>-2.6379542395693134</v>
      </c>
      <c r="G111" s="106">
        <v>7939</v>
      </c>
      <c r="H111" s="106">
        <v>10</v>
      </c>
      <c r="I111" s="107">
        <v>0.12611930886618741</v>
      </c>
      <c r="J111" s="106">
        <v>-460</v>
      </c>
      <c r="K111" s="107">
        <v>-5.4768424812477674</v>
      </c>
    </row>
    <row r="112" spans="1:11" ht="12.95" customHeight="1" x14ac:dyDescent="0.2">
      <c r="A112" s="108" t="s">
        <v>488</v>
      </c>
      <c r="B112" s="106">
        <v>28</v>
      </c>
      <c r="C112" s="106">
        <v>-1</v>
      </c>
      <c r="D112" s="107">
        <v>-3.4482758620689653</v>
      </c>
      <c r="E112" s="106">
        <v>13</v>
      </c>
      <c r="F112" s="107">
        <v>86.666666666666671</v>
      </c>
      <c r="G112" s="106">
        <v>24</v>
      </c>
      <c r="H112" s="106">
        <v>1</v>
      </c>
      <c r="I112" s="107">
        <v>4.3478260869565215</v>
      </c>
      <c r="J112" s="106">
        <v>10</v>
      </c>
      <c r="K112" s="107">
        <v>71.428571428571431</v>
      </c>
    </row>
    <row r="113" spans="1:11" ht="12.95" customHeight="1" x14ac:dyDescent="0.2">
      <c r="A113" s="108" t="s">
        <v>489</v>
      </c>
      <c r="B113" s="106">
        <v>382</v>
      </c>
      <c r="C113" s="106">
        <v>4</v>
      </c>
      <c r="D113" s="107">
        <v>1.0582010582010581</v>
      </c>
      <c r="E113" s="106">
        <v>8</v>
      </c>
      <c r="F113" s="107">
        <v>2.1390374331550803</v>
      </c>
      <c r="G113" s="106">
        <v>287</v>
      </c>
      <c r="H113" s="106">
        <v>-1</v>
      </c>
      <c r="I113" s="107">
        <v>-0.34722222222222221</v>
      </c>
      <c r="J113" s="106">
        <v>2</v>
      </c>
      <c r="K113" s="107">
        <v>0.70175438596491224</v>
      </c>
    </row>
    <row r="114" spans="1:11" ht="12.95" customHeight="1" x14ac:dyDescent="0.2">
      <c r="A114" s="108" t="s">
        <v>490</v>
      </c>
      <c r="B114" s="106">
        <v>275</v>
      </c>
      <c r="C114" s="106">
        <v>15</v>
      </c>
      <c r="D114" s="107">
        <v>5.7692307692307692</v>
      </c>
      <c r="E114" s="106">
        <v>13</v>
      </c>
      <c r="F114" s="107">
        <v>4.9618320610687023</v>
      </c>
      <c r="G114" s="106">
        <v>222</v>
      </c>
      <c r="H114" s="106">
        <v>9</v>
      </c>
      <c r="I114" s="107">
        <v>4.225352112676056</v>
      </c>
      <c r="J114" s="106">
        <v>6</v>
      </c>
      <c r="K114" s="107">
        <v>2.7777777777777777</v>
      </c>
    </row>
    <row r="115" spans="1:11" ht="12.95" customHeight="1" x14ac:dyDescent="0.2">
      <c r="A115" s="108" t="s">
        <v>491</v>
      </c>
      <c r="B115" s="106">
        <v>283</v>
      </c>
      <c r="C115" s="106">
        <v>6</v>
      </c>
      <c r="D115" s="107">
        <v>2.1660649819494586</v>
      </c>
      <c r="E115" s="106">
        <v>-32</v>
      </c>
      <c r="F115" s="107">
        <v>-10.158730158730158</v>
      </c>
      <c r="G115" s="106">
        <v>235</v>
      </c>
      <c r="H115" s="106">
        <v>3</v>
      </c>
      <c r="I115" s="107">
        <v>1.2931034482758621</v>
      </c>
      <c r="J115" s="106">
        <v>-31</v>
      </c>
      <c r="K115" s="107">
        <v>-11.654135338345865</v>
      </c>
    </row>
    <row r="116" spans="1:11" ht="12.95" customHeight="1" x14ac:dyDescent="0.2">
      <c r="A116" s="108" t="s">
        <v>492</v>
      </c>
      <c r="B116" s="106">
        <v>63</v>
      </c>
      <c r="C116" s="106">
        <v>2</v>
      </c>
      <c r="D116" s="107">
        <v>3.278688524590164</v>
      </c>
      <c r="E116" s="106">
        <v>4</v>
      </c>
      <c r="F116" s="107">
        <v>6.7796610169491522</v>
      </c>
      <c r="G116" s="106">
        <v>50</v>
      </c>
      <c r="H116" s="106">
        <v>-1</v>
      </c>
      <c r="I116" s="107">
        <v>-1.9607843137254901</v>
      </c>
      <c r="J116" s="106">
        <v>4</v>
      </c>
      <c r="K116" s="107">
        <v>8.695652173913043</v>
      </c>
    </row>
    <row r="117" spans="1:11" ht="12.95" customHeight="1" x14ac:dyDescent="0.2">
      <c r="A117" s="108" t="s">
        <v>493</v>
      </c>
      <c r="B117" s="106">
        <v>16</v>
      </c>
      <c r="C117" s="106">
        <v>1</v>
      </c>
      <c r="D117" s="107">
        <v>6.666666666666667</v>
      </c>
      <c r="E117" s="106">
        <v>1</v>
      </c>
      <c r="F117" s="107">
        <v>6.666666666666667</v>
      </c>
      <c r="G117" s="106">
        <v>10</v>
      </c>
      <c r="H117" s="106">
        <v>1</v>
      </c>
      <c r="I117" s="107">
        <v>11.111111111111111</v>
      </c>
      <c r="J117" s="106">
        <v>-2</v>
      </c>
      <c r="K117" s="107">
        <v>-16.666666666666668</v>
      </c>
    </row>
    <row r="118" spans="1:11" ht="12.95" customHeight="1" x14ac:dyDescent="0.2">
      <c r="A118" s="108" t="s">
        <v>494</v>
      </c>
      <c r="B118" s="106">
        <v>3855</v>
      </c>
      <c r="C118" s="106">
        <v>39</v>
      </c>
      <c r="D118" s="107">
        <v>1.0220125786163523</v>
      </c>
      <c r="E118" s="106">
        <v>-33</v>
      </c>
      <c r="F118" s="107">
        <v>-0.84876543209876543</v>
      </c>
      <c r="G118" s="106">
        <v>2674</v>
      </c>
      <c r="H118" s="106">
        <v>59</v>
      </c>
      <c r="I118" s="107">
        <v>2.2562141491395793</v>
      </c>
      <c r="J118" s="106">
        <v>-113</v>
      </c>
      <c r="K118" s="107">
        <v>-4.05453893074991</v>
      </c>
    </row>
    <row r="119" spans="1:11" ht="12.95" customHeight="1" x14ac:dyDescent="0.2">
      <c r="A119" s="108" t="s">
        <v>495</v>
      </c>
      <c r="B119" s="106">
        <v>12</v>
      </c>
      <c r="C119" s="106">
        <v>2</v>
      </c>
      <c r="D119" s="107">
        <v>20</v>
      </c>
      <c r="E119" s="106">
        <v>1</v>
      </c>
      <c r="F119" s="107">
        <v>9.0909090909090917</v>
      </c>
      <c r="G119" s="106">
        <v>5</v>
      </c>
      <c r="H119" s="106">
        <v>0</v>
      </c>
      <c r="I119" s="107">
        <v>0</v>
      </c>
      <c r="J119" s="106">
        <v>-4</v>
      </c>
      <c r="K119" s="107">
        <v>-44.444444444444443</v>
      </c>
    </row>
    <row r="120" spans="1:11" ht="12.95" customHeight="1" x14ac:dyDescent="0.2">
      <c r="A120" s="108" t="s">
        <v>496</v>
      </c>
      <c r="B120" s="106">
        <v>2989</v>
      </c>
      <c r="C120" s="106">
        <v>22</v>
      </c>
      <c r="D120" s="107">
        <v>0.74148972025615101</v>
      </c>
      <c r="E120" s="106">
        <v>-18</v>
      </c>
      <c r="F120" s="107">
        <v>-0.59860325906218825</v>
      </c>
      <c r="G120" s="106">
        <v>2113</v>
      </c>
      <c r="H120" s="106">
        <v>30</v>
      </c>
      <c r="I120" s="107">
        <v>1.4402304368698993</v>
      </c>
      <c r="J120" s="106">
        <v>-46</v>
      </c>
      <c r="K120" s="107">
        <v>-2.1306160259379343</v>
      </c>
    </row>
    <row r="121" spans="1:11" ht="12.95" customHeight="1" x14ac:dyDescent="0.2">
      <c r="A121" s="108" t="s">
        <v>497</v>
      </c>
      <c r="B121" s="106">
        <v>90</v>
      </c>
      <c r="C121" s="106">
        <v>-5</v>
      </c>
      <c r="D121" s="107">
        <v>-5.2631578947368425</v>
      </c>
      <c r="E121" s="106">
        <v>-2</v>
      </c>
      <c r="F121" s="107">
        <v>-2.1739130434782608</v>
      </c>
      <c r="G121" s="106">
        <v>69</v>
      </c>
      <c r="H121" s="106">
        <v>0</v>
      </c>
      <c r="I121" s="107">
        <v>0</v>
      </c>
      <c r="J121" s="106">
        <v>1</v>
      </c>
      <c r="K121" s="107">
        <v>1.4705882352941178</v>
      </c>
    </row>
    <row r="122" spans="1:11" ht="12.95" customHeight="1" x14ac:dyDescent="0.2">
      <c r="A122" s="108" t="s">
        <v>498</v>
      </c>
      <c r="B122" s="106">
        <v>6</v>
      </c>
      <c r="C122" s="106">
        <v>-1</v>
      </c>
      <c r="D122" s="107">
        <v>-14.285714285714286</v>
      </c>
      <c r="E122" s="106">
        <v>2</v>
      </c>
      <c r="F122" s="107">
        <v>50</v>
      </c>
      <c r="G122" s="106">
        <v>3</v>
      </c>
      <c r="H122" s="106">
        <v>-2</v>
      </c>
      <c r="I122" s="107">
        <v>-40</v>
      </c>
      <c r="J122" s="106">
        <v>1</v>
      </c>
      <c r="K122" s="107">
        <v>50</v>
      </c>
    </row>
    <row r="123" spans="1:11" ht="12.95" customHeight="1" x14ac:dyDescent="0.2">
      <c r="A123" s="108" t="s">
        <v>499</v>
      </c>
      <c r="B123" s="106">
        <v>6</v>
      </c>
      <c r="C123" s="106">
        <v>1</v>
      </c>
      <c r="D123" s="107">
        <v>20</v>
      </c>
      <c r="E123" s="106">
        <v>1</v>
      </c>
      <c r="F123" s="107">
        <v>20</v>
      </c>
      <c r="G123" s="106">
        <v>5</v>
      </c>
      <c r="H123" s="106">
        <v>1</v>
      </c>
      <c r="I123" s="107">
        <v>25</v>
      </c>
      <c r="J123" s="106">
        <v>0</v>
      </c>
      <c r="K123" s="107">
        <v>0</v>
      </c>
    </row>
    <row r="124" spans="1:11" ht="12.95" customHeight="1" x14ac:dyDescent="0.2">
      <c r="A124" s="108" t="s">
        <v>500</v>
      </c>
      <c r="B124" s="106">
        <v>239</v>
      </c>
      <c r="C124" s="106">
        <v>-2</v>
      </c>
      <c r="D124" s="107">
        <v>-0.82987551867219922</v>
      </c>
      <c r="E124" s="106">
        <v>16</v>
      </c>
      <c r="F124" s="107">
        <v>7.1748878923766819</v>
      </c>
      <c r="G124" s="106">
        <v>174</v>
      </c>
      <c r="H124" s="106">
        <v>10</v>
      </c>
      <c r="I124" s="107">
        <v>6.0975609756097562</v>
      </c>
      <c r="J124" s="106">
        <v>9</v>
      </c>
      <c r="K124" s="107">
        <v>5.4545454545454541</v>
      </c>
    </row>
    <row r="125" spans="1:11" ht="12.95" customHeight="1" x14ac:dyDescent="0.2">
      <c r="A125" s="108" t="s">
        <v>501</v>
      </c>
      <c r="B125" s="106">
        <v>110</v>
      </c>
      <c r="C125" s="106">
        <v>8</v>
      </c>
      <c r="D125" s="107">
        <v>7.8431372549019605</v>
      </c>
      <c r="E125" s="106">
        <v>6</v>
      </c>
      <c r="F125" s="107">
        <v>5.7692307692307692</v>
      </c>
      <c r="G125" s="106">
        <v>67</v>
      </c>
      <c r="H125" s="106">
        <v>2</v>
      </c>
      <c r="I125" s="107">
        <v>3.0769230769230771</v>
      </c>
      <c r="J125" s="106">
        <v>-8</v>
      </c>
      <c r="K125" s="107">
        <v>-10.666666666666666</v>
      </c>
    </row>
    <row r="126" spans="1:11" ht="12.95" customHeight="1" x14ac:dyDescent="0.2">
      <c r="A126" s="108" t="s">
        <v>502</v>
      </c>
      <c r="B126" s="106">
        <v>10</v>
      </c>
      <c r="C126" s="106">
        <v>-2</v>
      </c>
      <c r="D126" s="107">
        <v>-16.666666666666668</v>
      </c>
      <c r="E126" s="106">
        <v>-7</v>
      </c>
      <c r="F126" s="107">
        <v>-41.176470588235297</v>
      </c>
      <c r="G126" s="106">
        <v>9</v>
      </c>
      <c r="H126" s="106">
        <v>-1</v>
      </c>
      <c r="I126" s="107">
        <v>-10</v>
      </c>
      <c r="J126" s="106">
        <v>-7</v>
      </c>
      <c r="K126" s="107">
        <v>-43.75</v>
      </c>
    </row>
    <row r="127" spans="1:11" ht="12.95" customHeight="1" x14ac:dyDescent="0.2">
      <c r="A127" s="108" t="s">
        <v>503</v>
      </c>
      <c r="B127" s="106">
        <v>65</v>
      </c>
      <c r="C127" s="106">
        <v>1</v>
      </c>
      <c r="D127" s="107">
        <v>1.5625</v>
      </c>
      <c r="E127" s="106">
        <v>1</v>
      </c>
      <c r="F127" s="107">
        <v>1.5625</v>
      </c>
      <c r="G127" s="106">
        <v>52</v>
      </c>
      <c r="H127" s="106">
        <v>1</v>
      </c>
      <c r="I127" s="107">
        <v>1.9607843137254901</v>
      </c>
      <c r="J127" s="106">
        <v>-4</v>
      </c>
      <c r="K127" s="107">
        <v>-7.1428571428571432</v>
      </c>
    </row>
    <row r="128" spans="1:11" ht="12.95" customHeight="1" x14ac:dyDescent="0.2">
      <c r="A128" s="108" t="s">
        <v>504</v>
      </c>
      <c r="B128" s="106">
        <v>5791</v>
      </c>
      <c r="C128" s="106">
        <v>9</v>
      </c>
      <c r="D128" s="107">
        <v>0.15565548253199585</v>
      </c>
      <c r="E128" s="106">
        <v>-103</v>
      </c>
      <c r="F128" s="107">
        <v>-1.7475398710553105</v>
      </c>
      <c r="G128" s="106">
        <v>3990</v>
      </c>
      <c r="H128" s="106">
        <v>67</v>
      </c>
      <c r="I128" s="107">
        <v>1.7078766250318633</v>
      </c>
      <c r="J128" s="106">
        <v>-164</v>
      </c>
      <c r="K128" s="107">
        <v>-3.948001925854598</v>
      </c>
    </row>
    <row r="129" spans="1:11" ht="12.95" customHeight="1" x14ac:dyDescent="0.2">
      <c r="A129" s="108" t="s">
        <v>505</v>
      </c>
      <c r="B129" s="106">
        <v>10</v>
      </c>
      <c r="C129" s="106">
        <v>0</v>
      </c>
      <c r="D129" s="107">
        <v>0</v>
      </c>
      <c r="E129" s="106">
        <v>0</v>
      </c>
      <c r="F129" s="107">
        <v>0</v>
      </c>
      <c r="G129" s="106">
        <v>8</v>
      </c>
      <c r="H129" s="106">
        <v>0</v>
      </c>
      <c r="I129" s="107">
        <v>0</v>
      </c>
      <c r="J129" s="106">
        <v>-2</v>
      </c>
      <c r="K129" s="107">
        <v>-20</v>
      </c>
    </row>
    <row r="130" spans="1:11" ht="12.95" customHeight="1" x14ac:dyDescent="0.2">
      <c r="A130" s="108" t="s">
        <v>506</v>
      </c>
      <c r="B130" s="106">
        <v>353</v>
      </c>
      <c r="C130" s="106">
        <v>-1</v>
      </c>
      <c r="D130" s="107">
        <v>-0.2824858757062147</v>
      </c>
      <c r="E130" s="106">
        <v>-6</v>
      </c>
      <c r="F130" s="107">
        <v>-1.6713091922005572</v>
      </c>
      <c r="G130" s="106">
        <v>272</v>
      </c>
      <c r="H130" s="106">
        <v>7</v>
      </c>
      <c r="I130" s="107">
        <v>2.641509433962264</v>
      </c>
      <c r="J130" s="106">
        <v>-6</v>
      </c>
      <c r="K130" s="107">
        <v>-2.1582733812949639</v>
      </c>
    </row>
    <row r="131" spans="1:11" ht="12.95" customHeight="1" x14ac:dyDescent="0.2">
      <c r="A131" s="108" t="s">
        <v>507</v>
      </c>
      <c r="B131" s="106">
        <v>7</v>
      </c>
      <c r="C131" s="106">
        <v>0</v>
      </c>
      <c r="D131" s="107">
        <v>0</v>
      </c>
      <c r="E131" s="106">
        <v>2</v>
      </c>
      <c r="F131" s="107">
        <v>40</v>
      </c>
      <c r="G131" s="106">
        <v>6</v>
      </c>
      <c r="H131" s="106">
        <v>0</v>
      </c>
      <c r="I131" s="107">
        <v>0</v>
      </c>
      <c r="J131" s="106">
        <v>2</v>
      </c>
      <c r="K131" s="107">
        <v>50</v>
      </c>
    </row>
    <row r="132" spans="1:11" ht="12.95" customHeight="1" x14ac:dyDescent="0.2">
      <c r="A132" s="108" t="s">
        <v>508</v>
      </c>
      <c r="B132" s="106">
        <v>3767</v>
      </c>
      <c r="C132" s="106">
        <v>36</v>
      </c>
      <c r="D132" s="107">
        <v>0.96488876976681859</v>
      </c>
      <c r="E132" s="106">
        <v>-114</v>
      </c>
      <c r="F132" s="107">
        <v>-2.9373872713218243</v>
      </c>
      <c r="G132" s="106">
        <v>2620</v>
      </c>
      <c r="H132" s="106">
        <v>45</v>
      </c>
      <c r="I132" s="107">
        <v>1.7475728155339805</v>
      </c>
      <c r="J132" s="106">
        <v>-186</v>
      </c>
      <c r="K132" s="107">
        <v>-6.6286528866714187</v>
      </c>
    </row>
    <row r="133" spans="1:11" ht="12.95" customHeight="1" x14ac:dyDescent="0.2">
      <c r="A133" s="108" t="s">
        <v>509</v>
      </c>
      <c r="B133" s="106">
        <v>46</v>
      </c>
      <c r="C133" s="106">
        <v>3</v>
      </c>
      <c r="D133" s="107">
        <v>6.9767441860465116</v>
      </c>
      <c r="E133" s="106">
        <v>12</v>
      </c>
      <c r="F133" s="107">
        <v>35.294117647058826</v>
      </c>
      <c r="G133" s="106">
        <v>38</v>
      </c>
      <c r="H133" s="106">
        <v>4</v>
      </c>
      <c r="I133" s="107">
        <v>11.764705882352942</v>
      </c>
      <c r="J133" s="106">
        <v>11</v>
      </c>
      <c r="K133" s="107">
        <v>40.74074074074074</v>
      </c>
    </row>
    <row r="134" spans="1:11" ht="12.95" customHeight="1" x14ac:dyDescent="0.2">
      <c r="A134" s="108" t="s">
        <v>510</v>
      </c>
      <c r="B134" s="106">
        <v>657</v>
      </c>
      <c r="C134" s="106">
        <v>-7</v>
      </c>
      <c r="D134" s="107">
        <v>-1.0542168674698795</v>
      </c>
      <c r="E134" s="106">
        <v>-51</v>
      </c>
      <c r="F134" s="107">
        <v>-7.2033898305084749</v>
      </c>
      <c r="G134" s="106">
        <v>461</v>
      </c>
      <c r="H134" s="106">
        <v>-13</v>
      </c>
      <c r="I134" s="107">
        <v>-2.7426160337552741</v>
      </c>
      <c r="J134" s="106">
        <v>-68</v>
      </c>
      <c r="K134" s="107">
        <v>-12.854442344045369</v>
      </c>
    </row>
    <row r="135" spans="1:11" ht="12.95" customHeight="1" x14ac:dyDescent="0.2">
      <c r="A135" s="108" t="s">
        <v>511</v>
      </c>
      <c r="B135" s="106">
        <v>2783</v>
      </c>
      <c r="C135" s="106">
        <v>15</v>
      </c>
      <c r="D135" s="107">
        <v>0.54190751445086704</v>
      </c>
      <c r="E135" s="106">
        <v>-308</v>
      </c>
      <c r="F135" s="107">
        <v>-9.9644128113879002</v>
      </c>
      <c r="G135" s="106">
        <v>1978</v>
      </c>
      <c r="H135" s="106">
        <v>45</v>
      </c>
      <c r="I135" s="107">
        <v>2.3279875840662183</v>
      </c>
      <c r="J135" s="106">
        <v>-136</v>
      </c>
      <c r="K135" s="107">
        <v>-6.4333017975402083</v>
      </c>
    </row>
    <row r="136" spans="1:11" ht="12.95" customHeight="1" x14ac:dyDescent="0.2">
      <c r="A136" s="108" t="s">
        <v>512</v>
      </c>
      <c r="B136" s="106">
        <v>1085</v>
      </c>
      <c r="C136" s="106">
        <v>12</v>
      </c>
      <c r="D136" s="107">
        <v>1.1183597390493942</v>
      </c>
      <c r="E136" s="106">
        <v>34</v>
      </c>
      <c r="F136" s="107">
        <v>3.2350142721217887</v>
      </c>
      <c r="G136" s="106">
        <v>755</v>
      </c>
      <c r="H136" s="106">
        <v>3</v>
      </c>
      <c r="I136" s="107">
        <v>0.39893617021276595</v>
      </c>
      <c r="J136" s="106">
        <v>-16</v>
      </c>
      <c r="K136" s="107">
        <v>-2.0752269779507135</v>
      </c>
    </row>
    <row r="137" spans="1:11" ht="12.95" customHeight="1" x14ac:dyDescent="0.2">
      <c r="A137" s="108" t="s">
        <v>513</v>
      </c>
      <c r="B137" s="106">
        <v>1532</v>
      </c>
      <c r="C137" s="106">
        <v>-28</v>
      </c>
      <c r="D137" s="107">
        <v>-1.7948717948717949</v>
      </c>
      <c r="E137" s="106">
        <v>-55</v>
      </c>
      <c r="F137" s="107">
        <v>-3.465658475110271</v>
      </c>
      <c r="G137" s="106">
        <v>1145</v>
      </c>
      <c r="H137" s="106">
        <v>-11</v>
      </c>
      <c r="I137" s="107">
        <v>-0.95155709342560557</v>
      </c>
      <c r="J137" s="106">
        <v>-78</v>
      </c>
      <c r="K137" s="107">
        <v>-6.3777596075224858</v>
      </c>
    </row>
    <row r="138" spans="1:11" ht="12.95" customHeight="1" x14ac:dyDescent="0.2">
      <c r="A138" s="108" t="s">
        <v>514</v>
      </c>
      <c r="B138" s="106">
        <v>761</v>
      </c>
      <c r="C138" s="106">
        <v>19</v>
      </c>
      <c r="D138" s="107">
        <v>2.5606469002695418</v>
      </c>
      <c r="E138" s="106">
        <v>40</v>
      </c>
      <c r="F138" s="107">
        <v>5.547850208044383</v>
      </c>
      <c r="G138" s="106">
        <v>566</v>
      </c>
      <c r="H138" s="106">
        <v>-6</v>
      </c>
      <c r="I138" s="107">
        <v>-1.048951048951049</v>
      </c>
      <c r="J138" s="106">
        <v>-12</v>
      </c>
      <c r="K138" s="107">
        <v>-2.0761245674740483</v>
      </c>
    </row>
    <row r="139" spans="1:11" ht="12.95" customHeight="1" x14ac:dyDescent="0.2">
      <c r="A139" s="108" t="s">
        <v>515</v>
      </c>
      <c r="B139" s="106">
        <v>4962</v>
      </c>
      <c r="C139" s="106">
        <v>-2</v>
      </c>
      <c r="D139" s="107">
        <v>-4.0290088638195005E-2</v>
      </c>
      <c r="E139" s="106">
        <v>6</v>
      </c>
      <c r="F139" s="107">
        <v>0.12106537530266344</v>
      </c>
      <c r="G139" s="106">
        <v>3423</v>
      </c>
      <c r="H139" s="106">
        <v>39</v>
      </c>
      <c r="I139" s="107">
        <v>1.1524822695035462</v>
      </c>
      <c r="J139" s="106">
        <v>-91</v>
      </c>
      <c r="K139" s="107">
        <v>-2.5896414342629481</v>
      </c>
    </row>
    <row r="140" spans="1:11" ht="12.95" customHeight="1" x14ac:dyDescent="0.2">
      <c r="A140" s="108" t="s">
        <v>516</v>
      </c>
      <c r="B140" s="106">
        <v>146</v>
      </c>
      <c r="C140" s="106">
        <v>3</v>
      </c>
      <c r="D140" s="107">
        <v>2.0979020979020979</v>
      </c>
      <c r="E140" s="106">
        <v>12</v>
      </c>
      <c r="F140" s="107">
        <v>8.9552238805970141</v>
      </c>
      <c r="G140" s="106">
        <v>113</v>
      </c>
      <c r="H140" s="106">
        <v>3</v>
      </c>
      <c r="I140" s="107">
        <v>2.7272727272727271</v>
      </c>
      <c r="J140" s="106">
        <v>7</v>
      </c>
      <c r="K140" s="107">
        <v>6.6037735849056602</v>
      </c>
    </row>
    <row r="141" spans="1:11" ht="12.95" customHeight="1" x14ac:dyDescent="0.2">
      <c r="A141" s="108" t="s">
        <v>517</v>
      </c>
      <c r="B141" s="106">
        <v>70</v>
      </c>
      <c r="C141" s="106">
        <v>4</v>
      </c>
      <c r="D141" s="107">
        <v>6.0606060606060606</v>
      </c>
      <c r="E141" s="106">
        <v>-8</v>
      </c>
      <c r="F141" s="107">
        <v>-10.256410256410257</v>
      </c>
      <c r="G141" s="106">
        <v>49</v>
      </c>
      <c r="H141" s="106">
        <v>1</v>
      </c>
      <c r="I141" s="107">
        <v>2.0833333333333335</v>
      </c>
      <c r="J141" s="106">
        <v>-13</v>
      </c>
      <c r="K141" s="107">
        <v>-20.967741935483872</v>
      </c>
    </row>
    <row r="142" spans="1:11" ht="12.95" customHeight="1" x14ac:dyDescent="0.2">
      <c r="A142" s="108" t="s">
        <v>518</v>
      </c>
      <c r="B142" s="106">
        <v>181</v>
      </c>
      <c r="C142" s="106">
        <v>-1</v>
      </c>
      <c r="D142" s="107">
        <v>-0.5494505494505495</v>
      </c>
      <c r="E142" s="106">
        <v>-18</v>
      </c>
      <c r="F142" s="107">
        <v>-9.0452261306532655</v>
      </c>
      <c r="G142" s="106">
        <v>129</v>
      </c>
      <c r="H142" s="106">
        <v>0</v>
      </c>
      <c r="I142" s="107">
        <v>0</v>
      </c>
      <c r="J142" s="106">
        <v>-13</v>
      </c>
      <c r="K142" s="107">
        <v>-9.1549295774647881</v>
      </c>
    </row>
    <row r="143" spans="1:11" ht="12.95" customHeight="1" x14ac:dyDescent="0.2">
      <c r="A143" s="108" t="s">
        <v>519</v>
      </c>
      <c r="B143" s="106">
        <v>14</v>
      </c>
      <c r="C143" s="106">
        <v>3</v>
      </c>
      <c r="D143" s="107">
        <v>27.272727272727273</v>
      </c>
      <c r="E143" s="106">
        <v>4</v>
      </c>
      <c r="F143" s="107">
        <v>40</v>
      </c>
      <c r="G143" s="106">
        <v>11</v>
      </c>
      <c r="H143" s="106">
        <v>3</v>
      </c>
      <c r="I143" s="107">
        <v>37.5</v>
      </c>
      <c r="J143" s="106">
        <v>4</v>
      </c>
      <c r="K143" s="107">
        <v>57.142857142857146</v>
      </c>
    </row>
    <row r="144" spans="1:11" ht="12.95" customHeight="1" x14ac:dyDescent="0.2">
      <c r="A144" s="108" t="s">
        <v>520</v>
      </c>
      <c r="B144" s="106">
        <v>295</v>
      </c>
      <c r="C144" s="106">
        <v>0</v>
      </c>
      <c r="D144" s="107">
        <v>0</v>
      </c>
      <c r="E144" s="106">
        <v>-7</v>
      </c>
      <c r="F144" s="107">
        <v>-2.3178807947019866</v>
      </c>
      <c r="G144" s="106">
        <v>217</v>
      </c>
      <c r="H144" s="106">
        <v>0</v>
      </c>
      <c r="I144" s="107">
        <v>0</v>
      </c>
      <c r="J144" s="106">
        <v>-12</v>
      </c>
      <c r="K144" s="107">
        <v>-5.2401746724890828</v>
      </c>
    </row>
    <row r="145" spans="1:11" ht="12.95" customHeight="1" x14ac:dyDescent="0.2">
      <c r="A145" s="108" t="s">
        <v>521</v>
      </c>
      <c r="B145" s="106">
        <v>573</v>
      </c>
      <c r="C145" s="106">
        <v>18</v>
      </c>
      <c r="D145" s="107">
        <v>3.2432432432432434</v>
      </c>
      <c r="E145" s="106">
        <v>3</v>
      </c>
      <c r="F145" s="107">
        <v>0.52631578947368418</v>
      </c>
      <c r="G145" s="106">
        <v>406</v>
      </c>
      <c r="H145" s="106">
        <v>17</v>
      </c>
      <c r="I145" s="107">
        <v>4.3701799485861184</v>
      </c>
      <c r="J145" s="106">
        <v>-36</v>
      </c>
      <c r="K145" s="107">
        <v>-8.1447963800904972</v>
      </c>
    </row>
    <row r="146" spans="1:11" ht="12.95" customHeight="1" x14ac:dyDescent="0.2">
      <c r="A146" s="108" t="s">
        <v>522</v>
      </c>
      <c r="B146" s="106">
        <v>4</v>
      </c>
      <c r="C146" s="106">
        <v>1</v>
      </c>
      <c r="D146" s="107">
        <v>33.333333333333336</v>
      </c>
      <c r="E146" s="106">
        <v>-3</v>
      </c>
      <c r="F146" s="107">
        <v>-42.857142857142854</v>
      </c>
      <c r="G146" s="106">
        <v>3</v>
      </c>
      <c r="H146" s="106">
        <v>0</v>
      </c>
      <c r="I146" s="107">
        <v>0</v>
      </c>
      <c r="J146" s="106">
        <v>-4</v>
      </c>
      <c r="K146" s="107">
        <v>-57.142857142857146</v>
      </c>
    </row>
    <row r="147" spans="1:11" ht="12.95" customHeight="1" x14ac:dyDescent="0.2">
      <c r="A147" s="108" t="s">
        <v>523</v>
      </c>
      <c r="B147" s="106">
        <v>468</v>
      </c>
      <c r="C147" s="106">
        <v>-2</v>
      </c>
      <c r="D147" s="107">
        <v>-0.42553191489361702</v>
      </c>
      <c r="E147" s="106">
        <v>3</v>
      </c>
      <c r="F147" s="107">
        <v>0.64516129032258063</v>
      </c>
      <c r="G147" s="106">
        <v>320</v>
      </c>
      <c r="H147" s="106">
        <v>1</v>
      </c>
      <c r="I147" s="107">
        <v>0.31347962382445144</v>
      </c>
      <c r="J147" s="106">
        <v>-13</v>
      </c>
      <c r="K147" s="107">
        <v>-3.9039039039039038</v>
      </c>
    </row>
    <row r="148" spans="1:11" ht="12.95" customHeight="1" x14ac:dyDescent="0.2">
      <c r="A148" s="108" t="s">
        <v>524</v>
      </c>
      <c r="B148" s="106">
        <v>280</v>
      </c>
      <c r="C148" s="106">
        <v>-6</v>
      </c>
      <c r="D148" s="107">
        <v>-2.0979020979020979</v>
      </c>
      <c r="E148" s="106">
        <v>10</v>
      </c>
      <c r="F148" s="107">
        <v>3.7037037037037037</v>
      </c>
      <c r="G148" s="106">
        <v>194</v>
      </c>
      <c r="H148" s="106">
        <v>-2</v>
      </c>
      <c r="I148" s="107">
        <v>-1.0204081632653061</v>
      </c>
      <c r="J148" s="106">
        <v>5</v>
      </c>
      <c r="K148" s="107">
        <v>2.6455026455026456</v>
      </c>
    </row>
    <row r="149" spans="1:11" ht="12.95" customHeight="1" x14ac:dyDescent="0.2">
      <c r="A149" s="108" t="s">
        <v>525</v>
      </c>
      <c r="B149" s="106">
        <v>240</v>
      </c>
      <c r="C149" s="106">
        <v>4</v>
      </c>
      <c r="D149" s="107">
        <v>1.6949152542372881</v>
      </c>
      <c r="E149" s="106">
        <v>-3</v>
      </c>
      <c r="F149" s="107">
        <v>-1.2345679012345678</v>
      </c>
      <c r="G149" s="106">
        <v>188</v>
      </c>
      <c r="H149" s="106">
        <v>1</v>
      </c>
      <c r="I149" s="107">
        <v>0.53475935828877008</v>
      </c>
      <c r="J149" s="106">
        <v>-19</v>
      </c>
      <c r="K149" s="107">
        <v>-9.1787439613526569</v>
      </c>
    </row>
    <row r="150" spans="1:11" ht="12.95" customHeight="1" x14ac:dyDescent="0.2">
      <c r="A150" s="108" t="s">
        <v>526</v>
      </c>
      <c r="B150" s="106">
        <v>101</v>
      </c>
      <c r="C150" s="106">
        <v>1</v>
      </c>
      <c r="D150" s="107">
        <v>1</v>
      </c>
      <c r="E150" s="106">
        <v>-21</v>
      </c>
      <c r="F150" s="107">
        <v>-17.21311475409836</v>
      </c>
      <c r="G150" s="106">
        <v>86</v>
      </c>
      <c r="H150" s="106">
        <v>4</v>
      </c>
      <c r="I150" s="107">
        <v>4.8780487804878048</v>
      </c>
      <c r="J150" s="106">
        <v>-10</v>
      </c>
      <c r="K150" s="107">
        <v>-10.416666666666666</v>
      </c>
    </row>
    <row r="151" spans="1:11" ht="12.95" customHeight="1" x14ac:dyDescent="0.2">
      <c r="A151" s="108" t="s">
        <v>527</v>
      </c>
      <c r="B151" s="106">
        <v>9725</v>
      </c>
      <c r="C151" s="106">
        <v>27</v>
      </c>
      <c r="D151" s="107">
        <v>0.27840791915858942</v>
      </c>
      <c r="E151" s="106">
        <v>-558</v>
      </c>
      <c r="F151" s="107">
        <v>-5.4264319751045411</v>
      </c>
      <c r="G151" s="106">
        <v>7099</v>
      </c>
      <c r="H151" s="106">
        <v>79</v>
      </c>
      <c r="I151" s="107">
        <v>1.1253561253561253</v>
      </c>
      <c r="J151" s="106">
        <v>-511</v>
      </c>
      <c r="K151" s="107">
        <v>-6.7148488830486199</v>
      </c>
    </row>
    <row r="152" spans="1:11" ht="12.95" customHeight="1" x14ac:dyDescent="0.2">
      <c r="A152" s="108" t="s">
        <v>528</v>
      </c>
      <c r="B152" s="106">
        <v>620</v>
      </c>
      <c r="C152" s="106">
        <v>4</v>
      </c>
      <c r="D152" s="107">
        <v>0.64935064935064934</v>
      </c>
      <c r="E152" s="106">
        <v>-1</v>
      </c>
      <c r="F152" s="107">
        <v>-0.1610305958132045</v>
      </c>
      <c r="G152" s="106">
        <v>427</v>
      </c>
      <c r="H152" s="106">
        <v>7</v>
      </c>
      <c r="I152" s="107">
        <v>1.6666666666666667</v>
      </c>
      <c r="J152" s="106">
        <v>-11</v>
      </c>
      <c r="K152" s="107">
        <v>-2.5114155251141552</v>
      </c>
    </row>
    <row r="153" spans="1:11" ht="12.95" customHeight="1" x14ac:dyDescent="0.2">
      <c r="A153" s="108" t="s">
        <v>529</v>
      </c>
      <c r="B153" s="106">
        <v>297</v>
      </c>
      <c r="C153" s="106">
        <v>2</v>
      </c>
      <c r="D153" s="107">
        <v>0.67796610169491522</v>
      </c>
      <c r="E153" s="106">
        <v>-17</v>
      </c>
      <c r="F153" s="107">
        <v>-5.4140127388535033</v>
      </c>
      <c r="G153" s="106">
        <v>213</v>
      </c>
      <c r="H153" s="106">
        <v>12</v>
      </c>
      <c r="I153" s="107">
        <v>5.9701492537313436</v>
      </c>
      <c r="J153" s="106">
        <v>-7</v>
      </c>
      <c r="K153" s="107">
        <v>-3.1818181818181817</v>
      </c>
    </row>
    <row r="154" spans="1:11" ht="12.95" customHeight="1" x14ac:dyDescent="0.2">
      <c r="A154" s="108" t="s">
        <v>530</v>
      </c>
      <c r="B154" s="106">
        <v>325</v>
      </c>
      <c r="C154" s="106">
        <v>-5</v>
      </c>
      <c r="D154" s="107">
        <v>-1.5151515151515151</v>
      </c>
      <c r="E154" s="106">
        <v>20</v>
      </c>
      <c r="F154" s="107">
        <v>6.557377049180328</v>
      </c>
      <c r="G154" s="106">
        <v>244</v>
      </c>
      <c r="H154" s="106">
        <v>-1</v>
      </c>
      <c r="I154" s="107">
        <v>-0.40816326530612246</v>
      </c>
      <c r="J154" s="106">
        <v>23</v>
      </c>
      <c r="K154" s="107">
        <v>10.407239819004525</v>
      </c>
    </row>
    <row r="155" spans="1:11" ht="12.95" customHeight="1" x14ac:dyDescent="0.2">
      <c r="A155" s="108" t="s">
        <v>531</v>
      </c>
      <c r="B155" s="106">
        <v>978</v>
      </c>
      <c r="C155" s="106">
        <v>21</v>
      </c>
      <c r="D155" s="107">
        <v>2.1943573667711598</v>
      </c>
      <c r="E155" s="106">
        <v>15</v>
      </c>
      <c r="F155" s="107">
        <v>1.557632398753894</v>
      </c>
      <c r="G155" s="106">
        <v>693</v>
      </c>
      <c r="H155" s="106">
        <v>10</v>
      </c>
      <c r="I155" s="107">
        <v>1.4641288433382138</v>
      </c>
      <c r="J155" s="106">
        <v>-21</v>
      </c>
      <c r="K155" s="107">
        <v>-2.9411764705882355</v>
      </c>
    </row>
    <row r="156" spans="1:11" ht="12.95" customHeight="1" x14ac:dyDescent="0.2">
      <c r="A156" s="108" t="s">
        <v>532</v>
      </c>
      <c r="B156" s="106">
        <v>62</v>
      </c>
      <c r="C156" s="106">
        <v>5</v>
      </c>
      <c r="D156" s="107">
        <v>8.7719298245614041</v>
      </c>
      <c r="E156" s="106">
        <v>6</v>
      </c>
      <c r="F156" s="107">
        <v>10.714285714285714</v>
      </c>
      <c r="G156" s="106">
        <v>46</v>
      </c>
      <c r="H156" s="106">
        <v>3</v>
      </c>
      <c r="I156" s="107">
        <v>6.9767441860465116</v>
      </c>
      <c r="J156" s="106">
        <v>7</v>
      </c>
      <c r="K156" s="107">
        <v>17.948717948717949</v>
      </c>
    </row>
    <row r="157" spans="1:11" ht="12.95" customHeight="1" x14ac:dyDescent="0.2">
      <c r="A157" s="108" t="s">
        <v>533</v>
      </c>
      <c r="B157" s="106">
        <v>625</v>
      </c>
      <c r="C157" s="106">
        <v>14</v>
      </c>
      <c r="D157" s="107">
        <v>2.2913256955810146</v>
      </c>
      <c r="E157" s="106">
        <v>9</v>
      </c>
      <c r="F157" s="107">
        <v>1.4610389610389611</v>
      </c>
      <c r="G157" s="106">
        <v>482</v>
      </c>
      <c r="H157" s="106">
        <v>8</v>
      </c>
      <c r="I157" s="107">
        <v>1.6877637130801688</v>
      </c>
      <c r="J157" s="106">
        <v>-13</v>
      </c>
      <c r="K157" s="107">
        <v>-2.6262626262626263</v>
      </c>
    </row>
    <row r="158" spans="1:11" ht="12.95" customHeight="1" x14ac:dyDescent="0.2">
      <c r="A158" s="108" t="s">
        <v>534</v>
      </c>
      <c r="B158" s="106">
        <v>62</v>
      </c>
      <c r="C158" s="106">
        <v>1</v>
      </c>
      <c r="D158" s="107">
        <v>1.639344262295082</v>
      </c>
      <c r="E158" s="106">
        <v>3</v>
      </c>
      <c r="F158" s="107">
        <v>5.0847457627118642</v>
      </c>
      <c r="G158" s="106">
        <v>53</v>
      </c>
      <c r="H158" s="106">
        <v>0</v>
      </c>
      <c r="I158" s="107">
        <v>0</v>
      </c>
      <c r="J158" s="106">
        <v>1</v>
      </c>
      <c r="K158" s="107">
        <v>1.9230769230769231</v>
      </c>
    </row>
    <row r="159" spans="1:11" ht="12.95" customHeight="1" x14ac:dyDescent="0.2">
      <c r="A159" s="108" t="s">
        <v>535</v>
      </c>
      <c r="B159" s="106">
        <v>107</v>
      </c>
      <c r="C159" s="106">
        <v>0</v>
      </c>
      <c r="D159" s="107">
        <v>0</v>
      </c>
      <c r="E159" s="106">
        <v>-17</v>
      </c>
      <c r="F159" s="107">
        <v>-13.709677419354838</v>
      </c>
      <c r="G159" s="106">
        <v>83</v>
      </c>
      <c r="H159" s="106">
        <v>1</v>
      </c>
      <c r="I159" s="107">
        <v>1.2195121951219512</v>
      </c>
      <c r="J159" s="106">
        <v>-13</v>
      </c>
      <c r="K159" s="107">
        <v>-13.541666666666666</v>
      </c>
    </row>
    <row r="160" spans="1:11" ht="12.95" customHeight="1" x14ac:dyDescent="0.2">
      <c r="A160" s="108" t="s">
        <v>536</v>
      </c>
      <c r="B160" s="106">
        <v>69</v>
      </c>
      <c r="C160" s="106">
        <v>2</v>
      </c>
      <c r="D160" s="107">
        <v>2.9850746268656718</v>
      </c>
      <c r="E160" s="106">
        <v>0</v>
      </c>
      <c r="F160" s="107">
        <v>0</v>
      </c>
      <c r="G160" s="106">
        <v>51</v>
      </c>
      <c r="H160" s="106">
        <v>1</v>
      </c>
      <c r="I160" s="107">
        <v>2</v>
      </c>
      <c r="J160" s="106">
        <v>-8</v>
      </c>
      <c r="K160" s="107">
        <v>-13.559322033898304</v>
      </c>
    </row>
    <row r="161" spans="1:11" ht="12.95" customHeight="1" x14ac:dyDescent="0.2">
      <c r="A161" s="108" t="s">
        <v>537</v>
      </c>
      <c r="B161" s="106">
        <v>51</v>
      </c>
      <c r="C161" s="106">
        <v>2</v>
      </c>
      <c r="D161" s="107">
        <v>4.0816326530612246</v>
      </c>
      <c r="E161" s="106">
        <v>-5</v>
      </c>
      <c r="F161" s="107">
        <v>-8.9285714285714288</v>
      </c>
      <c r="G161" s="106">
        <v>34</v>
      </c>
      <c r="H161" s="106">
        <v>0</v>
      </c>
      <c r="I161" s="107">
        <v>0</v>
      </c>
      <c r="J161" s="106">
        <v>-11</v>
      </c>
      <c r="K161" s="107">
        <v>-24.444444444444443</v>
      </c>
    </row>
    <row r="162" spans="1:11" ht="12.95" customHeight="1" x14ac:dyDescent="0.2">
      <c r="A162" s="108" t="s">
        <v>538</v>
      </c>
      <c r="B162" s="106">
        <v>90</v>
      </c>
      <c r="C162" s="106">
        <v>10</v>
      </c>
      <c r="D162" s="107">
        <v>12.5</v>
      </c>
      <c r="E162" s="106">
        <v>9</v>
      </c>
      <c r="F162" s="107">
        <v>11.111111111111111</v>
      </c>
      <c r="G162" s="106">
        <v>75</v>
      </c>
      <c r="H162" s="106">
        <v>8</v>
      </c>
      <c r="I162" s="107">
        <v>11.940298507462687</v>
      </c>
      <c r="J162" s="106">
        <v>6</v>
      </c>
      <c r="K162" s="107">
        <v>8.695652173913043</v>
      </c>
    </row>
    <row r="163" spans="1:11" ht="12.95" customHeight="1" x14ac:dyDescent="0.2">
      <c r="A163" s="108" t="s">
        <v>539</v>
      </c>
      <c r="B163" s="106">
        <v>836</v>
      </c>
      <c r="C163" s="106">
        <v>21</v>
      </c>
      <c r="D163" s="107">
        <v>2.576687116564417</v>
      </c>
      <c r="E163" s="106">
        <v>4</v>
      </c>
      <c r="F163" s="107">
        <v>0.48076923076923078</v>
      </c>
      <c r="G163" s="106">
        <v>633</v>
      </c>
      <c r="H163" s="106">
        <v>20</v>
      </c>
      <c r="I163" s="107">
        <v>3.2626427406199023</v>
      </c>
      <c r="J163" s="106">
        <v>-13</v>
      </c>
      <c r="K163" s="107">
        <v>-2.0123839009287927</v>
      </c>
    </row>
    <row r="164" spans="1:11" ht="12.95" customHeight="1" x14ac:dyDescent="0.2">
      <c r="A164" s="108" t="s">
        <v>540</v>
      </c>
      <c r="B164" s="106">
        <v>5501</v>
      </c>
      <c r="C164" s="106">
        <v>46</v>
      </c>
      <c r="D164" s="107">
        <v>0.84326306141154905</v>
      </c>
      <c r="E164" s="106">
        <v>75</v>
      </c>
      <c r="F164" s="107">
        <v>1.3822336896424623</v>
      </c>
      <c r="G164" s="106">
        <v>4011</v>
      </c>
      <c r="H164" s="106">
        <v>89</v>
      </c>
      <c r="I164" s="107">
        <v>2.2692503824579298</v>
      </c>
      <c r="J164" s="106">
        <v>14</v>
      </c>
      <c r="K164" s="107">
        <v>0.35026269702276708</v>
      </c>
    </row>
    <row r="165" spans="1:11" ht="12.95" customHeight="1" x14ac:dyDescent="0.2">
      <c r="A165" s="108" t="s">
        <v>541</v>
      </c>
      <c r="B165" s="106">
        <v>190</v>
      </c>
      <c r="C165" s="106">
        <v>-5</v>
      </c>
      <c r="D165" s="107">
        <v>-2.5641025641025643</v>
      </c>
      <c r="E165" s="106">
        <v>-20</v>
      </c>
      <c r="F165" s="107">
        <v>-9.5238095238095237</v>
      </c>
      <c r="G165" s="106">
        <v>132</v>
      </c>
      <c r="H165" s="106">
        <v>-2</v>
      </c>
      <c r="I165" s="107">
        <v>-1.4925373134328359</v>
      </c>
      <c r="J165" s="106">
        <v>-23</v>
      </c>
      <c r="K165" s="107">
        <v>-14.838709677419354</v>
      </c>
    </row>
    <row r="166" spans="1:11" ht="12.95" customHeight="1" x14ac:dyDescent="0.2">
      <c r="A166" s="108" t="s">
        <v>542</v>
      </c>
      <c r="B166" s="106">
        <v>43</v>
      </c>
      <c r="C166" s="106">
        <v>2</v>
      </c>
      <c r="D166" s="107">
        <v>4.8780487804878048</v>
      </c>
      <c r="E166" s="106">
        <v>3</v>
      </c>
      <c r="F166" s="107">
        <v>7.5</v>
      </c>
      <c r="G166" s="106">
        <v>28</v>
      </c>
      <c r="H166" s="106">
        <v>-1</v>
      </c>
      <c r="I166" s="107">
        <v>-3.4482758620689653</v>
      </c>
      <c r="J166" s="106">
        <v>1</v>
      </c>
      <c r="K166" s="107">
        <v>3.7037037037037037</v>
      </c>
    </row>
    <row r="167" spans="1:11" ht="12.95" customHeight="1" x14ac:dyDescent="0.2">
      <c r="A167" s="108" t="s">
        <v>543</v>
      </c>
      <c r="B167" s="106">
        <v>351</v>
      </c>
      <c r="C167" s="106">
        <v>14</v>
      </c>
      <c r="D167" s="107">
        <v>4.1543026706231458</v>
      </c>
      <c r="E167" s="106">
        <v>5</v>
      </c>
      <c r="F167" s="107">
        <v>1.4450867052023122</v>
      </c>
      <c r="G167" s="106">
        <v>273</v>
      </c>
      <c r="H167" s="106">
        <v>11</v>
      </c>
      <c r="I167" s="107">
        <v>4.1984732824427482</v>
      </c>
      <c r="J167" s="106">
        <v>-6</v>
      </c>
      <c r="K167" s="107">
        <v>-2.150537634408602</v>
      </c>
    </row>
    <row r="168" spans="1:11" ht="12.95" customHeight="1" x14ac:dyDescent="0.2">
      <c r="A168" s="108" t="s">
        <v>544</v>
      </c>
      <c r="B168" s="106">
        <v>227</v>
      </c>
      <c r="C168" s="106">
        <v>2</v>
      </c>
      <c r="D168" s="107">
        <v>0.88888888888888884</v>
      </c>
      <c r="E168" s="106">
        <v>-40</v>
      </c>
      <c r="F168" s="107">
        <v>-14.9812734082397</v>
      </c>
      <c r="G168" s="106">
        <v>181</v>
      </c>
      <c r="H168" s="106">
        <v>3</v>
      </c>
      <c r="I168" s="107">
        <v>1.6853932584269662</v>
      </c>
      <c r="J168" s="106">
        <v>-35</v>
      </c>
      <c r="K168" s="107">
        <v>-16.203703703703702</v>
      </c>
    </row>
    <row r="169" spans="1:11" ht="12.95" customHeight="1" x14ac:dyDescent="0.2">
      <c r="A169" s="108" t="s">
        <v>545</v>
      </c>
      <c r="B169" s="106">
        <v>33</v>
      </c>
      <c r="C169" s="106">
        <v>-2</v>
      </c>
      <c r="D169" s="107">
        <v>-5.7142857142857144</v>
      </c>
      <c r="E169" s="106">
        <v>-8</v>
      </c>
      <c r="F169" s="107">
        <v>-19.512195121951219</v>
      </c>
      <c r="G169" s="106">
        <v>27</v>
      </c>
      <c r="H169" s="106">
        <v>-2</v>
      </c>
      <c r="I169" s="107">
        <v>-6.8965517241379306</v>
      </c>
      <c r="J169" s="106">
        <v>-7</v>
      </c>
      <c r="K169" s="107">
        <v>-20.588235294117649</v>
      </c>
    </row>
    <row r="170" spans="1:11" ht="12.95" customHeight="1" x14ac:dyDescent="0.2">
      <c r="A170" s="108" t="s">
        <v>546</v>
      </c>
      <c r="B170" s="106">
        <v>916</v>
      </c>
      <c r="C170" s="106">
        <v>7</v>
      </c>
      <c r="D170" s="107">
        <v>0.77007700770077003</v>
      </c>
      <c r="E170" s="106">
        <v>9</v>
      </c>
      <c r="F170" s="107">
        <v>0.99228224917309815</v>
      </c>
      <c r="G170" s="106">
        <v>684</v>
      </c>
      <c r="H170" s="106">
        <v>12</v>
      </c>
      <c r="I170" s="107">
        <v>1.7857142857142858</v>
      </c>
      <c r="J170" s="106">
        <v>-6</v>
      </c>
      <c r="K170" s="107">
        <v>-0.86956521739130432</v>
      </c>
    </row>
    <row r="171" spans="1:11" ht="12.95" customHeight="1" x14ac:dyDescent="0.2">
      <c r="A171" s="108" t="s">
        <v>547</v>
      </c>
      <c r="B171" s="106">
        <v>158</v>
      </c>
      <c r="C171" s="106">
        <v>5</v>
      </c>
      <c r="D171" s="107">
        <v>3.2679738562091503</v>
      </c>
      <c r="E171" s="106">
        <v>20</v>
      </c>
      <c r="F171" s="107">
        <v>14.492753623188406</v>
      </c>
      <c r="G171" s="106">
        <v>128</v>
      </c>
      <c r="H171" s="106">
        <v>7</v>
      </c>
      <c r="I171" s="107">
        <v>5.785123966942149</v>
      </c>
      <c r="J171" s="106">
        <v>17</v>
      </c>
      <c r="K171" s="107">
        <v>15.315315315315315</v>
      </c>
    </row>
    <row r="172" spans="1:11" ht="12.95" customHeight="1" x14ac:dyDescent="0.2">
      <c r="A172" s="108" t="s">
        <v>548</v>
      </c>
      <c r="B172" s="106">
        <v>134</v>
      </c>
      <c r="C172" s="106">
        <v>12</v>
      </c>
      <c r="D172" s="107">
        <v>9.8360655737704921</v>
      </c>
      <c r="E172" s="106">
        <v>25</v>
      </c>
      <c r="F172" s="107">
        <v>22.935779816513762</v>
      </c>
      <c r="G172" s="106">
        <v>100</v>
      </c>
      <c r="H172" s="106">
        <v>10</v>
      </c>
      <c r="I172" s="107">
        <v>11.111111111111111</v>
      </c>
      <c r="J172" s="106">
        <v>18</v>
      </c>
      <c r="K172" s="107">
        <v>21.951219512195124</v>
      </c>
    </row>
    <row r="173" spans="1:11" ht="12.95" customHeight="1" x14ac:dyDescent="0.2">
      <c r="A173" s="108" t="s">
        <v>549</v>
      </c>
      <c r="B173" s="106">
        <v>256</v>
      </c>
      <c r="C173" s="106">
        <v>-3</v>
      </c>
      <c r="D173" s="107">
        <v>-1.1583011583011582</v>
      </c>
      <c r="E173" s="106">
        <v>-4</v>
      </c>
      <c r="F173" s="107">
        <v>-1.5384615384615385</v>
      </c>
      <c r="G173" s="106">
        <v>191</v>
      </c>
      <c r="H173" s="106">
        <v>-3</v>
      </c>
      <c r="I173" s="107">
        <v>-1.5463917525773196</v>
      </c>
      <c r="J173" s="106">
        <v>-7</v>
      </c>
      <c r="K173" s="107">
        <v>-3.5353535353535355</v>
      </c>
    </row>
    <row r="174" spans="1:11" ht="12.95" customHeight="1" x14ac:dyDescent="0.2">
      <c r="A174" s="108" t="s">
        <v>550</v>
      </c>
      <c r="B174" s="106">
        <v>512</v>
      </c>
      <c r="C174" s="106">
        <v>-2</v>
      </c>
      <c r="D174" s="107">
        <v>-0.38910505836575876</v>
      </c>
      <c r="E174" s="106">
        <v>4</v>
      </c>
      <c r="F174" s="107">
        <v>0.78740157480314965</v>
      </c>
      <c r="G174" s="106">
        <v>401</v>
      </c>
      <c r="H174" s="106">
        <v>0</v>
      </c>
      <c r="I174" s="107">
        <v>0</v>
      </c>
      <c r="J174" s="106">
        <v>-5</v>
      </c>
      <c r="K174" s="107">
        <v>-1.2315270935960592</v>
      </c>
    </row>
    <row r="175" spans="1:11" ht="12.95" customHeight="1" x14ac:dyDescent="0.2">
      <c r="A175" s="108" t="s">
        <v>551</v>
      </c>
      <c r="B175" s="106">
        <v>765</v>
      </c>
      <c r="C175" s="106">
        <v>20</v>
      </c>
      <c r="D175" s="107">
        <v>2.6845637583892619</v>
      </c>
      <c r="E175" s="106">
        <v>-53</v>
      </c>
      <c r="F175" s="107">
        <v>-6.4792176039119802</v>
      </c>
      <c r="G175" s="106">
        <v>544</v>
      </c>
      <c r="H175" s="106">
        <v>12</v>
      </c>
      <c r="I175" s="107">
        <v>2.255639097744361</v>
      </c>
      <c r="J175" s="106">
        <v>-26</v>
      </c>
      <c r="K175" s="107">
        <v>-4.5614035087719298</v>
      </c>
    </row>
    <row r="176" spans="1:11" ht="12.95" customHeight="1" x14ac:dyDescent="0.2">
      <c r="A176" s="108" t="s">
        <v>552</v>
      </c>
      <c r="B176" s="106">
        <v>83</v>
      </c>
      <c r="C176" s="106">
        <v>3</v>
      </c>
      <c r="D176" s="107">
        <v>3.75</v>
      </c>
      <c r="E176" s="106">
        <v>6</v>
      </c>
      <c r="F176" s="107">
        <v>7.7922077922077921</v>
      </c>
      <c r="G176" s="106">
        <v>66</v>
      </c>
      <c r="H176" s="106">
        <v>3</v>
      </c>
      <c r="I176" s="107">
        <v>4.7619047619047619</v>
      </c>
      <c r="J176" s="106">
        <v>4</v>
      </c>
      <c r="K176" s="107">
        <v>6.4516129032258061</v>
      </c>
    </row>
    <row r="177" spans="1:11" ht="12.95" customHeight="1" x14ac:dyDescent="0.2">
      <c r="A177" s="108" t="s">
        <v>553</v>
      </c>
      <c r="B177" s="106">
        <v>234</v>
      </c>
      <c r="C177" s="106">
        <v>21</v>
      </c>
      <c r="D177" s="107">
        <v>9.8591549295774641</v>
      </c>
      <c r="E177" s="106">
        <v>43</v>
      </c>
      <c r="F177" s="107">
        <v>22.513089005235603</v>
      </c>
      <c r="G177" s="106">
        <v>186</v>
      </c>
      <c r="H177" s="106">
        <v>25</v>
      </c>
      <c r="I177" s="107">
        <v>15.527950310559007</v>
      </c>
      <c r="J177" s="106">
        <v>39</v>
      </c>
      <c r="K177" s="107">
        <v>26.530612244897959</v>
      </c>
    </row>
    <row r="178" spans="1:11" ht="12.95" customHeight="1" x14ac:dyDescent="0.2">
      <c r="A178" s="108" t="s">
        <v>554</v>
      </c>
      <c r="B178" s="106">
        <v>111</v>
      </c>
      <c r="C178" s="106">
        <v>6</v>
      </c>
      <c r="D178" s="107">
        <v>5.7142857142857144</v>
      </c>
      <c r="E178" s="106">
        <v>-8</v>
      </c>
      <c r="F178" s="107">
        <v>-6.7226890756302522</v>
      </c>
      <c r="G178" s="106">
        <v>84</v>
      </c>
      <c r="H178" s="106">
        <v>2</v>
      </c>
      <c r="I178" s="107">
        <v>2.4390243902439024</v>
      </c>
      <c r="J178" s="106">
        <v>-5</v>
      </c>
      <c r="K178" s="107">
        <v>-5.617977528089888</v>
      </c>
    </row>
    <row r="179" spans="1:11" ht="12.95" customHeight="1" x14ac:dyDescent="0.2">
      <c r="A179" s="108" t="s">
        <v>555</v>
      </c>
      <c r="B179" s="106">
        <v>1000</v>
      </c>
      <c r="C179" s="106">
        <v>6</v>
      </c>
      <c r="D179" s="107">
        <v>0.60362173038229372</v>
      </c>
      <c r="E179" s="106">
        <v>38</v>
      </c>
      <c r="F179" s="107">
        <v>3.9501039501039501</v>
      </c>
      <c r="G179" s="106">
        <v>719</v>
      </c>
      <c r="H179" s="106">
        <v>8</v>
      </c>
      <c r="I179" s="107">
        <v>1.1251758087201125</v>
      </c>
      <c r="J179" s="106">
        <v>24</v>
      </c>
      <c r="K179" s="107">
        <v>3.4532374100719423</v>
      </c>
    </row>
    <row r="180" spans="1:11" ht="12.95" customHeight="1" x14ac:dyDescent="0.2">
      <c r="A180" s="108" t="s">
        <v>556</v>
      </c>
      <c r="B180" s="106">
        <v>880</v>
      </c>
      <c r="C180" s="106">
        <v>11</v>
      </c>
      <c r="D180" s="107">
        <v>1.2658227848101267</v>
      </c>
      <c r="E180" s="106">
        <v>-1</v>
      </c>
      <c r="F180" s="107">
        <v>-0.11350737797956867</v>
      </c>
      <c r="G180" s="106">
        <v>608</v>
      </c>
      <c r="H180" s="106">
        <v>13</v>
      </c>
      <c r="I180" s="107">
        <v>2.1848739495798317</v>
      </c>
      <c r="J180" s="106">
        <v>0</v>
      </c>
      <c r="K180" s="107">
        <v>0</v>
      </c>
    </row>
    <row r="181" spans="1:11" ht="12.95" customHeight="1" x14ac:dyDescent="0.2">
      <c r="A181" s="108" t="s">
        <v>557</v>
      </c>
      <c r="B181" s="106">
        <v>123</v>
      </c>
      <c r="C181" s="106">
        <v>3</v>
      </c>
      <c r="D181" s="107">
        <v>2.5</v>
      </c>
      <c r="E181" s="106">
        <v>6</v>
      </c>
      <c r="F181" s="107">
        <v>5.1282051282051286</v>
      </c>
      <c r="G181" s="106">
        <v>92</v>
      </c>
      <c r="H181" s="106">
        <v>3</v>
      </c>
      <c r="I181" s="107">
        <v>3.3707865168539324</v>
      </c>
      <c r="J181" s="106">
        <v>-1</v>
      </c>
      <c r="K181" s="107">
        <v>-1.075268817204301</v>
      </c>
    </row>
    <row r="182" spans="1:11" ht="12.95" customHeight="1" x14ac:dyDescent="0.2">
      <c r="A182" s="108" t="s">
        <v>558</v>
      </c>
      <c r="B182" s="106">
        <v>133</v>
      </c>
      <c r="C182" s="106">
        <v>0</v>
      </c>
      <c r="D182" s="107">
        <v>0</v>
      </c>
      <c r="E182" s="106">
        <v>-10</v>
      </c>
      <c r="F182" s="107">
        <v>-6.9930069930069934</v>
      </c>
      <c r="G182" s="106">
        <v>105</v>
      </c>
      <c r="H182" s="106">
        <v>-3</v>
      </c>
      <c r="I182" s="107">
        <v>-2.7777777777777777</v>
      </c>
      <c r="J182" s="106">
        <v>-17</v>
      </c>
      <c r="K182" s="107">
        <v>-13.934426229508198</v>
      </c>
    </row>
    <row r="183" spans="1:11" ht="12.95" customHeight="1" x14ac:dyDescent="0.2">
      <c r="A183" s="108" t="s">
        <v>559</v>
      </c>
      <c r="B183" s="106">
        <v>614</v>
      </c>
      <c r="C183" s="106">
        <v>-5</v>
      </c>
      <c r="D183" s="107">
        <v>-0.80775444264943452</v>
      </c>
      <c r="E183" s="106">
        <v>-56</v>
      </c>
      <c r="F183" s="107">
        <v>-8.3582089552238799</v>
      </c>
      <c r="G183" s="106">
        <v>502</v>
      </c>
      <c r="H183" s="106">
        <v>0</v>
      </c>
      <c r="I183" s="107">
        <v>0</v>
      </c>
      <c r="J183" s="106">
        <v>-50</v>
      </c>
      <c r="K183" s="107">
        <v>-9.0579710144927539</v>
      </c>
    </row>
    <row r="184" spans="1:11" ht="12.95" customHeight="1" x14ac:dyDescent="0.2">
      <c r="A184" s="108" t="s">
        <v>560</v>
      </c>
      <c r="B184" s="106">
        <v>1090</v>
      </c>
      <c r="C184" s="106">
        <v>-17</v>
      </c>
      <c r="D184" s="107">
        <v>-1.5356820234869015</v>
      </c>
      <c r="E184" s="106">
        <v>-43</v>
      </c>
      <c r="F184" s="107">
        <v>-3.7952338923212712</v>
      </c>
      <c r="G184" s="106">
        <v>796</v>
      </c>
      <c r="H184" s="106">
        <v>16</v>
      </c>
      <c r="I184" s="107">
        <v>2.0512820512820511</v>
      </c>
      <c r="J184" s="106">
        <v>-16</v>
      </c>
      <c r="K184" s="107">
        <v>-1.9704433497536946</v>
      </c>
    </row>
    <row r="185" spans="1:11" ht="12.95" customHeight="1" x14ac:dyDescent="0.2">
      <c r="A185" s="108" t="s">
        <v>561</v>
      </c>
      <c r="B185" s="106">
        <v>18</v>
      </c>
      <c r="C185" s="106">
        <v>4</v>
      </c>
      <c r="D185" s="107">
        <v>28.571428571428573</v>
      </c>
      <c r="E185" s="106">
        <v>-8</v>
      </c>
      <c r="F185" s="107">
        <v>-30.76923076923077</v>
      </c>
      <c r="G185" s="106">
        <v>11</v>
      </c>
      <c r="H185" s="106">
        <v>1</v>
      </c>
      <c r="I185" s="107">
        <v>10</v>
      </c>
      <c r="J185" s="106">
        <v>-7</v>
      </c>
      <c r="K185" s="107">
        <v>-38.888888888888886</v>
      </c>
    </row>
    <row r="186" spans="1:11" ht="12.95" customHeight="1" x14ac:dyDescent="0.2">
      <c r="A186" s="108" t="s">
        <v>562</v>
      </c>
      <c r="B186" s="106">
        <v>164</v>
      </c>
      <c r="C186" s="106">
        <v>9</v>
      </c>
      <c r="D186" s="107">
        <v>5.806451612903226</v>
      </c>
      <c r="E186" s="106">
        <v>22</v>
      </c>
      <c r="F186" s="107">
        <v>15.492957746478874</v>
      </c>
      <c r="G186" s="106">
        <v>128</v>
      </c>
      <c r="H186" s="106">
        <v>6</v>
      </c>
      <c r="I186" s="107">
        <v>4.918032786885246</v>
      </c>
      <c r="J186" s="106">
        <v>15</v>
      </c>
      <c r="K186" s="107">
        <v>13.274336283185841</v>
      </c>
    </row>
    <row r="187" spans="1:11" ht="12.95" customHeight="1" x14ac:dyDescent="0.2">
      <c r="A187" s="108" t="s">
        <v>563</v>
      </c>
      <c r="B187" s="106">
        <v>129</v>
      </c>
      <c r="C187" s="106">
        <v>7</v>
      </c>
      <c r="D187" s="107">
        <v>5.7377049180327866</v>
      </c>
      <c r="E187" s="106">
        <v>16</v>
      </c>
      <c r="F187" s="107">
        <v>14.159292035398231</v>
      </c>
      <c r="G187" s="106">
        <v>87</v>
      </c>
      <c r="H187" s="106">
        <v>1</v>
      </c>
      <c r="I187" s="107">
        <v>1.1627906976744187</v>
      </c>
      <c r="J187" s="106">
        <v>9</v>
      </c>
      <c r="K187" s="107">
        <v>11.538461538461538</v>
      </c>
    </row>
    <row r="188" spans="1:11" ht="12.95" customHeight="1" x14ac:dyDescent="0.2">
      <c r="A188" s="108" t="s">
        <v>564</v>
      </c>
      <c r="B188" s="106">
        <v>48</v>
      </c>
      <c r="C188" s="106">
        <v>3</v>
      </c>
      <c r="D188" s="107">
        <v>6.666666666666667</v>
      </c>
      <c r="E188" s="106">
        <v>-6</v>
      </c>
      <c r="F188" s="107">
        <v>-11.111111111111111</v>
      </c>
      <c r="G188" s="106">
        <v>33</v>
      </c>
      <c r="H188" s="106">
        <v>4</v>
      </c>
      <c r="I188" s="107">
        <v>13.793103448275861</v>
      </c>
      <c r="J188" s="106">
        <v>-8</v>
      </c>
      <c r="K188" s="107">
        <v>-19.512195121951219</v>
      </c>
    </row>
    <row r="189" spans="1:11" ht="12.95" customHeight="1" x14ac:dyDescent="0.2">
      <c r="A189" s="116" t="s">
        <v>565</v>
      </c>
      <c r="B189" s="117">
        <v>2194</v>
      </c>
      <c r="C189" s="117">
        <v>25</v>
      </c>
      <c r="D189" s="118">
        <v>1.152604887044721</v>
      </c>
      <c r="E189" s="117">
        <v>-52</v>
      </c>
      <c r="F189" s="118">
        <v>-2.3152270703472841</v>
      </c>
      <c r="G189" s="117">
        <v>1447</v>
      </c>
      <c r="H189" s="117">
        <v>32</v>
      </c>
      <c r="I189" s="118">
        <v>2.2614840989399294</v>
      </c>
      <c r="J189" s="117">
        <v>-85</v>
      </c>
      <c r="K189" s="118">
        <v>-5.5483028720626635</v>
      </c>
    </row>
    <row r="190" spans="1:11" ht="9.9499999999999993" customHeight="1" x14ac:dyDescent="0.2">
      <c r="A190" s="98"/>
      <c r="B190" s="98"/>
      <c r="C190" s="98"/>
      <c r="D190" s="98"/>
      <c r="E190" s="98"/>
      <c r="F190" s="98"/>
      <c r="G190" s="98"/>
      <c r="H190" s="98"/>
      <c r="I190" s="98"/>
      <c r="J190" s="98"/>
      <c r="K190" s="98"/>
    </row>
    <row r="191" spans="1:11" x14ac:dyDescent="0.2">
      <c r="A191" s="46" t="s">
        <v>135</v>
      </c>
    </row>
    <row r="192" spans="1:11" s="62" customFormat="1" ht="12.75" x14ac:dyDescent="0.2">
      <c r="B192" s="46"/>
      <c r="C192" s="46"/>
      <c r="D192" s="46"/>
    </row>
    <row r="199" spans="4:4" x14ac:dyDescent="0.2">
      <c r="D199" s="81"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21"/>
  <sheetViews>
    <sheetView zoomScaleNormal="100" zoomScaleSheetLayoutView="100" workbookViewId="0"/>
  </sheetViews>
  <sheetFormatPr baseColWidth="10" defaultColWidth="11.42578125" defaultRowHeight="15" x14ac:dyDescent="0.25"/>
  <cols>
    <col min="1" max="1" width="41.85546875" style="177" customWidth="1"/>
    <col min="2" max="3" width="8" style="177" customWidth="1"/>
    <col min="4" max="4" width="8.85546875" style="177" customWidth="1"/>
    <col min="5" max="6" width="8" style="177" customWidth="1"/>
    <col min="7" max="7" width="8.7109375" style="177" customWidth="1"/>
    <col min="8" max="16384" width="11.42578125" style="177"/>
  </cols>
  <sheetData>
    <row r="1" spans="1:7" s="15" customFormat="1" x14ac:dyDescent="0.2">
      <c r="E1" s="16"/>
    </row>
    <row r="2" spans="1:7" s="15" customFormat="1" ht="18" customHeight="1" x14ac:dyDescent="0.2">
      <c r="E2" s="17" t="s">
        <v>61</v>
      </c>
    </row>
    <row r="3" spans="1:7" s="15" customFormat="1" ht="18.75" customHeight="1" x14ac:dyDescent="0.2"/>
    <row r="4" spans="1:7" s="15" customFormat="1" ht="15" customHeight="1" x14ac:dyDescent="0.25">
      <c r="E4" s="18"/>
      <c r="G4" s="2" t="s">
        <v>653</v>
      </c>
    </row>
    <row r="5" spans="1:7" s="19" customFormat="1" ht="52.5" customHeight="1" x14ac:dyDescent="0.2">
      <c r="A5" s="369" t="s">
        <v>34</v>
      </c>
      <c r="B5" s="369"/>
      <c r="C5" s="369"/>
      <c r="D5" s="369"/>
      <c r="E5" s="15"/>
      <c r="F5" s="15"/>
      <c r="G5" s="15"/>
    </row>
    <row r="6" spans="1:7" s="19" customFormat="1" ht="35.25" customHeight="1" x14ac:dyDescent="0.2">
      <c r="A6" s="331"/>
      <c r="B6" s="326" t="s">
        <v>150</v>
      </c>
      <c r="C6" s="327"/>
      <c r="D6" s="328"/>
      <c r="E6" s="326" t="s">
        <v>151</v>
      </c>
      <c r="F6" s="327"/>
      <c r="G6" s="327"/>
    </row>
    <row r="7" spans="1:7" s="19" customFormat="1" ht="35.25" customHeight="1" x14ac:dyDescent="0.2">
      <c r="A7" s="331"/>
      <c r="B7" s="183" t="s">
        <v>70</v>
      </c>
      <c r="C7" s="184" t="s">
        <v>566</v>
      </c>
      <c r="D7" s="184" t="s">
        <v>567</v>
      </c>
      <c r="E7" s="183" t="s">
        <v>70</v>
      </c>
      <c r="F7" s="184" t="s">
        <v>566</v>
      </c>
      <c r="G7" s="184" t="s">
        <v>567</v>
      </c>
    </row>
    <row r="8" spans="1:7" s="19" customFormat="1" ht="1.5" customHeight="1" x14ac:dyDescent="0.2">
      <c r="A8" s="185"/>
      <c r="B8" s="186"/>
      <c r="C8" s="187"/>
      <c r="D8" s="187"/>
      <c r="E8" s="186"/>
      <c r="F8" s="187"/>
      <c r="G8" s="187"/>
    </row>
    <row r="9" spans="1:7" s="19" customFormat="1" ht="15.75" customHeight="1" x14ac:dyDescent="0.2">
      <c r="A9" s="188" t="s">
        <v>568</v>
      </c>
      <c r="B9" s="189">
        <v>36280</v>
      </c>
      <c r="C9" s="189">
        <v>19958</v>
      </c>
      <c r="D9" s="189">
        <v>16322</v>
      </c>
      <c r="E9" s="189">
        <v>24553</v>
      </c>
      <c r="F9" s="189">
        <v>12937</v>
      </c>
      <c r="G9" s="189">
        <v>11616</v>
      </c>
    </row>
    <row r="10" spans="1:7" s="19" customFormat="1" ht="15.75" customHeight="1" x14ac:dyDescent="0.2">
      <c r="A10" s="190" t="s">
        <v>85</v>
      </c>
      <c r="B10" s="189">
        <v>244</v>
      </c>
      <c r="C10" s="189">
        <v>99</v>
      </c>
      <c r="D10" s="189">
        <v>145</v>
      </c>
      <c r="E10" s="189">
        <v>146</v>
      </c>
      <c r="F10" s="189">
        <v>65</v>
      </c>
      <c r="G10" s="189">
        <v>81</v>
      </c>
    </row>
    <row r="11" spans="1:7" s="19" customFormat="1" ht="23.25" customHeight="1" x14ac:dyDescent="0.2">
      <c r="A11" s="191" t="s">
        <v>181</v>
      </c>
      <c r="B11" s="164">
        <v>211</v>
      </c>
      <c r="C11" s="164">
        <v>88</v>
      </c>
      <c r="D11" s="164">
        <v>123</v>
      </c>
      <c r="E11" s="164">
        <v>128</v>
      </c>
      <c r="F11" s="164">
        <v>58</v>
      </c>
      <c r="G11" s="164">
        <v>70</v>
      </c>
    </row>
    <row r="12" spans="1:7" s="19" customFormat="1" ht="14.1" customHeight="1" x14ac:dyDescent="0.2">
      <c r="A12" s="192" t="s">
        <v>182</v>
      </c>
      <c r="B12" s="164">
        <v>30</v>
      </c>
      <c r="C12" s="164">
        <v>10</v>
      </c>
      <c r="D12" s="164">
        <v>20</v>
      </c>
      <c r="E12" s="164">
        <v>16</v>
      </c>
      <c r="F12" s="164">
        <v>6</v>
      </c>
      <c r="G12" s="164">
        <v>10</v>
      </c>
    </row>
    <row r="13" spans="1:7" s="19" customFormat="1" ht="14.1" customHeight="1" x14ac:dyDescent="0.2">
      <c r="A13" s="192" t="s">
        <v>183</v>
      </c>
      <c r="B13" s="164">
        <v>3</v>
      </c>
      <c r="C13" s="164">
        <v>1</v>
      </c>
      <c r="D13" s="164">
        <v>2</v>
      </c>
      <c r="E13" s="164">
        <v>2</v>
      </c>
      <c r="F13" s="164">
        <v>1</v>
      </c>
      <c r="G13" s="164">
        <v>1</v>
      </c>
    </row>
    <row r="14" spans="1:7" ht="15.75" customHeight="1" x14ac:dyDescent="0.25">
      <c r="A14" s="193" t="s">
        <v>86</v>
      </c>
      <c r="B14" s="194">
        <v>1474</v>
      </c>
      <c r="C14" s="194">
        <v>545</v>
      </c>
      <c r="D14" s="194">
        <v>929</v>
      </c>
      <c r="E14" s="194">
        <v>1024</v>
      </c>
      <c r="F14" s="194">
        <v>381</v>
      </c>
      <c r="G14" s="194">
        <v>643</v>
      </c>
    </row>
    <row r="15" spans="1:7" ht="14.1" customHeight="1" x14ac:dyDescent="0.25">
      <c r="A15" s="192" t="s">
        <v>184</v>
      </c>
      <c r="B15" s="164">
        <v>1</v>
      </c>
      <c r="C15" s="164">
        <v>1</v>
      </c>
      <c r="D15" s="164">
        <v>0</v>
      </c>
      <c r="E15" s="164">
        <v>1</v>
      </c>
      <c r="F15" s="164">
        <v>1</v>
      </c>
      <c r="G15" s="164">
        <v>0</v>
      </c>
    </row>
    <row r="16" spans="1:7" ht="14.1" customHeight="1" x14ac:dyDescent="0.25">
      <c r="A16" s="192" t="s">
        <v>185</v>
      </c>
      <c r="B16" s="164">
        <v>0</v>
      </c>
      <c r="C16" s="164">
        <v>0</v>
      </c>
      <c r="D16" s="164">
        <v>0</v>
      </c>
      <c r="E16" s="164">
        <v>0</v>
      </c>
      <c r="F16" s="164">
        <v>0</v>
      </c>
      <c r="G16" s="164">
        <v>0</v>
      </c>
    </row>
    <row r="17" spans="1:7" ht="14.1" customHeight="1" x14ac:dyDescent="0.25">
      <c r="A17" s="192" t="s">
        <v>186</v>
      </c>
      <c r="B17" s="164">
        <v>1</v>
      </c>
      <c r="C17" s="164">
        <v>0</v>
      </c>
      <c r="D17" s="164">
        <v>1</v>
      </c>
      <c r="E17" s="164">
        <v>1</v>
      </c>
      <c r="F17" s="164">
        <v>0</v>
      </c>
      <c r="G17" s="164">
        <v>1</v>
      </c>
    </row>
    <row r="18" spans="1:7" ht="14.1" customHeight="1" x14ac:dyDescent="0.25">
      <c r="A18" s="192" t="s">
        <v>187</v>
      </c>
      <c r="B18" s="164">
        <v>3</v>
      </c>
      <c r="C18" s="164">
        <v>1</v>
      </c>
      <c r="D18" s="164">
        <v>2</v>
      </c>
      <c r="E18" s="164">
        <v>3</v>
      </c>
      <c r="F18" s="164">
        <v>1</v>
      </c>
      <c r="G18" s="164">
        <v>2</v>
      </c>
    </row>
    <row r="19" spans="1:7" ht="14.1" customHeight="1" x14ac:dyDescent="0.25">
      <c r="A19" s="192" t="s">
        <v>188</v>
      </c>
      <c r="B19" s="164">
        <v>1</v>
      </c>
      <c r="C19" s="164">
        <v>0</v>
      </c>
      <c r="D19" s="164">
        <v>1</v>
      </c>
      <c r="E19" s="164">
        <v>1</v>
      </c>
      <c r="F19" s="164">
        <v>0</v>
      </c>
      <c r="G19" s="164">
        <v>1</v>
      </c>
    </row>
    <row r="20" spans="1:7" ht="14.1" customHeight="1" x14ac:dyDescent="0.25">
      <c r="A20" s="192" t="s">
        <v>189</v>
      </c>
      <c r="B20" s="164">
        <v>258</v>
      </c>
      <c r="C20" s="164">
        <v>119</v>
      </c>
      <c r="D20" s="164">
        <v>139</v>
      </c>
      <c r="E20" s="164">
        <v>185</v>
      </c>
      <c r="F20" s="164">
        <v>89</v>
      </c>
      <c r="G20" s="164">
        <v>96</v>
      </c>
    </row>
    <row r="21" spans="1:7" ht="14.1" customHeight="1" x14ac:dyDescent="0.25">
      <c r="A21" s="192" t="s">
        <v>190</v>
      </c>
      <c r="B21" s="164">
        <v>23</v>
      </c>
      <c r="C21" s="164">
        <v>8</v>
      </c>
      <c r="D21" s="164">
        <v>15</v>
      </c>
      <c r="E21" s="164">
        <v>18</v>
      </c>
      <c r="F21" s="164">
        <v>6</v>
      </c>
      <c r="G21" s="164">
        <v>12</v>
      </c>
    </row>
    <row r="22" spans="1:7" ht="14.1" customHeight="1" x14ac:dyDescent="0.25">
      <c r="A22" s="192" t="s">
        <v>191</v>
      </c>
      <c r="B22" s="164">
        <v>0</v>
      </c>
      <c r="C22" s="164">
        <v>0</v>
      </c>
      <c r="D22" s="164">
        <v>0</v>
      </c>
      <c r="E22" s="164">
        <v>0</v>
      </c>
      <c r="F22" s="164">
        <v>0</v>
      </c>
      <c r="G22" s="164">
        <v>0</v>
      </c>
    </row>
    <row r="23" spans="1:7" ht="14.1" customHeight="1" x14ac:dyDescent="0.25">
      <c r="A23" s="192" t="s">
        <v>192</v>
      </c>
      <c r="B23" s="164">
        <v>46</v>
      </c>
      <c r="C23" s="164">
        <v>32</v>
      </c>
      <c r="D23" s="164">
        <v>14</v>
      </c>
      <c r="E23" s="164">
        <v>23</v>
      </c>
      <c r="F23" s="164">
        <v>14</v>
      </c>
      <c r="G23" s="164">
        <v>9</v>
      </c>
    </row>
    <row r="24" spans="1:7" ht="14.1" customHeight="1" x14ac:dyDescent="0.25">
      <c r="A24" s="192" t="s">
        <v>193</v>
      </c>
      <c r="B24" s="164">
        <v>51</v>
      </c>
      <c r="C24" s="164">
        <v>42</v>
      </c>
      <c r="D24" s="164">
        <v>9</v>
      </c>
      <c r="E24" s="164">
        <v>29</v>
      </c>
      <c r="F24" s="164">
        <v>23</v>
      </c>
      <c r="G24" s="164">
        <v>6</v>
      </c>
    </row>
    <row r="25" spans="1:7" ht="14.1" customHeight="1" x14ac:dyDescent="0.25">
      <c r="A25" s="192" t="s">
        <v>194</v>
      </c>
      <c r="B25" s="164">
        <v>5</v>
      </c>
      <c r="C25" s="164">
        <v>2</v>
      </c>
      <c r="D25" s="164">
        <v>3</v>
      </c>
      <c r="E25" s="164">
        <v>4</v>
      </c>
      <c r="F25" s="164">
        <v>2</v>
      </c>
      <c r="G25" s="164">
        <v>2</v>
      </c>
    </row>
    <row r="26" spans="1:7" ht="22.5" customHeight="1" x14ac:dyDescent="0.25">
      <c r="A26" s="191" t="s">
        <v>195</v>
      </c>
      <c r="B26" s="164">
        <v>31</v>
      </c>
      <c r="C26" s="164">
        <v>4</v>
      </c>
      <c r="D26" s="164">
        <v>27</v>
      </c>
      <c r="E26" s="164">
        <v>27</v>
      </c>
      <c r="F26" s="164">
        <v>4</v>
      </c>
      <c r="G26" s="164">
        <v>23</v>
      </c>
    </row>
    <row r="27" spans="1:7" ht="14.1" customHeight="1" x14ac:dyDescent="0.25">
      <c r="A27" s="192" t="s">
        <v>196</v>
      </c>
      <c r="B27" s="164">
        <v>34</v>
      </c>
      <c r="C27" s="164">
        <v>18</v>
      </c>
      <c r="D27" s="164">
        <v>16</v>
      </c>
      <c r="E27" s="164">
        <v>26</v>
      </c>
      <c r="F27" s="164">
        <v>12</v>
      </c>
      <c r="G27" s="164">
        <v>14</v>
      </c>
    </row>
    <row r="28" spans="1:7" ht="14.1" customHeight="1" x14ac:dyDescent="0.25">
      <c r="A28" s="192" t="s">
        <v>197</v>
      </c>
      <c r="B28" s="164">
        <v>133</v>
      </c>
      <c r="C28" s="164">
        <v>61</v>
      </c>
      <c r="D28" s="164">
        <v>72</v>
      </c>
      <c r="E28" s="164">
        <v>101</v>
      </c>
      <c r="F28" s="164">
        <v>49</v>
      </c>
      <c r="G28" s="164">
        <v>52</v>
      </c>
    </row>
    <row r="29" spans="1:7" ht="14.1" customHeight="1" x14ac:dyDescent="0.25">
      <c r="A29" s="192" t="s">
        <v>198</v>
      </c>
      <c r="B29" s="164">
        <v>3</v>
      </c>
      <c r="C29" s="164">
        <v>0</v>
      </c>
      <c r="D29" s="164">
        <v>3</v>
      </c>
      <c r="E29" s="164">
        <v>3</v>
      </c>
      <c r="F29" s="164">
        <v>0</v>
      </c>
      <c r="G29" s="164">
        <v>3</v>
      </c>
    </row>
    <row r="30" spans="1:7" ht="14.1" customHeight="1" x14ac:dyDescent="0.25">
      <c r="A30" s="192" t="s">
        <v>199</v>
      </c>
      <c r="B30" s="164">
        <v>39</v>
      </c>
      <c r="C30" s="164">
        <v>25</v>
      </c>
      <c r="D30" s="164">
        <v>14</v>
      </c>
      <c r="E30" s="164">
        <v>31</v>
      </c>
      <c r="F30" s="164">
        <v>21</v>
      </c>
      <c r="G30" s="164">
        <v>10</v>
      </c>
    </row>
    <row r="31" spans="1:7" ht="14.1" customHeight="1" x14ac:dyDescent="0.25">
      <c r="A31" s="192" t="s">
        <v>200</v>
      </c>
      <c r="B31" s="164">
        <v>42</v>
      </c>
      <c r="C31" s="164">
        <v>27</v>
      </c>
      <c r="D31" s="164">
        <v>15</v>
      </c>
      <c r="E31" s="164">
        <v>35</v>
      </c>
      <c r="F31" s="164">
        <v>23</v>
      </c>
      <c r="G31" s="164">
        <v>12</v>
      </c>
    </row>
    <row r="32" spans="1:7" ht="14.1" customHeight="1" x14ac:dyDescent="0.25">
      <c r="A32" s="192" t="s">
        <v>201</v>
      </c>
      <c r="B32" s="164">
        <v>43</v>
      </c>
      <c r="C32" s="164">
        <v>16</v>
      </c>
      <c r="D32" s="164">
        <v>27</v>
      </c>
      <c r="E32" s="164">
        <v>27</v>
      </c>
      <c r="F32" s="164">
        <v>11</v>
      </c>
      <c r="G32" s="164">
        <v>16</v>
      </c>
    </row>
    <row r="33" spans="1:7" ht="14.1" customHeight="1" x14ac:dyDescent="0.25">
      <c r="A33" s="192" t="s">
        <v>202</v>
      </c>
      <c r="B33" s="164">
        <v>30</v>
      </c>
      <c r="C33" s="164">
        <v>6</v>
      </c>
      <c r="D33" s="164">
        <v>24</v>
      </c>
      <c r="E33" s="164">
        <v>21</v>
      </c>
      <c r="F33" s="164">
        <v>4</v>
      </c>
      <c r="G33" s="164">
        <v>17</v>
      </c>
    </row>
    <row r="34" spans="1:7" ht="22.5" customHeight="1" x14ac:dyDescent="0.25">
      <c r="A34" s="191" t="s">
        <v>203</v>
      </c>
      <c r="B34" s="164">
        <v>24</v>
      </c>
      <c r="C34" s="164">
        <v>1</v>
      </c>
      <c r="D34" s="164">
        <v>23</v>
      </c>
      <c r="E34" s="164">
        <v>20</v>
      </c>
      <c r="F34" s="164">
        <v>1</v>
      </c>
      <c r="G34" s="164">
        <v>19</v>
      </c>
    </row>
    <row r="35" spans="1:7" ht="25.5" customHeight="1" x14ac:dyDescent="0.25">
      <c r="A35" s="191" t="s">
        <v>204</v>
      </c>
      <c r="B35" s="164">
        <v>119</v>
      </c>
      <c r="C35" s="164">
        <v>16</v>
      </c>
      <c r="D35" s="164">
        <v>103</v>
      </c>
      <c r="E35" s="164">
        <v>88</v>
      </c>
      <c r="F35" s="164">
        <v>13</v>
      </c>
      <c r="G35" s="164">
        <v>75</v>
      </c>
    </row>
    <row r="36" spans="1:7" ht="27" customHeight="1" x14ac:dyDescent="0.25">
      <c r="A36" s="191" t="s">
        <v>205</v>
      </c>
      <c r="B36" s="164">
        <v>31</v>
      </c>
      <c r="C36" s="164">
        <v>12</v>
      </c>
      <c r="D36" s="164">
        <v>19</v>
      </c>
      <c r="E36" s="164">
        <v>21</v>
      </c>
      <c r="F36" s="164">
        <v>8</v>
      </c>
      <c r="G36" s="164">
        <v>13</v>
      </c>
    </row>
    <row r="37" spans="1:7" ht="14.1" customHeight="1" x14ac:dyDescent="0.25">
      <c r="A37" s="192" t="s">
        <v>206</v>
      </c>
      <c r="B37" s="164">
        <v>49</v>
      </c>
      <c r="C37" s="164">
        <v>21</v>
      </c>
      <c r="D37" s="164">
        <v>28</v>
      </c>
      <c r="E37" s="164">
        <v>31</v>
      </c>
      <c r="F37" s="164">
        <v>11</v>
      </c>
      <c r="G37" s="164">
        <v>20</v>
      </c>
    </row>
    <row r="38" spans="1:7" ht="14.1" customHeight="1" x14ac:dyDescent="0.25">
      <c r="A38" s="192" t="s">
        <v>207</v>
      </c>
      <c r="B38" s="164">
        <v>109</v>
      </c>
      <c r="C38" s="164">
        <v>28</v>
      </c>
      <c r="D38" s="164">
        <v>81</v>
      </c>
      <c r="E38" s="164">
        <v>34</v>
      </c>
      <c r="F38" s="164">
        <v>7</v>
      </c>
      <c r="G38" s="164">
        <v>27</v>
      </c>
    </row>
    <row r="39" spans="1:7" ht="20.25" customHeight="1" x14ac:dyDescent="0.25">
      <c r="A39" s="191" t="s">
        <v>208</v>
      </c>
      <c r="B39" s="164">
        <v>60</v>
      </c>
      <c r="C39" s="164">
        <v>17</v>
      </c>
      <c r="D39" s="164">
        <v>43</v>
      </c>
      <c r="E39" s="164">
        <v>46</v>
      </c>
      <c r="F39" s="164">
        <v>15</v>
      </c>
      <c r="G39" s="164">
        <v>31</v>
      </c>
    </row>
    <row r="40" spans="1:7" ht="14.1" customHeight="1" x14ac:dyDescent="0.25">
      <c r="A40" s="192" t="s">
        <v>209</v>
      </c>
      <c r="B40" s="164">
        <v>14</v>
      </c>
      <c r="C40" s="164">
        <v>2</v>
      </c>
      <c r="D40" s="164">
        <v>12</v>
      </c>
      <c r="E40" s="164">
        <v>12</v>
      </c>
      <c r="F40" s="164">
        <v>2</v>
      </c>
      <c r="G40" s="164">
        <v>10</v>
      </c>
    </row>
    <row r="41" spans="1:7" ht="14.1" customHeight="1" x14ac:dyDescent="0.25">
      <c r="A41" s="192" t="s">
        <v>210</v>
      </c>
      <c r="B41" s="164">
        <v>52</v>
      </c>
      <c r="C41" s="164">
        <v>9</v>
      </c>
      <c r="D41" s="164">
        <v>43</v>
      </c>
      <c r="E41" s="164">
        <v>41</v>
      </c>
      <c r="F41" s="164">
        <v>8</v>
      </c>
      <c r="G41" s="164">
        <v>33</v>
      </c>
    </row>
    <row r="42" spans="1:7" ht="14.1" customHeight="1" x14ac:dyDescent="0.25">
      <c r="A42" s="192" t="s">
        <v>211</v>
      </c>
      <c r="B42" s="164">
        <v>51</v>
      </c>
      <c r="C42" s="164">
        <v>24</v>
      </c>
      <c r="D42" s="164">
        <v>27</v>
      </c>
      <c r="E42" s="164">
        <v>42</v>
      </c>
      <c r="F42" s="164">
        <v>19</v>
      </c>
      <c r="G42" s="164">
        <v>23</v>
      </c>
    </row>
    <row r="43" spans="1:7" ht="14.1" customHeight="1" x14ac:dyDescent="0.25">
      <c r="A43" s="192" t="s">
        <v>212</v>
      </c>
      <c r="B43" s="164">
        <v>70</v>
      </c>
      <c r="C43" s="164">
        <v>13</v>
      </c>
      <c r="D43" s="164">
        <v>57</v>
      </c>
      <c r="E43" s="164">
        <v>47</v>
      </c>
      <c r="F43" s="164">
        <v>10</v>
      </c>
      <c r="G43" s="164">
        <v>37</v>
      </c>
    </row>
    <row r="44" spans="1:7" ht="24" customHeight="1" x14ac:dyDescent="0.25">
      <c r="A44" s="191" t="s">
        <v>213</v>
      </c>
      <c r="B44" s="164">
        <v>20</v>
      </c>
      <c r="C44" s="164">
        <v>7</v>
      </c>
      <c r="D44" s="164">
        <v>13</v>
      </c>
      <c r="E44" s="164">
        <v>14</v>
      </c>
      <c r="F44" s="164">
        <v>5</v>
      </c>
      <c r="G44" s="164">
        <v>9</v>
      </c>
    </row>
    <row r="45" spans="1:7" ht="15.75" customHeight="1" x14ac:dyDescent="0.25">
      <c r="A45" s="192" t="s">
        <v>214</v>
      </c>
      <c r="B45" s="164">
        <v>15</v>
      </c>
      <c r="C45" s="164">
        <v>1</v>
      </c>
      <c r="D45" s="164">
        <v>14</v>
      </c>
      <c r="E45" s="164">
        <v>12</v>
      </c>
      <c r="F45" s="164">
        <v>1</v>
      </c>
      <c r="G45" s="164">
        <v>11</v>
      </c>
    </row>
    <row r="46" spans="1:7" ht="14.1" customHeight="1" x14ac:dyDescent="0.25">
      <c r="A46" s="192" t="s">
        <v>215</v>
      </c>
      <c r="B46" s="164">
        <v>0</v>
      </c>
      <c r="C46" s="164">
        <v>0</v>
      </c>
      <c r="D46" s="164">
        <v>0</v>
      </c>
      <c r="E46" s="164">
        <v>0</v>
      </c>
      <c r="F46" s="164">
        <v>0</v>
      </c>
      <c r="G46" s="164">
        <v>0</v>
      </c>
    </row>
    <row r="47" spans="1:7" ht="21" customHeight="1" x14ac:dyDescent="0.25">
      <c r="A47" s="191" t="s">
        <v>216</v>
      </c>
      <c r="B47" s="164">
        <v>115</v>
      </c>
      <c r="C47" s="164">
        <v>32</v>
      </c>
      <c r="D47" s="164">
        <v>83</v>
      </c>
      <c r="E47" s="164">
        <v>80</v>
      </c>
      <c r="F47" s="164">
        <v>21</v>
      </c>
      <c r="G47" s="164">
        <v>59</v>
      </c>
    </row>
    <row r="48" spans="1:7" ht="21" customHeight="1" x14ac:dyDescent="0.25">
      <c r="A48" s="191" t="s">
        <v>217</v>
      </c>
      <c r="B48" s="164">
        <v>1</v>
      </c>
      <c r="C48" s="164">
        <v>0</v>
      </c>
      <c r="D48" s="164">
        <v>1</v>
      </c>
      <c r="E48" s="164">
        <v>0</v>
      </c>
      <c r="F48" s="164">
        <v>0</v>
      </c>
      <c r="G48" s="164">
        <v>0</v>
      </c>
    </row>
    <row r="49" spans="1:7" ht="15.75" customHeight="1" x14ac:dyDescent="0.25">
      <c r="A49" s="190" t="s">
        <v>87</v>
      </c>
      <c r="B49" s="194">
        <v>2297</v>
      </c>
      <c r="C49" s="194">
        <v>202</v>
      </c>
      <c r="D49" s="194">
        <v>2095</v>
      </c>
      <c r="E49" s="194">
        <v>1833</v>
      </c>
      <c r="F49" s="194">
        <v>157</v>
      </c>
      <c r="G49" s="194">
        <v>1676</v>
      </c>
    </row>
    <row r="50" spans="1:7" ht="14.1" customHeight="1" x14ac:dyDescent="0.25">
      <c r="A50" s="192" t="s">
        <v>219</v>
      </c>
      <c r="B50" s="164">
        <v>908</v>
      </c>
      <c r="C50" s="164">
        <v>98</v>
      </c>
      <c r="D50" s="164">
        <v>810</v>
      </c>
      <c r="E50" s="164">
        <v>752</v>
      </c>
      <c r="F50" s="164">
        <v>76</v>
      </c>
      <c r="G50" s="164">
        <v>676</v>
      </c>
    </row>
    <row r="51" spans="1:7" ht="14.1" customHeight="1" x14ac:dyDescent="0.25">
      <c r="A51" s="192" t="s">
        <v>220</v>
      </c>
      <c r="B51" s="164">
        <v>81</v>
      </c>
      <c r="C51" s="164">
        <v>10</v>
      </c>
      <c r="D51" s="164">
        <v>71</v>
      </c>
      <c r="E51" s="164">
        <v>59</v>
      </c>
      <c r="F51" s="164">
        <v>6</v>
      </c>
      <c r="G51" s="164">
        <v>53</v>
      </c>
    </row>
    <row r="52" spans="1:7" ht="14.1" customHeight="1" x14ac:dyDescent="0.25">
      <c r="A52" s="192" t="s">
        <v>221</v>
      </c>
      <c r="B52" s="164">
        <v>1308</v>
      </c>
      <c r="C52" s="164">
        <v>94</v>
      </c>
      <c r="D52" s="164">
        <v>1214</v>
      </c>
      <c r="E52" s="164">
        <v>1022</v>
      </c>
      <c r="F52" s="164">
        <v>75</v>
      </c>
      <c r="G52" s="164">
        <v>947</v>
      </c>
    </row>
    <row r="53" spans="1:7" ht="15.75" customHeight="1" x14ac:dyDescent="0.25">
      <c r="A53" s="190" t="s">
        <v>88</v>
      </c>
      <c r="B53" s="194">
        <v>29346</v>
      </c>
      <c r="C53" s="194">
        <v>17456</v>
      </c>
      <c r="D53" s="194">
        <v>11890</v>
      </c>
      <c r="E53" s="194">
        <v>19313</v>
      </c>
      <c r="F53" s="194">
        <v>11058</v>
      </c>
      <c r="G53" s="194">
        <v>8255</v>
      </c>
    </row>
    <row r="54" spans="1:7" ht="14.1" customHeight="1" x14ac:dyDescent="0.25">
      <c r="A54" s="192" t="s">
        <v>222</v>
      </c>
      <c r="B54" s="164">
        <v>363</v>
      </c>
      <c r="C54" s="164">
        <v>84</v>
      </c>
      <c r="D54" s="164">
        <v>279</v>
      </c>
      <c r="E54" s="164">
        <v>298</v>
      </c>
      <c r="F54" s="164">
        <v>71</v>
      </c>
      <c r="G54" s="164">
        <v>227</v>
      </c>
    </row>
    <row r="55" spans="1:7" ht="24" customHeight="1" x14ac:dyDescent="0.25">
      <c r="A55" s="191" t="s">
        <v>223</v>
      </c>
      <c r="B55" s="164">
        <v>872</v>
      </c>
      <c r="C55" s="164">
        <v>430</v>
      </c>
      <c r="D55" s="164">
        <v>442</v>
      </c>
      <c r="E55" s="164">
        <v>668</v>
      </c>
      <c r="F55" s="164">
        <v>324</v>
      </c>
      <c r="G55" s="164">
        <v>344</v>
      </c>
    </row>
    <row r="56" spans="1:7" ht="21.75" customHeight="1" x14ac:dyDescent="0.25">
      <c r="A56" s="191" t="s">
        <v>224</v>
      </c>
      <c r="B56" s="164">
        <v>2523</v>
      </c>
      <c r="C56" s="164">
        <v>1565</v>
      </c>
      <c r="D56" s="164">
        <v>958</v>
      </c>
      <c r="E56" s="164">
        <v>1940</v>
      </c>
      <c r="F56" s="164">
        <v>1180</v>
      </c>
      <c r="G56" s="164">
        <v>760</v>
      </c>
    </row>
    <row r="57" spans="1:7" ht="14.1" customHeight="1" x14ac:dyDescent="0.25">
      <c r="A57" s="192" t="s">
        <v>225</v>
      </c>
      <c r="B57" s="164">
        <v>844</v>
      </c>
      <c r="C57" s="164">
        <v>135</v>
      </c>
      <c r="D57" s="164">
        <v>709</v>
      </c>
      <c r="E57" s="164">
        <v>570</v>
      </c>
      <c r="F57" s="164">
        <v>89</v>
      </c>
      <c r="G57" s="164">
        <v>481</v>
      </c>
    </row>
    <row r="58" spans="1:7" ht="14.1" customHeight="1" x14ac:dyDescent="0.25">
      <c r="A58" s="192" t="s">
        <v>226</v>
      </c>
      <c r="B58" s="164">
        <v>103</v>
      </c>
      <c r="C58" s="164">
        <v>46</v>
      </c>
      <c r="D58" s="164">
        <v>57</v>
      </c>
      <c r="E58" s="164">
        <v>74</v>
      </c>
      <c r="F58" s="164">
        <v>28</v>
      </c>
      <c r="G58" s="164">
        <v>46</v>
      </c>
    </row>
    <row r="59" spans="1:7" ht="14.1" customHeight="1" x14ac:dyDescent="0.25">
      <c r="A59" s="192" t="s">
        <v>227</v>
      </c>
      <c r="B59" s="164">
        <v>40</v>
      </c>
      <c r="C59" s="164">
        <v>15</v>
      </c>
      <c r="D59" s="164">
        <v>25</v>
      </c>
      <c r="E59" s="164">
        <v>28</v>
      </c>
      <c r="F59" s="164">
        <v>11</v>
      </c>
      <c r="G59" s="164">
        <v>17</v>
      </c>
    </row>
    <row r="60" spans="1:7" ht="14.1" customHeight="1" x14ac:dyDescent="0.25">
      <c r="A60" s="192" t="s">
        <v>228</v>
      </c>
      <c r="B60" s="164">
        <v>313</v>
      </c>
      <c r="C60" s="164">
        <v>148</v>
      </c>
      <c r="D60" s="164">
        <v>165</v>
      </c>
      <c r="E60" s="164">
        <v>221</v>
      </c>
      <c r="F60" s="164">
        <v>93</v>
      </c>
      <c r="G60" s="164">
        <v>128</v>
      </c>
    </row>
    <row r="61" spans="1:7" ht="14.1" customHeight="1" x14ac:dyDescent="0.25">
      <c r="A61" s="192" t="s">
        <v>229</v>
      </c>
      <c r="B61" s="164">
        <v>411</v>
      </c>
      <c r="C61" s="164">
        <v>138</v>
      </c>
      <c r="D61" s="164">
        <v>273</v>
      </c>
      <c r="E61" s="164">
        <v>322</v>
      </c>
      <c r="F61" s="164">
        <v>107</v>
      </c>
      <c r="G61" s="164">
        <v>215</v>
      </c>
    </row>
    <row r="62" spans="1:7" ht="14.1" customHeight="1" x14ac:dyDescent="0.25">
      <c r="A62" s="192" t="s">
        <v>230</v>
      </c>
      <c r="B62" s="164">
        <v>270</v>
      </c>
      <c r="C62" s="164">
        <v>189</v>
      </c>
      <c r="D62" s="164">
        <v>81</v>
      </c>
      <c r="E62" s="164">
        <v>144</v>
      </c>
      <c r="F62" s="164">
        <v>98</v>
      </c>
      <c r="G62" s="164">
        <v>46</v>
      </c>
    </row>
    <row r="63" spans="1:7" ht="14.1" customHeight="1" x14ac:dyDescent="0.25">
      <c r="A63" s="192" t="s">
        <v>231</v>
      </c>
      <c r="B63" s="164">
        <v>3400</v>
      </c>
      <c r="C63" s="164">
        <v>1957</v>
      </c>
      <c r="D63" s="164">
        <v>1443</v>
      </c>
      <c r="E63" s="164">
        <v>2223</v>
      </c>
      <c r="F63" s="164">
        <v>1196</v>
      </c>
      <c r="G63" s="164">
        <v>1027</v>
      </c>
    </row>
    <row r="64" spans="1:7" ht="14.1" customHeight="1" x14ac:dyDescent="0.25">
      <c r="A64" s="192" t="s">
        <v>232</v>
      </c>
      <c r="B64" s="164">
        <v>84</v>
      </c>
      <c r="C64" s="164">
        <v>51</v>
      </c>
      <c r="D64" s="164">
        <v>33</v>
      </c>
      <c r="E64" s="164">
        <v>60</v>
      </c>
      <c r="F64" s="164">
        <v>37</v>
      </c>
      <c r="G64" s="164">
        <v>23</v>
      </c>
    </row>
    <row r="65" spans="1:7" ht="26.25" customHeight="1" x14ac:dyDescent="0.25">
      <c r="A65" s="191" t="s">
        <v>233</v>
      </c>
      <c r="B65" s="164">
        <v>656</v>
      </c>
      <c r="C65" s="164">
        <v>312</v>
      </c>
      <c r="D65" s="164">
        <v>344</v>
      </c>
      <c r="E65" s="164">
        <v>502</v>
      </c>
      <c r="F65" s="164">
        <v>236</v>
      </c>
      <c r="G65" s="164">
        <v>266</v>
      </c>
    </row>
    <row r="66" spans="1:7" ht="25.5" customHeight="1" x14ac:dyDescent="0.25">
      <c r="A66" s="191" t="s">
        <v>234</v>
      </c>
      <c r="B66" s="164">
        <v>65</v>
      </c>
      <c r="C66" s="164">
        <v>41</v>
      </c>
      <c r="D66" s="164">
        <v>24</v>
      </c>
      <c r="E66" s="164">
        <v>47</v>
      </c>
      <c r="F66" s="164">
        <v>29</v>
      </c>
      <c r="G66" s="164">
        <v>18</v>
      </c>
    </row>
    <row r="67" spans="1:7" ht="14.1" customHeight="1" x14ac:dyDescent="0.25">
      <c r="A67" s="192" t="s">
        <v>235</v>
      </c>
      <c r="B67" s="164">
        <v>109</v>
      </c>
      <c r="C67" s="164">
        <v>47</v>
      </c>
      <c r="D67" s="164">
        <v>62</v>
      </c>
      <c r="E67" s="164">
        <v>77</v>
      </c>
      <c r="F67" s="164">
        <v>30</v>
      </c>
      <c r="G67" s="164">
        <v>47</v>
      </c>
    </row>
    <row r="68" spans="1:7" ht="26.25" customHeight="1" x14ac:dyDescent="0.25">
      <c r="A68" s="191" t="s">
        <v>236</v>
      </c>
      <c r="B68" s="164">
        <v>546</v>
      </c>
      <c r="C68" s="164">
        <v>204</v>
      </c>
      <c r="D68" s="164">
        <v>342</v>
      </c>
      <c r="E68" s="164">
        <v>431</v>
      </c>
      <c r="F68" s="164">
        <v>161</v>
      </c>
      <c r="G68" s="164">
        <v>270</v>
      </c>
    </row>
    <row r="69" spans="1:7" ht="14.1" customHeight="1" x14ac:dyDescent="0.25">
      <c r="A69" s="192" t="s">
        <v>237</v>
      </c>
      <c r="B69" s="164">
        <v>118</v>
      </c>
      <c r="C69" s="164">
        <v>65</v>
      </c>
      <c r="D69" s="164">
        <v>53</v>
      </c>
      <c r="E69" s="164">
        <v>85</v>
      </c>
      <c r="F69" s="164">
        <v>44</v>
      </c>
      <c r="G69" s="164">
        <v>41</v>
      </c>
    </row>
    <row r="70" spans="1:7" ht="21.75" customHeight="1" x14ac:dyDescent="0.25">
      <c r="A70" s="191" t="s">
        <v>238</v>
      </c>
      <c r="B70" s="164">
        <v>163</v>
      </c>
      <c r="C70" s="164">
        <v>105</v>
      </c>
      <c r="D70" s="164">
        <v>58</v>
      </c>
      <c r="E70" s="164">
        <v>131</v>
      </c>
      <c r="F70" s="164">
        <v>85</v>
      </c>
      <c r="G70" s="164">
        <v>46</v>
      </c>
    </row>
    <row r="71" spans="1:7" ht="29.25" customHeight="1" x14ac:dyDescent="0.25">
      <c r="A71" s="191" t="s">
        <v>239</v>
      </c>
      <c r="B71" s="164">
        <v>53</v>
      </c>
      <c r="C71" s="164">
        <v>31</v>
      </c>
      <c r="D71" s="164">
        <v>22</v>
      </c>
      <c r="E71" s="164">
        <v>44</v>
      </c>
      <c r="F71" s="164">
        <v>24</v>
      </c>
      <c r="G71" s="164">
        <v>20</v>
      </c>
    </row>
    <row r="72" spans="1:7" ht="27.75" customHeight="1" x14ac:dyDescent="0.25">
      <c r="A72" s="191" t="s">
        <v>240</v>
      </c>
      <c r="B72" s="164">
        <v>141</v>
      </c>
      <c r="C72" s="164">
        <v>81</v>
      </c>
      <c r="D72" s="164">
        <v>60</v>
      </c>
      <c r="E72" s="164">
        <v>109</v>
      </c>
      <c r="F72" s="164">
        <v>60</v>
      </c>
      <c r="G72" s="164">
        <v>49</v>
      </c>
    </row>
    <row r="73" spans="1:7" ht="14.1" customHeight="1" x14ac:dyDescent="0.25">
      <c r="A73" s="192" t="s">
        <v>241</v>
      </c>
      <c r="B73" s="164">
        <v>242</v>
      </c>
      <c r="C73" s="164">
        <v>146</v>
      </c>
      <c r="D73" s="164">
        <v>96</v>
      </c>
      <c r="E73" s="164">
        <v>196</v>
      </c>
      <c r="F73" s="164">
        <v>118</v>
      </c>
      <c r="G73" s="164">
        <v>78</v>
      </c>
    </row>
    <row r="74" spans="1:7" ht="14.1" customHeight="1" x14ac:dyDescent="0.25">
      <c r="A74" s="192" t="s">
        <v>242</v>
      </c>
      <c r="B74" s="164">
        <v>337</v>
      </c>
      <c r="C74" s="164">
        <v>235</v>
      </c>
      <c r="D74" s="164">
        <v>102</v>
      </c>
      <c r="E74" s="164">
        <v>263</v>
      </c>
      <c r="F74" s="164">
        <v>179</v>
      </c>
      <c r="G74" s="164">
        <v>84</v>
      </c>
    </row>
    <row r="75" spans="1:7" ht="24.75" customHeight="1" x14ac:dyDescent="0.25">
      <c r="A75" s="191" t="s">
        <v>243</v>
      </c>
      <c r="B75" s="164">
        <v>249</v>
      </c>
      <c r="C75" s="164">
        <v>138</v>
      </c>
      <c r="D75" s="164">
        <v>111</v>
      </c>
      <c r="E75" s="164">
        <v>176</v>
      </c>
      <c r="F75" s="164">
        <v>101</v>
      </c>
      <c r="G75" s="164">
        <v>75</v>
      </c>
    </row>
    <row r="76" spans="1:7" ht="27" customHeight="1" x14ac:dyDescent="0.25">
      <c r="A76" s="191" t="s">
        <v>244</v>
      </c>
      <c r="B76" s="164">
        <v>322</v>
      </c>
      <c r="C76" s="164">
        <v>133</v>
      </c>
      <c r="D76" s="164">
        <v>189</v>
      </c>
      <c r="E76" s="164">
        <v>244</v>
      </c>
      <c r="F76" s="164">
        <v>92</v>
      </c>
      <c r="G76" s="164">
        <v>152</v>
      </c>
    </row>
    <row r="77" spans="1:7" ht="14.1" customHeight="1" x14ac:dyDescent="0.25">
      <c r="A77" s="192" t="s">
        <v>245</v>
      </c>
      <c r="B77" s="164">
        <v>100</v>
      </c>
      <c r="C77" s="164">
        <v>58</v>
      </c>
      <c r="D77" s="164">
        <v>42</v>
      </c>
      <c r="E77" s="164">
        <v>85</v>
      </c>
      <c r="F77" s="164">
        <v>48</v>
      </c>
      <c r="G77" s="164">
        <v>37</v>
      </c>
    </row>
    <row r="78" spans="1:7" ht="14.1" customHeight="1" x14ac:dyDescent="0.25">
      <c r="A78" s="192" t="s">
        <v>246</v>
      </c>
      <c r="B78" s="164">
        <v>380</v>
      </c>
      <c r="C78" s="164">
        <v>233</v>
      </c>
      <c r="D78" s="164">
        <v>147</v>
      </c>
      <c r="E78" s="164">
        <v>217</v>
      </c>
      <c r="F78" s="164">
        <v>120</v>
      </c>
      <c r="G78" s="164">
        <v>97</v>
      </c>
    </row>
    <row r="79" spans="1:7" ht="14.1" customHeight="1" x14ac:dyDescent="0.25">
      <c r="A79" s="192" t="s">
        <v>247</v>
      </c>
      <c r="B79" s="164">
        <v>2024</v>
      </c>
      <c r="C79" s="164">
        <v>1153</v>
      </c>
      <c r="D79" s="164">
        <v>871</v>
      </c>
      <c r="E79" s="164">
        <v>1522</v>
      </c>
      <c r="F79" s="164">
        <v>823</v>
      </c>
      <c r="G79" s="164">
        <v>699</v>
      </c>
    </row>
    <row r="80" spans="1:7" ht="14.1" customHeight="1" x14ac:dyDescent="0.25">
      <c r="A80" s="192" t="s">
        <v>248</v>
      </c>
      <c r="B80" s="164">
        <v>20</v>
      </c>
      <c r="C80" s="164">
        <v>17</v>
      </c>
      <c r="D80" s="164">
        <v>3</v>
      </c>
      <c r="E80" s="164">
        <v>17</v>
      </c>
      <c r="F80" s="164">
        <v>14</v>
      </c>
      <c r="G80" s="164">
        <v>3</v>
      </c>
    </row>
    <row r="81" spans="1:7" ht="14.1" customHeight="1" x14ac:dyDescent="0.25">
      <c r="A81" s="192" t="s">
        <v>249</v>
      </c>
      <c r="B81" s="164">
        <v>143</v>
      </c>
      <c r="C81" s="164">
        <v>60</v>
      </c>
      <c r="D81" s="164">
        <v>83</v>
      </c>
      <c r="E81" s="164">
        <v>92</v>
      </c>
      <c r="F81" s="164">
        <v>33</v>
      </c>
      <c r="G81" s="164">
        <v>59</v>
      </c>
    </row>
    <row r="82" spans="1:7" ht="14.1" customHeight="1" x14ac:dyDescent="0.25">
      <c r="A82" s="192" t="s">
        <v>250</v>
      </c>
      <c r="B82" s="164">
        <v>2392</v>
      </c>
      <c r="C82" s="164">
        <v>1189</v>
      </c>
      <c r="D82" s="164">
        <v>1203</v>
      </c>
      <c r="E82" s="164">
        <v>1415</v>
      </c>
      <c r="F82" s="164">
        <v>693</v>
      </c>
      <c r="G82" s="164">
        <v>722</v>
      </c>
    </row>
    <row r="83" spans="1:7" ht="29.25" customHeight="1" x14ac:dyDescent="0.25">
      <c r="A83" s="191" t="s">
        <v>251</v>
      </c>
      <c r="B83" s="164">
        <v>105</v>
      </c>
      <c r="C83" s="164">
        <v>74</v>
      </c>
      <c r="D83" s="164">
        <v>31</v>
      </c>
      <c r="E83" s="164">
        <v>72</v>
      </c>
      <c r="F83" s="164">
        <v>49</v>
      </c>
      <c r="G83" s="164">
        <v>23</v>
      </c>
    </row>
    <row r="84" spans="1:7" ht="14.1" customHeight="1" x14ac:dyDescent="0.25">
      <c r="A84" s="192" t="s">
        <v>252</v>
      </c>
      <c r="B84" s="164">
        <v>172</v>
      </c>
      <c r="C84" s="164">
        <v>58</v>
      </c>
      <c r="D84" s="164">
        <v>114</v>
      </c>
      <c r="E84" s="164">
        <v>102</v>
      </c>
      <c r="F84" s="164">
        <v>36</v>
      </c>
      <c r="G84" s="164">
        <v>66</v>
      </c>
    </row>
    <row r="85" spans="1:7" ht="14.1" customHeight="1" x14ac:dyDescent="0.25">
      <c r="A85" s="192" t="s">
        <v>253</v>
      </c>
      <c r="B85" s="164">
        <v>1542</v>
      </c>
      <c r="C85" s="164">
        <v>1036</v>
      </c>
      <c r="D85" s="164">
        <v>506</v>
      </c>
      <c r="E85" s="164">
        <v>891</v>
      </c>
      <c r="F85" s="164">
        <v>580</v>
      </c>
      <c r="G85" s="164">
        <v>311</v>
      </c>
    </row>
    <row r="86" spans="1:7" ht="24.75" customHeight="1" x14ac:dyDescent="0.25">
      <c r="A86" s="191" t="s">
        <v>254</v>
      </c>
      <c r="B86" s="164">
        <v>1375</v>
      </c>
      <c r="C86" s="164">
        <v>818</v>
      </c>
      <c r="D86" s="164">
        <v>557</v>
      </c>
      <c r="E86" s="164">
        <v>865</v>
      </c>
      <c r="F86" s="164">
        <v>507</v>
      </c>
      <c r="G86" s="164">
        <v>358</v>
      </c>
    </row>
    <row r="87" spans="1:7" ht="22.5" customHeight="1" x14ac:dyDescent="0.25">
      <c r="A87" s="191" t="s">
        <v>255</v>
      </c>
      <c r="B87" s="164">
        <v>1169</v>
      </c>
      <c r="C87" s="164">
        <v>718</v>
      </c>
      <c r="D87" s="164">
        <v>451</v>
      </c>
      <c r="E87" s="164">
        <v>885</v>
      </c>
      <c r="F87" s="164">
        <v>529</v>
      </c>
      <c r="G87" s="164">
        <v>356</v>
      </c>
    </row>
    <row r="88" spans="1:7" ht="14.1" customHeight="1" x14ac:dyDescent="0.25">
      <c r="A88" s="192" t="s">
        <v>256</v>
      </c>
      <c r="B88" s="164">
        <v>2587</v>
      </c>
      <c r="C88" s="164">
        <v>1928</v>
      </c>
      <c r="D88" s="164">
        <v>659</v>
      </c>
      <c r="E88" s="164">
        <v>1246</v>
      </c>
      <c r="F88" s="164">
        <v>948</v>
      </c>
      <c r="G88" s="164">
        <v>298</v>
      </c>
    </row>
    <row r="89" spans="1:7" ht="14.1" customHeight="1" x14ac:dyDescent="0.25">
      <c r="A89" s="192" t="s">
        <v>257</v>
      </c>
      <c r="B89" s="164">
        <v>600</v>
      </c>
      <c r="C89" s="164">
        <v>472</v>
      </c>
      <c r="D89" s="164">
        <v>128</v>
      </c>
      <c r="E89" s="164">
        <v>405</v>
      </c>
      <c r="F89" s="164">
        <v>312</v>
      </c>
      <c r="G89" s="164">
        <v>93</v>
      </c>
    </row>
    <row r="90" spans="1:7" ht="14.1" customHeight="1" x14ac:dyDescent="0.25">
      <c r="A90" s="192" t="s">
        <v>258</v>
      </c>
      <c r="B90" s="164">
        <v>615</v>
      </c>
      <c r="C90" s="164">
        <v>519</v>
      </c>
      <c r="D90" s="164">
        <v>96</v>
      </c>
      <c r="E90" s="164">
        <v>335</v>
      </c>
      <c r="F90" s="164">
        <v>285</v>
      </c>
      <c r="G90" s="164">
        <v>50</v>
      </c>
    </row>
    <row r="91" spans="1:7" ht="14.1" customHeight="1" x14ac:dyDescent="0.25">
      <c r="A91" s="192" t="s">
        <v>259</v>
      </c>
      <c r="B91" s="164">
        <v>677</v>
      </c>
      <c r="C91" s="164">
        <v>545</v>
      </c>
      <c r="D91" s="164">
        <v>132</v>
      </c>
      <c r="E91" s="164">
        <v>349</v>
      </c>
      <c r="F91" s="164">
        <v>289</v>
      </c>
      <c r="G91" s="164">
        <v>60</v>
      </c>
    </row>
    <row r="92" spans="1:7" ht="14.1" customHeight="1" x14ac:dyDescent="0.25">
      <c r="A92" s="192" t="s">
        <v>260</v>
      </c>
      <c r="B92" s="164">
        <v>321</v>
      </c>
      <c r="C92" s="164">
        <v>156</v>
      </c>
      <c r="D92" s="164">
        <v>165</v>
      </c>
      <c r="E92" s="164">
        <v>214</v>
      </c>
      <c r="F92" s="164">
        <v>106</v>
      </c>
      <c r="G92" s="164">
        <v>108</v>
      </c>
    </row>
    <row r="93" spans="1:7" ht="21" customHeight="1" x14ac:dyDescent="0.25">
      <c r="A93" s="191" t="s">
        <v>261</v>
      </c>
      <c r="B93" s="164">
        <v>67</v>
      </c>
      <c r="C93" s="164">
        <v>47</v>
      </c>
      <c r="D93" s="164">
        <v>20</v>
      </c>
      <c r="E93" s="164">
        <v>41</v>
      </c>
      <c r="F93" s="164">
        <v>27</v>
      </c>
      <c r="G93" s="164">
        <v>14</v>
      </c>
    </row>
    <row r="94" spans="1:7" ht="14.1" customHeight="1" x14ac:dyDescent="0.25">
      <c r="A94" s="192" t="s">
        <v>262</v>
      </c>
      <c r="B94" s="164">
        <v>41</v>
      </c>
      <c r="C94" s="164">
        <v>25</v>
      </c>
      <c r="D94" s="164">
        <v>16</v>
      </c>
      <c r="E94" s="164">
        <v>31</v>
      </c>
      <c r="F94" s="164">
        <v>19</v>
      </c>
      <c r="G94" s="164">
        <v>12</v>
      </c>
    </row>
    <row r="95" spans="1:7" ht="14.1" customHeight="1" x14ac:dyDescent="0.25">
      <c r="A95" s="192" t="s">
        <v>263</v>
      </c>
      <c r="B95" s="164">
        <v>628</v>
      </c>
      <c r="C95" s="164">
        <v>312</v>
      </c>
      <c r="D95" s="164">
        <v>316</v>
      </c>
      <c r="E95" s="164">
        <v>268</v>
      </c>
      <c r="F95" s="164">
        <v>133</v>
      </c>
      <c r="G95" s="164">
        <v>135</v>
      </c>
    </row>
    <row r="96" spans="1:7" ht="14.1" customHeight="1" x14ac:dyDescent="0.25">
      <c r="A96" s="192" t="s">
        <v>264</v>
      </c>
      <c r="B96" s="164">
        <v>260</v>
      </c>
      <c r="C96" s="164">
        <v>181</v>
      </c>
      <c r="D96" s="164">
        <v>79</v>
      </c>
      <c r="E96" s="164">
        <v>161</v>
      </c>
      <c r="F96" s="164">
        <v>109</v>
      </c>
      <c r="G96" s="164">
        <v>52</v>
      </c>
    </row>
    <row r="97" spans="1:11" ht="23.25" customHeight="1" x14ac:dyDescent="0.25">
      <c r="A97" s="191" t="s">
        <v>265</v>
      </c>
      <c r="B97" s="164">
        <v>50</v>
      </c>
      <c r="C97" s="164">
        <v>14</v>
      </c>
      <c r="D97" s="164">
        <v>36</v>
      </c>
      <c r="E97" s="164">
        <v>38</v>
      </c>
      <c r="F97" s="164">
        <v>9</v>
      </c>
      <c r="G97" s="164">
        <v>29</v>
      </c>
    </row>
    <row r="98" spans="1:11" ht="14.1" customHeight="1" x14ac:dyDescent="0.25">
      <c r="A98" s="191" t="s">
        <v>266</v>
      </c>
      <c r="B98" s="164">
        <v>800</v>
      </c>
      <c r="C98" s="164">
        <v>579</v>
      </c>
      <c r="D98" s="164">
        <v>221</v>
      </c>
      <c r="E98" s="164">
        <v>606</v>
      </c>
      <c r="F98" s="164">
        <v>446</v>
      </c>
      <c r="G98" s="164">
        <v>160</v>
      </c>
    </row>
    <row r="99" spans="1:11" ht="23.25" customHeight="1" x14ac:dyDescent="0.25">
      <c r="A99" s="191" t="s">
        <v>267</v>
      </c>
      <c r="B99" s="164">
        <v>1025</v>
      </c>
      <c r="C99" s="164">
        <v>940</v>
      </c>
      <c r="D99" s="164">
        <v>85</v>
      </c>
      <c r="E99" s="164">
        <v>587</v>
      </c>
      <c r="F99" s="164">
        <v>534</v>
      </c>
      <c r="G99" s="164">
        <v>53</v>
      </c>
    </row>
    <row r="100" spans="1:11" ht="21.75" customHeight="1" x14ac:dyDescent="0.25">
      <c r="A100" s="191" t="s">
        <v>268</v>
      </c>
      <c r="B100" s="164">
        <v>23</v>
      </c>
      <c r="C100" s="164">
        <v>23</v>
      </c>
      <c r="D100" s="164">
        <v>0</v>
      </c>
      <c r="E100" s="164">
        <v>12</v>
      </c>
      <c r="F100" s="164">
        <v>12</v>
      </c>
      <c r="G100" s="164">
        <v>0</v>
      </c>
    </row>
    <row r="101" spans="1:11" ht="23.25" customHeight="1" x14ac:dyDescent="0.25">
      <c r="A101" s="191" t="s">
        <v>269</v>
      </c>
      <c r="B101" s="164">
        <v>6</v>
      </c>
      <c r="C101" s="164">
        <v>5</v>
      </c>
      <c r="D101" s="164">
        <v>1</v>
      </c>
      <c r="E101" s="164">
        <v>4</v>
      </c>
      <c r="F101" s="164">
        <v>4</v>
      </c>
      <c r="G101" s="164">
        <v>0</v>
      </c>
    </row>
    <row r="102" spans="1:11" ht="15.75" customHeight="1" x14ac:dyDescent="0.25">
      <c r="A102" s="195" t="s">
        <v>89</v>
      </c>
      <c r="B102" s="196">
        <v>2919</v>
      </c>
      <c r="C102" s="196">
        <v>1656</v>
      </c>
      <c r="D102" s="196">
        <v>1263</v>
      </c>
      <c r="E102" s="196">
        <v>2237</v>
      </c>
      <c r="F102" s="196">
        <v>1276</v>
      </c>
      <c r="G102" s="196">
        <v>961</v>
      </c>
    </row>
    <row r="103" spans="1:11" s="15" customFormat="1" ht="9.9499999999999993" customHeight="1" x14ac:dyDescent="0.2">
      <c r="A103" s="98"/>
      <c r="B103" s="98"/>
      <c r="C103" s="98"/>
      <c r="D103" s="98"/>
      <c r="E103" s="98"/>
      <c r="F103" s="98"/>
      <c r="G103" s="98"/>
      <c r="H103" s="98"/>
      <c r="I103" s="98"/>
      <c r="J103" s="98"/>
      <c r="K103" s="98"/>
    </row>
    <row r="104" spans="1:11" s="15" customFormat="1" x14ac:dyDescent="0.2">
      <c r="A104" s="46" t="s">
        <v>135</v>
      </c>
    </row>
    <row r="105" spans="1:11" s="62" customFormat="1" ht="12.75" x14ac:dyDescent="0.2">
      <c r="B105" s="46"/>
      <c r="C105" s="46"/>
      <c r="D105" s="46"/>
    </row>
    <row r="106" spans="1:11" s="62" customFormat="1" ht="12.75" x14ac:dyDescent="0.2">
      <c r="A106" s="17"/>
      <c r="D106" s="64"/>
    </row>
    <row r="110" spans="1:11" x14ac:dyDescent="0.25">
      <c r="A110" s="62"/>
    </row>
    <row r="111" spans="1:11" x14ac:dyDescent="0.25">
      <c r="A111" s="62"/>
    </row>
    <row r="121" spans="2:2" x14ac:dyDescent="0.25">
      <c r="B121" s="81"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40"/>
  <sheetViews>
    <sheetView zoomScaleNormal="100" zoomScaleSheetLayoutView="100" workbookViewId="0"/>
  </sheetViews>
  <sheetFormatPr baseColWidth="10" defaultColWidth="11.42578125" defaultRowHeight="15" x14ac:dyDescent="0.25"/>
  <cols>
    <col min="1" max="1" width="27.5703125" style="177" customWidth="1"/>
    <col min="2" max="7" width="10.140625" style="177" customWidth="1"/>
    <col min="8" max="16384" width="11.42578125" style="177"/>
  </cols>
  <sheetData>
    <row r="1" spans="1:7" s="15" customFormat="1" x14ac:dyDescent="0.2">
      <c r="E1" s="16"/>
    </row>
    <row r="2" spans="1:7" s="15" customFormat="1" ht="18" customHeight="1" x14ac:dyDescent="0.2">
      <c r="E2" s="17" t="s">
        <v>61</v>
      </c>
    </row>
    <row r="3" spans="1:7" s="15" customFormat="1" ht="18.75" customHeight="1" x14ac:dyDescent="0.2"/>
    <row r="4" spans="1:7" s="15" customFormat="1" ht="22.5" customHeight="1" x14ac:dyDescent="0.25">
      <c r="E4" s="18"/>
      <c r="G4" s="2" t="s">
        <v>653</v>
      </c>
    </row>
    <row r="5" spans="1:7" s="19" customFormat="1" ht="66.75" customHeight="1" x14ac:dyDescent="0.2">
      <c r="A5" s="369" t="s">
        <v>35</v>
      </c>
      <c r="B5" s="369"/>
      <c r="C5" s="369"/>
      <c r="D5" s="369"/>
      <c r="E5" s="15"/>
      <c r="F5" s="15"/>
      <c r="G5" s="15"/>
    </row>
    <row r="6" spans="1:7" s="19" customFormat="1" ht="35.25" customHeight="1" x14ac:dyDescent="0.2">
      <c r="A6" s="331"/>
      <c r="B6" s="360" t="s">
        <v>150</v>
      </c>
      <c r="C6" s="361"/>
      <c r="D6" s="362"/>
      <c r="E6" s="360" t="s">
        <v>151</v>
      </c>
      <c r="F6" s="361"/>
      <c r="G6" s="361"/>
    </row>
    <row r="7" spans="1:7" s="19" customFormat="1" ht="35.25" customHeight="1" x14ac:dyDescent="0.2">
      <c r="A7" s="370"/>
      <c r="B7" s="183" t="s">
        <v>70</v>
      </c>
      <c r="C7" s="197" t="s">
        <v>566</v>
      </c>
      <c r="D7" s="197" t="s">
        <v>567</v>
      </c>
      <c r="E7" s="183" t="s">
        <v>70</v>
      </c>
      <c r="F7" s="197" t="s">
        <v>566</v>
      </c>
      <c r="G7" s="197" t="s">
        <v>567</v>
      </c>
    </row>
    <row r="8" spans="1:7" s="19" customFormat="1" ht="15.75" customHeight="1" x14ac:dyDescent="0.2">
      <c r="A8" s="102" t="s">
        <v>271</v>
      </c>
      <c r="B8" s="189">
        <v>36280</v>
      </c>
      <c r="C8" s="189">
        <v>19958</v>
      </c>
      <c r="D8" s="189">
        <v>16322</v>
      </c>
      <c r="E8" s="189">
        <v>24553</v>
      </c>
      <c r="F8" s="189">
        <v>12937</v>
      </c>
      <c r="G8" s="189">
        <v>11616</v>
      </c>
    </row>
    <row r="9" spans="1:7" s="19" customFormat="1" ht="15.75" customHeight="1" x14ac:dyDescent="0.2">
      <c r="A9" s="26" t="s">
        <v>154</v>
      </c>
      <c r="B9" s="27">
        <v>1300</v>
      </c>
      <c r="C9" s="27">
        <v>588</v>
      </c>
      <c r="D9" s="27">
        <v>712</v>
      </c>
      <c r="E9" s="27">
        <v>1100</v>
      </c>
      <c r="F9" s="27">
        <v>496</v>
      </c>
      <c r="G9" s="27">
        <v>604</v>
      </c>
    </row>
    <row r="10" spans="1:7" s="19" customFormat="1" ht="15.75" customHeight="1" x14ac:dyDescent="0.2">
      <c r="A10" s="29" t="s">
        <v>155</v>
      </c>
      <c r="B10" s="30">
        <v>4214</v>
      </c>
      <c r="C10" s="30">
        <v>2128</v>
      </c>
      <c r="D10" s="30">
        <v>2086</v>
      </c>
      <c r="E10" s="30">
        <v>3132</v>
      </c>
      <c r="F10" s="30">
        <v>1549</v>
      </c>
      <c r="G10" s="30">
        <v>1583</v>
      </c>
    </row>
    <row r="11" spans="1:7" s="19" customFormat="1" ht="15.75" customHeight="1" x14ac:dyDescent="0.2">
      <c r="A11" s="26" t="s">
        <v>156</v>
      </c>
      <c r="B11" s="27">
        <v>5161</v>
      </c>
      <c r="C11" s="27">
        <v>2853</v>
      </c>
      <c r="D11" s="27">
        <v>2308</v>
      </c>
      <c r="E11" s="27">
        <v>3623</v>
      </c>
      <c r="F11" s="27">
        <v>1938</v>
      </c>
      <c r="G11" s="27">
        <v>1685</v>
      </c>
    </row>
    <row r="12" spans="1:7" s="19" customFormat="1" ht="15.75" customHeight="1" x14ac:dyDescent="0.2">
      <c r="A12" s="29" t="s">
        <v>157</v>
      </c>
      <c r="B12" s="30">
        <v>4590</v>
      </c>
      <c r="C12" s="30">
        <v>2502</v>
      </c>
      <c r="D12" s="30">
        <v>2088</v>
      </c>
      <c r="E12" s="30">
        <v>3116</v>
      </c>
      <c r="F12" s="30">
        <v>1608</v>
      </c>
      <c r="G12" s="30">
        <v>1508</v>
      </c>
    </row>
    <row r="13" spans="1:7" s="19" customFormat="1" ht="15.75" customHeight="1" x14ac:dyDescent="0.2">
      <c r="A13" s="26" t="s">
        <v>158</v>
      </c>
      <c r="B13" s="27">
        <v>4021</v>
      </c>
      <c r="C13" s="27">
        <v>2269</v>
      </c>
      <c r="D13" s="27">
        <v>1752</v>
      </c>
      <c r="E13" s="27">
        <v>2711</v>
      </c>
      <c r="F13" s="27">
        <v>1487</v>
      </c>
      <c r="G13" s="27">
        <v>1224</v>
      </c>
    </row>
    <row r="14" spans="1:7" s="19" customFormat="1" ht="15.75" customHeight="1" x14ac:dyDescent="0.2">
      <c r="A14" s="29" t="s">
        <v>159</v>
      </c>
      <c r="B14" s="30">
        <v>4161</v>
      </c>
      <c r="C14" s="30">
        <v>2342</v>
      </c>
      <c r="D14" s="30">
        <v>1819</v>
      </c>
      <c r="E14" s="30">
        <v>2745</v>
      </c>
      <c r="F14" s="30">
        <v>1480</v>
      </c>
      <c r="G14" s="30">
        <v>1265</v>
      </c>
    </row>
    <row r="15" spans="1:7" s="19" customFormat="1" ht="15.75" customHeight="1" x14ac:dyDescent="0.2">
      <c r="A15" s="26" t="s">
        <v>160</v>
      </c>
      <c r="B15" s="27">
        <v>4122</v>
      </c>
      <c r="C15" s="27">
        <v>2312</v>
      </c>
      <c r="D15" s="27">
        <v>1810</v>
      </c>
      <c r="E15" s="27">
        <v>2698</v>
      </c>
      <c r="F15" s="27">
        <v>1435</v>
      </c>
      <c r="G15" s="27">
        <v>1263</v>
      </c>
    </row>
    <row r="16" spans="1:7" s="19" customFormat="1" ht="15.75" customHeight="1" x14ac:dyDescent="0.2">
      <c r="A16" s="29" t="s">
        <v>161</v>
      </c>
      <c r="B16" s="30">
        <v>3615</v>
      </c>
      <c r="C16" s="30">
        <v>2069</v>
      </c>
      <c r="D16" s="30">
        <v>1546</v>
      </c>
      <c r="E16" s="30">
        <v>2342</v>
      </c>
      <c r="F16" s="30">
        <v>1275</v>
      </c>
      <c r="G16" s="30">
        <v>1067</v>
      </c>
    </row>
    <row r="17" spans="1:11" s="19" customFormat="1" ht="15.75" customHeight="1" x14ac:dyDescent="0.2">
      <c r="A17" s="127" t="s">
        <v>162</v>
      </c>
      <c r="B17" s="176">
        <v>2786</v>
      </c>
      <c r="C17" s="176">
        <v>1567</v>
      </c>
      <c r="D17" s="176">
        <v>1219</v>
      </c>
      <c r="E17" s="176">
        <v>1806</v>
      </c>
      <c r="F17" s="176">
        <v>948</v>
      </c>
      <c r="G17" s="27">
        <v>858</v>
      </c>
    </row>
    <row r="18" spans="1:11" s="19" customFormat="1" ht="15.75" customHeight="1" x14ac:dyDescent="0.2">
      <c r="A18" s="112" t="s">
        <v>163</v>
      </c>
      <c r="B18" s="164">
        <v>1835</v>
      </c>
      <c r="C18" s="164">
        <v>1056</v>
      </c>
      <c r="D18" s="164">
        <v>779</v>
      </c>
      <c r="E18" s="164">
        <v>1280</v>
      </c>
      <c r="F18" s="164">
        <v>721</v>
      </c>
      <c r="G18" s="30">
        <v>559</v>
      </c>
    </row>
    <row r="19" spans="1:11" s="19" customFormat="1" ht="15.75" customHeight="1" x14ac:dyDescent="0.2">
      <c r="A19" s="130" t="s">
        <v>164</v>
      </c>
      <c r="B19" s="162">
        <v>475</v>
      </c>
      <c r="C19" s="162">
        <v>272</v>
      </c>
      <c r="D19" s="162">
        <v>203</v>
      </c>
      <c r="E19" s="162">
        <v>0</v>
      </c>
      <c r="F19" s="162">
        <v>0</v>
      </c>
      <c r="G19" s="27">
        <v>0</v>
      </c>
    </row>
    <row r="20" spans="1:11" s="19" customFormat="1" ht="15.75" customHeight="1" x14ac:dyDescent="0.2">
      <c r="A20" s="85" t="s">
        <v>71</v>
      </c>
      <c r="B20" s="86">
        <v>5514</v>
      </c>
      <c r="C20" s="86">
        <v>2716</v>
      </c>
      <c r="D20" s="86">
        <v>2798</v>
      </c>
      <c r="E20" s="86">
        <v>4232</v>
      </c>
      <c r="F20" s="86">
        <v>2045</v>
      </c>
      <c r="G20" s="86">
        <v>2187</v>
      </c>
    </row>
    <row r="21" spans="1:11" s="19" customFormat="1" ht="15.75" customHeight="1" x14ac:dyDescent="0.2">
      <c r="A21" s="29" t="s">
        <v>72</v>
      </c>
      <c r="B21" s="30">
        <v>10675</v>
      </c>
      <c r="C21" s="30">
        <v>5569</v>
      </c>
      <c r="D21" s="30">
        <v>5106</v>
      </c>
      <c r="E21" s="30">
        <v>7855</v>
      </c>
      <c r="F21" s="30">
        <v>3983</v>
      </c>
      <c r="G21" s="30">
        <v>3872</v>
      </c>
    </row>
    <row r="22" spans="1:11" s="19" customFormat="1" ht="15.75" customHeight="1" x14ac:dyDescent="0.2">
      <c r="A22" s="26" t="s">
        <v>73</v>
      </c>
      <c r="B22" s="27">
        <v>20509</v>
      </c>
      <c r="C22" s="27">
        <v>11494</v>
      </c>
      <c r="D22" s="27">
        <v>9015</v>
      </c>
      <c r="E22" s="27">
        <v>13612</v>
      </c>
      <c r="F22" s="27">
        <v>7285</v>
      </c>
      <c r="G22" s="27">
        <v>6327</v>
      </c>
    </row>
    <row r="23" spans="1:11" s="19" customFormat="1" ht="15.75" customHeight="1" x14ac:dyDescent="0.2">
      <c r="A23" s="29" t="s">
        <v>74</v>
      </c>
      <c r="B23" s="30">
        <v>4621</v>
      </c>
      <c r="C23" s="30">
        <v>2623</v>
      </c>
      <c r="D23" s="30">
        <v>1998</v>
      </c>
      <c r="E23" s="30">
        <v>3086</v>
      </c>
      <c r="F23" s="30">
        <v>1669</v>
      </c>
      <c r="G23" s="30">
        <v>1417</v>
      </c>
    </row>
    <row r="24" spans="1:11" s="19" customFormat="1" ht="15.75" customHeight="1" x14ac:dyDescent="0.2">
      <c r="A24" s="26" t="s">
        <v>75</v>
      </c>
      <c r="B24" s="27">
        <v>35805</v>
      </c>
      <c r="C24" s="27">
        <v>19686</v>
      </c>
      <c r="D24" s="27">
        <v>16119</v>
      </c>
      <c r="E24" s="27">
        <v>24553</v>
      </c>
      <c r="F24" s="27">
        <v>12937</v>
      </c>
      <c r="G24" s="27">
        <v>11616</v>
      </c>
    </row>
    <row r="25" spans="1:11" s="19" customFormat="1" ht="15.75" customHeight="1" x14ac:dyDescent="0.2">
      <c r="A25" s="70" t="s">
        <v>76</v>
      </c>
      <c r="B25" s="38">
        <v>36280</v>
      </c>
      <c r="C25" s="38">
        <v>19958</v>
      </c>
      <c r="D25" s="38">
        <v>16322</v>
      </c>
      <c r="E25" s="38">
        <v>24553</v>
      </c>
      <c r="F25" s="38">
        <v>12937</v>
      </c>
      <c r="G25" s="38">
        <v>11616</v>
      </c>
    </row>
    <row r="26" spans="1:11" s="15" customFormat="1" ht="9.9499999999999993" customHeight="1" x14ac:dyDescent="0.2">
      <c r="A26" s="98"/>
      <c r="B26" s="98"/>
      <c r="C26" s="98"/>
      <c r="D26" s="98"/>
      <c r="E26" s="98"/>
      <c r="F26" s="98"/>
      <c r="G26" s="98"/>
      <c r="H26" s="98"/>
      <c r="I26" s="98"/>
      <c r="J26" s="98"/>
      <c r="K26" s="98"/>
    </row>
    <row r="27" spans="1:11" s="15" customFormat="1" x14ac:dyDescent="0.2">
      <c r="A27" s="46" t="s">
        <v>135</v>
      </c>
    </row>
    <row r="28" spans="1:11" s="62" customFormat="1" ht="12.75" x14ac:dyDescent="0.2">
      <c r="B28" s="46"/>
      <c r="C28" s="46"/>
      <c r="D28" s="46"/>
    </row>
    <row r="29" spans="1:11" s="62" customFormat="1" ht="12.75" x14ac:dyDescent="0.2">
      <c r="A29" s="46"/>
      <c r="B29" s="46"/>
      <c r="D29" s="64"/>
    </row>
    <row r="40" spans="3:3" x14ac:dyDescent="0.25">
      <c r="C40" s="81"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40"/>
  <sheetViews>
    <sheetView zoomScaleNormal="100" zoomScaleSheetLayoutView="100" workbookViewId="0"/>
  </sheetViews>
  <sheetFormatPr baseColWidth="10" defaultColWidth="11.42578125" defaultRowHeight="15" x14ac:dyDescent="0.25"/>
  <cols>
    <col min="1" max="1" width="31.42578125" style="177" customWidth="1"/>
    <col min="2" max="2" width="10.7109375" style="177" customWidth="1"/>
    <col min="3" max="4" width="9.7109375" style="177" customWidth="1"/>
    <col min="5" max="5" width="10.7109375" style="177" customWidth="1"/>
    <col min="6" max="7" width="9.7109375" style="177" customWidth="1"/>
    <col min="8" max="16384" width="11.42578125" style="177"/>
  </cols>
  <sheetData>
    <row r="1" spans="1:7" s="15" customFormat="1" x14ac:dyDescent="0.2">
      <c r="E1" s="16"/>
    </row>
    <row r="2" spans="1:7" s="15" customFormat="1" ht="18" customHeight="1" x14ac:dyDescent="0.2">
      <c r="E2" s="17" t="s">
        <v>61</v>
      </c>
    </row>
    <row r="3" spans="1:7" s="15" customFormat="1" ht="18.75" customHeight="1" x14ac:dyDescent="0.2"/>
    <row r="4" spans="1:7" s="15" customFormat="1" ht="22.5" customHeight="1" x14ac:dyDescent="0.25">
      <c r="E4" s="18"/>
      <c r="G4" s="2" t="s">
        <v>653</v>
      </c>
    </row>
    <row r="5" spans="1:7" s="19" customFormat="1" ht="51" customHeight="1" x14ac:dyDescent="0.2">
      <c r="A5" s="369" t="s">
        <v>569</v>
      </c>
      <c r="B5" s="369"/>
      <c r="C5" s="369"/>
      <c r="D5" s="369"/>
      <c r="E5" s="15"/>
      <c r="F5" s="15"/>
      <c r="G5" s="15"/>
    </row>
    <row r="6" spans="1:7" s="19" customFormat="1" ht="35.25" customHeight="1" x14ac:dyDescent="0.2">
      <c r="A6" s="331"/>
      <c r="B6" s="326" t="s">
        <v>150</v>
      </c>
      <c r="C6" s="327"/>
      <c r="D6" s="328"/>
      <c r="E6" s="326" t="s">
        <v>151</v>
      </c>
      <c r="F6" s="327"/>
      <c r="G6" s="327"/>
    </row>
    <row r="7" spans="1:7" s="19" customFormat="1" ht="35.25" customHeight="1" x14ac:dyDescent="0.2">
      <c r="A7" s="370"/>
      <c r="B7" s="183" t="s">
        <v>70</v>
      </c>
      <c r="C7" s="197" t="s">
        <v>566</v>
      </c>
      <c r="D7" s="197" t="s">
        <v>567</v>
      </c>
      <c r="E7" s="183" t="s">
        <v>70</v>
      </c>
      <c r="F7" s="197" t="s">
        <v>566</v>
      </c>
      <c r="G7" s="197" t="s">
        <v>567</v>
      </c>
    </row>
    <row r="8" spans="1:7" s="19" customFormat="1" ht="15.75" customHeight="1" x14ac:dyDescent="0.2">
      <c r="A8" s="190" t="s">
        <v>568</v>
      </c>
      <c r="B8" s="189">
        <v>36280</v>
      </c>
      <c r="C8" s="189">
        <v>19958</v>
      </c>
      <c r="D8" s="189">
        <v>16322</v>
      </c>
      <c r="E8" s="189">
        <v>24553</v>
      </c>
      <c r="F8" s="189">
        <v>12937</v>
      </c>
      <c r="G8" s="189">
        <v>11616</v>
      </c>
    </row>
    <row r="9" spans="1:7" s="19" customFormat="1" ht="29.25" customHeight="1" x14ac:dyDescent="0.2">
      <c r="A9" s="108" t="s">
        <v>91</v>
      </c>
      <c r="B9" s="164">
        <v>14953</v>
      </c>
      <c r="C9" s="164">
        <v>7833</v>
      </c>
      <c r="D9" s="164">
        <v>7120</v>
      </c>
      <c r="E9" s="164">
        <v>10257</v>
      </c>
      <c r="F9" s="164">
        <v>5144</v>
      </c>
      <c r="G9" s="164">
        <v>5113</v>
      </c>
    </row>
    <row r="10" spans="1:7" s="19" customFormat="1" ht="15.75" customHeight="1" x14ac:dyDescent="0.2">
      <c r="A10" s="108" t="s">
        <v>92</v>
      </c>
      <c r="B10" s="164">
        <v>12958</v>
      </c>
      <c r="C10" s="164">
        <v>6778</v>
      </c>
      <c r="D10" s="164">
        <v>6180</v>
      </c>
      <c r="E10" s="164">
        <v>8785</v>
      </c>
      <c r="F10" s="164">
        <v>4418</v>
      </c>
      <c r="G10" s="164">
        <v>4367</v>
      </c>
    </row>
    <row r="11" spans="1:7" s="19" customFormat="1" ht="15.75" customHeight="1" x14ac:dyDescent="0.2">
      <c r="A11" s="33" t="s">
        <v>93</v>
      </c>
      <c r="B11" s="198">
        <v>2168</v>
      </c>
      <c r="C11" s="198">
        <v>1274</v>
      </c>
      <c r="D11" s="198">
        <v>894</v>
      </c>
      <c r="E11" s="198">
        <v>1452</v>
      </c>
      <c r="F11" s="198">
        <v>815</v>
      </c>
      <c r="G11" s="198">
        <v>637</v>
      </c>
    </row>
    <row r="12" spans="1:7" s="19" customFormat="1" ht="15.75" customHeight="1" x14ac:dyDescent="0.2">
      <c r="A12" s="33" t="s">
        <v>94</v>
      </c>
      <c r="B12" s="198">
        <v>10790</v>
      </c>
      <c r="C12" s="198">
        <v>5504</v>
      </c>
      <c r="D12" s="198">
        <v>5286</v>
      </c>
      <c r="E12" s="198">
        <v>7333</v>
      </c>
      <c r="F12" s="198">
        <v>3603</v>
      </c>
      <c r="G12" s="198">
        <v>3730</v>
      </c>
    </row>
    <row r="13" spans="1:7" s="19" customFormat="1" ht="15.75" customHeight="1" x14ac:dyDescent="0.2">
      <c r="A13" s="108" t="s">
        <v>95</v>
      </c>
      <c r="B13" s="164">
        <v>8369</v>
      </c>
      <c r="C13" s="164">
        <v>5347</v>
      </c>
      <c r="D13" s="164">
        <v>3022</v>
      </c>
      <c r="E13" s="164">
        <v>5511</v>
      </c>
      <c r="F13" s="164">
        <v>3375</v>
      </c>
      <c r="G13" s="164">
        <v>2136</v>
      </c>
    </row>
    <row r="14" spans="1:7" s="19" customFormat="1" ht="15.75" customHeight="1" x14ac:dyDescent="0.2">
      <c r="A14" s="33" t="s">
        <v>96</v>
      </c>
      <c r="B14" s="198">
        <v>2591</v>
      </c>
      <c r="C14" s="198">
        <v>1532</v>
      </c>
      <c r="D14" s="198">
        <v>1059</v>
      </c>
      <c r="E14" s="198">
        <v>1729</v>
      </c>
      <c r="F14" s="198">
        <v>987</v>
      </c>
      <c r="G14" s="198">
        <v>742</v>
      </c>
    </row>
    <row r="15" spans="1:7" s="19" customFormat="1" ht="15.75" customHeight="1" x14ac:dyDescent="0.2">
      <c r="A15" s="33" t="s">
        <v>97</v>
      </c>
      <c r="B15" s="198">
        <v>5778</v>
      </c>
      <c r="C15" s="198">
        <v>3815</v>
      </c>
      <c r="D15" s="198">
        <v>1963</v>
      </c>
      <c r="E15" s="198">
        <v>3782</v>
      </c>
      <c r="F15" s="198">
        <v>2388</v>
      </c>
      <c r="G15" s="198">
        <v>1394</v>
      </c>
    </row>
    <row r="16" spans="1:7" s="19" customFormat="1" ht="15.75" customHeight="1" x14ac:dyDescent="0.2">
      <c r="A16" s="199" t="s">
        <v>171</v>
      </c>
      <c r="B16" s="200">
        <v>0</v>
      </c>
      <c r="C16" s="200">
        <v>0</v>
      </c>
      <c r="D16" s="200">
        <v>0</v>
      </c>
      <c r="E16" s="200">
        <v>0</v>
      </c>
      <c r="F16" s="200">
        <v>0</v>
      </c>
      <c r="G16" s="200">
        <v>0</v>
      </c>
    </row>
    <row r="17" spans="1:11" s="15" customFormat="1" ht="9.9499999999999993" customHeight="1" x14ac:dyDescent="0.2">
      <c r="A17" s="98"/>
      <c r="B17" s="98"/>
      <c r="C17" s="98"/>
      <c r="D17" s="98"/>
      <c r="E17" s="98"/>
      <c r="F17" s="98"/>
      <c r="G17" s="98"/>
      <c r="H17" s="98"/>
      <c r="I17" s="98"/>
      <c r="J17" s="98"/>
      <c r="K17" s="98"/>
    </row>
    <row r="18" spans="1:11" s="15" customFormat="1" x14ac:dyDescent="0.2">
      <c r="A18" s="46" t="s">
        <v>135</v>
      </c>
    </row>
    <row r="19" spans="1:11" s="62" customFormat="1" ht="12.75" x14ac:dyDescent="0.2">
      <c r="B19" s="46"/>
      <c r="C19" s="46"/>
      <c r="D19" s="46"/>
    </row>
    <row r="40" spans="3:3" x14ac:dyDescent="0.25">
      <c r="C40" s="81"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45"/>
  <sheetViews>
    <sheetView zoomScaleNormal="100" zoomScaleSheetLayoutView="100" workbookViewId="0"/>
  </sheetViews>
  <sheetFormatPr baseColWidth="10" defaultColWidth="11.42578125" defaultRowHeight="15" x14ac:dyDescent="0.25"/>
  <cols>
    <col min="1" max="1" width="36.7109375" style="177" customWidth="1"/>
    <col min="2" max="2" width="6.7109375" style="177" customWidth="1"/>
    <col min="3" max="3" width="6.42578125" style="177" customWidth="1"/>
    <col min="4" max="4" width="4.7109375" style="177" customWidth="1"/>
    <col min="5" max="5" width="6.5703125" style="177" customWidth="1"/>
    <col min="6" max="6" width="4.7109375" style="177" customWidth="1"/>
    <col min="7" max="7" width="6.7109375" style="177" customWidth="1"/>
    <col min="8" max="8" width="4.85546875" style="177" customWidth="1"/>
    <col min="9" max="9" width="4.7109375" style="177" customWidth="1"/>
    <col min="10" max="10" width="5.28515625" style="177" customWidth="1"/>
    <col min="11" max="11" width="4.7109375" style="177" customWidth="1"/>
    <col min="12" max="16384" width="11.42578125" style="177"/>
  </cols>
  <sheetData>
    <row r="1" spans="1:11" s="15" customFormat="1" x14ac:dyDescent="0.2">
      <c r="H1" s="16"/>
    </row>
    <row r="2" spans="1:11" s="15" customFormat="1" ht="18" customHeight="1" x14ac:dyDescent="0.2">
      <c r="H2" s="17" t="s">
        <v>61</v>
      </c>
    </row>
    <row r="3" spans="1:11" s="15" customFormat="1" ht="18.75" customHeight="1" x14ac:dyDescent="0.2"/>
    <row r="4" spans="1:11" s="15" customFormat="1" ht="19.5" customHeight="1" x14ac:dyDescent="0.25">
      <c r="H4" s="18"/>
      <c r="K4" s="2" t="s">
        <v>653</v>
      </c>
    </row>
    <row r="5" spans="1:11" s="19" customFormat="1" ht="81.75" customHeight="1" x14ac:dyDescent="0.2">
      <c r="A5" s="369" t="s">
        <v>570</v>
      </c>
      <c r="B5" s="369"/>
      <c r="C5" s="369"/>
      <c r="D5" s="369"/>
      <c r="E5" s="369"/>
      <c r="F5" s="369"/>
      <c r="G5" s="15"/>
      <c r="H5" s="15"/>
      <c r="I5" s="15"/>
      <c r="J5" s="15"/>
      <c r="K5" s="15"/>
    </row>
    <row r="6" spans="1:11" s="15" customFormat="1" ht="20.25" customHeight="1" x14ac:dyDescent="0.2">
      <c r="A6" s="373"/>
      <c r="B6" s="376" t="s">
        <v>571</v>
      </c>
      <c r="C6" s="377"/>
      <c r="D6" s="377"/>
      <c r="E6" s="377"/>
      <c r="F6" s="377"/>
      <c r="G6" s="377"/>
      <c r="H6" s="377"/>
      <c r="I6" s="377"/>
      <c r="J6" s="377"/>
      <c r="K6" s="378"/>
    </row>
    <row r="7" spans="1:11" s="19" customFormat="1" ht="21.75" customHeight="1" x14ac:dyDescent="0.2">
      <c r="A7" s="374"/>
      <c r="B7" s="326" t="s">
        <v>150</v>
      </c>
      <c r="C7" s="327"/>
      <c r="D7" s="327"/>
      <c r="E7" s="327"/>
      <c r="F7" s="328"/>
      <c r="G7" s="326" t="s">
        <v>151</v>
      </c>
      <c r="H7" s="327"/>
      <c r="I7" s="327"/>
      <c r="J7" s="327"/>
      <c r="K7" s="328"/>
    </row>
    <row r="8" spans="1:11" s="19" customFormat="1" ht="25.5" customHeight="1" x14ac:dyDescent="0.2">
      <c r="A8" s="374"/>
      <c r="B8" s="322" t="s">
        <v>65</v>
      </c>
      <c r="C8" s="321" t="s">
        <v>66</v>
      </c>
      <c r="D8" s="321"/>
      <c r="E8" s="321" t="s">
        <v>137</v>
      </c>
      <c r="F8" s="321"/>
      <c r="G8" s="322" t="s">
        <v>65</v>
      </c>
      <c r="H8" s="321" t="s">
        <v>66</v>
      </c>
      <c r="I8" s="321"/>
      <c r="J8" s="321" t="s">
        <v>137</v>
      </c>
      <c r="K8" s="321"/>
    </row>
    <row r="9" spans="1:11" s="19" customFormat="1" ht="15" customHeight="1" x14ac:dyDescent="0.2">
      <c r="A9" s="375"/>
      <c r="B9" s="322"/>
      <c r="C9" s="20" t="s">
        <v>68</v>
      </c>
      <c r="D9" s="21" t="s">
        <v>69</v>
      </c>
      <c r="E9" s="20" t="s">
        <v>68</v>
      </c>
      <c r="F9" s="21" t="s">
        <v>69</v>
      </c>
      <c r="G9" s="322"/>
      <c r="H9" s="20" t="s">
        <v>68</v>
      </c>
      <c r="I9" s="21" t="s">
        <v>69</v>
      </c>
      <c r="J9" s="20" t="s">
        <v>68</v>
      </c>
      <c r="K9" s="21" t="s">
        <v>69</v>
      </c>
    </row>
    <row r="10" spans="1:11" s="19" customFormat="1" ht="14.25" customHeight="1" x14ac:dyDescent="0.2">
      <c r="A10" s="371" t="s">
        <v>572</v>
      </c>
      <c r="B10" s="372"/>
      <c r="C10" s="372"/>
      <c r="D10" s="372"/>
      <c r="E10" s="372"/>
      <c r="F10" s="372"/>
      <c r="G10" s="372"/>
      <c r="H10" s="372"/>
      <c r="I10" s="372"/>
      <c r="J10" s="372"/>
      <c r="K10" s="372"/>
    </row>
    <row r="11" spans="1:11" s="19" customFormat="1" ht="3" customHeight="1" x14ac:dyDescent="0.2">
      <c r="A11" s="98"/>
      <c r="B11" s="45"/>
      <c r="C11" s="45"/>
      <c r="D11" s="45"/>
      <c r="E11" s="71"/>
      <c r="F11" s="71"/>
      <c r="G11" s="71"/>
      <c r="H11" s="71"/>
      <c r="I11" s="71"/>
      <c r="J11" s="71"/>
      <c r="K11" s="71"/>
    </row>
    <row r="12" spans="1:11" s="19" customFormat="1" ht="14.25" customHeight="1" x14ac:dyDescent="0.2">
      <c r="A12" s="201" t="s">
        <v>70</v>
      </c>
      <c r="B12" s="202">
        <v>149986</v>
      </c>
      <c r="C12" s="202">
        <v>818</v>
      </c>
      <c r="D12" s="203">
        <v>0.54837498659229866</v>
      </c>
      <c r="E12" s="202">
        <v>-16689</v>
      </c>
      <c r="F12" s="203">
        <v>-10.012899355032248</v>
      </c>
      <c r="G12" s="202">
        <v>119066</v>
      </c>
      <c r="H12" s="202">
        <v>943</v>
      </c>
      <c r="I12" s="203">
        <v>0.79832039484266404</v>
      </c>
      <c r="J12" s="202">
        <v>-11122</v>
      </c>
      <c r="K12" s="204">
        <v>-8.5430300795772265</v>
      </c>
    </row>
    <row r="13" spans="1:11" s="19" customFormat="1" ht="3.75" customHeight="1" x14ac:dyDescent="0.2">
      <c r="A13" s="205"/>
      <c r="B13" s="205"/>
      <c r="C13" s="205"/>
      <c r="D13" s="205"/>
      <c r="E13" s="205"/>
      <c r="F13" s="205"/>
      <c r="G13" s="205"/>
      <c r="H13" s="205"/>
      <c r="I13" s="205"/>
      <c r="J13" s="205"/>
      <c r="K13" s="205"/>
    </row>
    <row r="14" spans="1:11" s="19" customFormat="1" ht="14.25" customHeight="1" x14ac:dyDescent="0.2">
      <c r="A14" s="201" t="s">
        <v>85</v>
      </c>
      <c r="B14" s="202">
        <v>1205</v>
      </c>
      <c r="C14" s="202">
        <v>5</v>
      </c>
      <c r="D14" s="203">
        <v>0.41666666666666669</v>
      </c>
      <c r="E14" s="202">
        <v>-107</v>
      </c>
      <c r="F14" s="203">
        <v>-8.1554878048780495</v>
      </c>
      <c r="G14" s="202">
        <v>1005</v>
      </c>
      <c r="H14" s="202">
        <v>3</v>
      </c>
      <c r="I14" s="203">
        <v>0.29940119760479039</v>
      </c>
      <c r="J14" s="202">
        <v>-86</v>
      </c>
      <c r="K14" s="203">
        <v>-7.8826764436296974</v>
      </c>
    </row>
    <row r="15" spans="1:11" ht="29.1" customHeight="1" x14ac:dyDescent="0.25">
      <c r="A15" s="191" t="s">
        <v>181</v>
      </c>
      <c r="B15" s="164">
        <v>1035</v>
      </c>
      <c r="C15" s="164">
        <v>9</v>
      </c>
      <c r="D15" s="206">
        <v>0.8771929824561403</v>
      </c>
      <c r="E15" s="164">
        <v>-89</v>
      </c>
      <c r="F15" s="206">
        <v>-7.9181494661921707</v>
      </c>
      <c r="G15" s="164">
        <v>878</v>
      </c>
      <c r="H15" s="164">
        <v>5</v>
      </c>
      <c r="I15" s="206">
        <v>0.57273768613974796</v>
      </c>
      <c r="J15" s="164">
        <v>-80</v>
      </c>
      <c r="K15" s="206">
        <v>-8.3507306889352826</v>
      </c>
    </row>
    <row r="16" spans="1:11" s="19" customFormat="1" ht="15.75" customHeight="1" x14ac:dyDescent="0.2">
      <c r="A16" s="192" t="s">
        <v>182</v>
      </c>
      <c r="B16" s="164">
        <v>158</v>
      </c>
      <c r="C16" s="164">
        <v>-4</v>
      </c>
      <c r="D16" s="206">
        <v>-2.4691358024691357</v>
      </c>
      <c r="E16" s="164">
        <v>-17</v>
      </c>
      <c r="F16" s="206">
        <v>-9.7142857142857135</v>
      </c>
      <c r="G16" s="164">
        <v>118</v>
      </c>
      <c r="H16" s="164">
        <v>-2</v>
      </c>
      <c r="I16" s="206">
        <v>-1.6666666666666667</v>
      </c>
      <c r="J16" s="164">
        <v>-5</v>
      </c>
      <c r="K16" s="206">
        <v>-4.0650406504065044</v>
      </c>
    </row>
    <row r="17" spans="1:11" s="19" customFormat="1" ht="15.75" customHeight="1" x14ac:dyDescent="0.2">
      <c r="A17" s="192" t="s">
        <v>183</v>
      </c>
      <c r="B17" s="164">
        <v>12</v>
      </c>
      <c r="C17" s="164">
        <v>0</v>
      </c>
      <c r="D17" s="206">
        <v>0</v>
      </c>
      <c r="E17" s="164">
        <v>-1</v>
      </c>
      <c r="F17" s="206">
        <v>-7.6923076923076925</v>
      </c>
      <c r="G17" s="164">
        <v>9</v>
      </c>
      <c r="H17" s="164">
        <v>0</v>
      </c>
      <c r="I17" s="206">
        <v>0</v>
      </c>
      <c r="J17" s="164">
        <v>-1</v>
      </c>
      <c r="K17" s="206">
        <v>-10</v>
      </c>
    </row>
    <row r="18" spans="1:11" ht="12.6" customHeight="1" x14ac:dyDescent="0.25">
      <c r="A18" s="207" t="s">
        <v>86</v>
      </c>
      <c r="B18" s="208">
        <v>9872</v>
      </c>
      <c r="C18" s="208">
        <v>13</v>
      </c>
      <c r="D18" s="209">
        <v>0.13185921493052033</v>
      </c>
      <c r="E18" s="208">
        <v>-1979</v>
      </c>
      <c r="F18" s="209">
        <v>-16.699012741540798</v>
      </c>
      <c r="G18" s="202">
        <v>7664</v>
      </c>
      <c r="H18" s="202">
        <v>29</v>
      </c>
      <c r="I18" s="210">
        <v>0.37982973149967258</v>
      </c>
      <c r="J18" s="202">
        <v>-1088</v>
      </c>
      <c r="K18" s="210">
        <v>-12.431444241316271</v>
      </c>
    </row>
    <row r="19" spans="1:11" ht="15.75" customHeight="1" x14ac:dyDescent="0.25">
      <c r="A19" s="211" t="s">
        <v>184</v>
      </c>
      <c r="B19" s="45">
        <v>54</v>
      </c>
      <c r="C19" s="45">
        <v>0</v>
      </c>
      <c r="D19" s="41">
        <v>0</v>
      </c>
      <c r="E19" s="45">
        <v>-8</v>
      </c>
      <c r="F19" s="41">
        <v>-12.903225806451612</v>
      </c>
      <c r="G19" s="212">
        <v>45</v>
      </c>
      <c r="H19" s="164">
        <v>-1</v>
      </c>
      <c r="I19" s="206">
        <v>-2.1739130434782608</v>
      </c>
      <c r="J19" s="164">
        <v>-4</v>
      </c>
      <c r="K19" s="206">
        <v>-8.1632653061224492</v>
      </c>
    </row>
    <row r="20" spans="1:11" ht="15.75" customHeight="1" x14ac:dyDescent="0.25">
      <c r="A20" s="211" t="s">
        <v>185</v>
      </c>
      <c r="B20" s="45">
        <v>19</v>
      </c>
      <c r="C20" s="45">
        <v>0</v>
      </c>
      <c r="D20" s="41">
        <v>0</v>
      </c>
      <c r="E20" s="45">
        <v>-1</v>
      </c>
      <c r="F20" s="41">
        <v>-5</v>
      </c>
      <c r="G20" s="212">
        <v>11</v>
      </c>
      <c r="H20" s="164">
        <v>0</v>
      </c>
      <c r="I20" s="206">
        <v>0</v>
      </c>
      <c r="J20" s="164">
        <v>3</v>
      </c>
      <c r="K20" s="206">
        <v>37.5</v>
      </c>
    </row>
    <row r="21" spans="1:11" ht="15.75" customHeight="1" x14ac:dyDescent="0.25">
      <c r="A21" s="192" t="s">
        <v>186</v>
      </c>
      <c r="B21" s="164">
        <v>4</v>
      </c>
      <c r="C21" s="164">
        <v>-1</v>
      </c>
      <c r="D21" s="206">
        <v>-20</v>
      </c>
      <c r="E21" s="164">
        <v>-4</v>
      </c>
      <c r="F21" s="206">
        <v>-50</v>
      </c>
      <c r="G21" s="164">
        <v>2</v>
      </c>
      <c r="H21" s="164">
        <v>-1</v>
      </c>
      <c r="I21" s="206">
        <v>-33.333333333333336</v>
      </c>
      <c r="J21" s="164">
        <v>-4</v>
      </c>
      <c r="K21" s="206">
        <v>-66.666666666666671</v>
      </c>
    </row>
    <row r="22" spans="1:11" ht="15.75" customHeight="1" x14ac:dyDescent="0.25">
      <c r="A22" s="192" t="s">
        <v>187</v>
      </c>
      <c r="B22" s="164">
        <v>44</v>
      </c>
      <c r="C22" s="164">
        <v>1</v>
      </c>
      <c r="D22" s="206">
        <v>2.3255813953488373</v>
      </c>
      <c r="E22" s="164">
        <v>-4</v>
      </c>
      <c r="F22" s="206">
        <v>-8.3333333333333339</v>
      </c>
      <c r="G22" s="164">
        <v>31</v>
      </c>
      <c r="H22" s="164">
        <v>0</v>
      </c>
      <c r="I22" s="206">
        <v>0</v>
      </c>
      <c r="J22" s="164">
        <v>-7</v>
      </c>
      <c r="K22" s="206">
        <v>-18.421052631578949</v>
      </c>
    </row>
    <row r="23" spans="1:11" ht="15.75" customHeight="1" x14ac:dyDescent="0.25">
      <c r="A23" s="192" t="s">
        <v>188</v>
      </c>
      <c r="B23" s="164">
        <v>24</v>
      </c>
      <c r="C23" s="164">
        <v>0</v>
      </c>
      <c r="D23" s="206">
        <v>0</v>
      </c>
      <c r="E23" s="164">
        <v>-6</v>
      </c>
      <c r="F23" s="206">
        <v>-20</v>
      </c>
      <c r="G23" s="164">
        <v>14</v>
      </c>
      <c r="H23" s="164">
        <v>-1</v>
      </c>
      <c r="I23" s="206">
        <v>-6.666666666666667</v>
      </c>
      <c r="J23" s="164">
        <v>-7</v>
      </c>
      <c r="K23" s="206">
        <v>-33.333333333333336</v>
      </c>
    </row>
    <row r="24" spans="1:11" ht="15.75" customHeight="1" x14ac:dyDescent="0.25">
      <c r="A24" s="192" t="s">
        <v>189</v>
      </c>
      <c r="B24" s="164">
        <v>1206</v>
      </c>
      <c r="C24" s="164">
        <v>15</v>
      </c>
      <c r="D24" s="206">
        <v>1.2594458438287153</v>
      </c>
      <c r="E24" s="164">
        <v>-50</v>
      </c>
      <c r="F24" s="206">
        <v>-3.9808917197452227</v>
      </c>
      <c r="G24" s="164">
        <v>1019</v>
      </c>
      <c r="H24" s="164">
        <v>18</v>
      </c>
      <c r="I24" s="206">
        <v>1.7982017982017982</v>
      </c>
      <c r="J24" s="164">
        <v>-23</v>
      </c>
      <c r="K24" s="206">
        <v>-2.2072936660268714</v>
      </c>
    </row>
    <row r="25" spans="1:11" ht="15.75" customHeight="1" x14ac:dyDescent="0.25">
      <c r="A25" s="192" t="s">
        <v>190</v>
      </c>
      <c r="B25" s="164">
        <v>217</v>
      </c>
      <c r="C25" s="164">
        <v>-8</v>
      </c>
      <c r="D25" s="206">
        <v>-3.5555555555555554</v>
      </c>
      <c r="E25" s="164">
        <v>-17</v>
      </c>
      <c r="F25" s="206">
        <v>-7.2649572649572649</v>
      </c>
      <c r="G25" s="164">
        <v>81</v>
      </c>
      <c r="H25" s="164">
        <v>-5</v>
      </c>
      <c r="I25" s="206">
        <v>-5.8139534883720927</v>
      </c>
      <c r="J25" s="164">
        <v>-56</v>
      </c>
      <c r="K25" s="206">
        <v>-40.875912408759127</v>
      </c>
    </row>
    <row r="26" spans="1:11" ht="15.75" customHeight="1" x14ac:dyDescent="0.25">
      <c r="A26" s="192" t="s">
        <v>191</v>
      </c>
      <c r="B26" s="164">
        <v>51</v>
      </c>
      <c r="C26" s="164">
        <v>-2</v>
      </c>
      <c r="D26" s="206">
        <v>-3.7735849056603774</v>
      </c>
      <c r="E26" s="164">
        <v>-6</v>
      </c>
      <c r="F26" s="206">
        <v>-10.526315789473685</v>
      </c>
      <c r="G26" s="164">
        <v>19</v>
      </c>
      <c r="H26" s="164">
        <v>-1</v>
      </c>
      <c r="I26" s="206">
        <v>-5</v>
      </c>
      <c r="J26" s="164">
        <v>6</v>
      </c>
      <c r="K26" s="206">
        <v>46.153846153846153</v>
      </c>
    </row>
    <row r="27" spans="1:11" ht="15.75" customHeight="1" x14ac:dyDescent="0.25">
      <c r="A27" s="192" t="s">
        <v>192</v>
      </c>
      <c r="B27" s="164">
        <v>338</v>
      </c>
      <c r="C27" s="164">
        <v>-1</v>
      </c>
      <c r="D27" s="206">
        <v>-0.29498525073746312</v>
      </c>
      <c r="E27" s="164">
        <v>-77</v>
      </c>
      <c r="F27" s="206">
        <v>-18.554216867469879</v>
      </c>
      <c r="G27" s="164">
        <v>257</v>
      </c>
      <c r="H27" s="164">
        <v>-1</v>
      </c>
      <c r="I27" s="206">
        <v>-0.38759689922480622</v>
      </c>
      <c r="J27" s="164">
        <v>-57</v>
      </c>
      <c r="K27" s="206">
        <v>-18.152866242038218</v>
      </c>
    </row>
    <row r="28" spans="1:11" ht="15.75" customHeight="1" x14ac:dyDescent="0.25">
      <c r="A28" s="192" t="s">
        <v>193</v>
      </c>
      <c r="B28" s="164">
        <v>578</v>
      </c>
      <c r="C28" s="164">
        <v>3</v>
      </c>
      <c r="D28" s="206">
        <v>0.52173913043478259</v>
      </c>
      <c r="E28" s="164">
        <v>-99</v>
      </c>
      <c r="F28" s="206">
        <v>-14.623338257016249</v>
      </c>
      <c r="G28" s="164">
        <v>482</v>
      </c>
      <c r="H28" s="164">
        <v>0</v>
      </c>
      <c r="I28" s="206">
        <v>0</v>
      </c>
      <c r="J28" s="164">
        <v>-91</v>
      </c>
      <c r="K28" s="206">
        <v>-15.881326352530541</v>
      </c>
    </row>
    <row r="29" spans="1:11" ht="15.75" customHeight="1" x14ac:dyDescent="0.25">
      <c r="A29" s="192" t="s">
        <v>194</v>
      </c>
      <c r="B29" s="164">
        <v>125</v>
      </c>
      <c r="C29" s="164">
        <v>3</v>
      </c>
      <c r="D29" s="206">
        <v>2.459016393442623</v>
      </c>
      <c r="E29" s="164">
        <v>-7</v>
      </c>
      <c r="F29" s="206">
        <v>-5.3030303030303028</v>
      </c>
      <c r="G29" s="164">
        <v>97</v>
      </c>
      <c r="H29" s="164">
        <v>1</v>
      </c>
      <c r="I29" s="206">
        <v>1.0416666666666667</v>
      </c>
      <c r="J29" s="164">
        <v>-13</v>
      </c>
      <c r="K29" s="206">
        <v>-11.818181818181818</v>
      </c>
    </row>
    <row r="30" spans="1:11" ht="29.1" customHeight="1" x14ac:dyDescent="0.25">
      <c r="A30" s="191" t="s">
        <v>195</v>
      </c>
      <c r="B30" s="164">
        <v>180</v>
      </c>
      <c r="C30" s="164">
        <v>0</v>
      </c>
      <c r="D30" s="206">
        <v>0</v>
      </c>
      <c r="E30" s="164">
        <v>-24</v>
      </c>
      <c r="F30" s="206">
        <v>-11.764705882352942</v>
      </c>
      <c r="G30" s="164">
        <v>149</v>
      </c>
      <c r="H30" s="164">
        <v>1</v>
      </c>
      <c r="I30" s="206">
        <v>0.67567567567567566</v>
      </c>
      <c r="J30" s="164">
        <v>-22</v>
      </c>
      <c r="K30" s="206">
        <v>-12.865497076023392</v>
      </c>
    </row>
    <row r="31" spans="1:11" ht="15.75" customHeight="1" x14ac:dyDescent="0.25">
      <c r="A31" s="192" t="s">
        <v>196</v>
      </c>
      <c r="B31" s="164">
        <v>279</v>
      </c>
      <c r="C31" s="164">
        <v>3</v>
      </c>
      <c r="D31" s="206">
        <v>1.0869565217391304</v>
      </c>
      <c r="E31" s="164">
        <v>-32</v>
      </c>
      <c r="F31" s="206">
        <v>-10.289389067524116</v>
      </c>
      <c r="G31" s="164">
        <v>234</v>
      </c>
      <c r="H31" s="164">
        <v>1</v>
      </c>
      <c r="I31" s="206">
        <v>0.42918454935622319</v>
      </c>
      <c r="J31" s="164">
        <v>-30</v>
      </c>
      <c r="K31" s="206">
        <v>-11.363636363636363</v>
      </c>
    </row>
    <row r="32" spans="1:11" ht="23.25" customHeight="1" x14ac:dyDescent="0.25">
      <c r="A32" s="191" t="s">
        <v>197</v>
      </c>
      <c r="B32" s="164">
        <v>1088</v>
      </c>
      <c r="C32" s="164">
        <v>-1</v>
      </c>
      <c r="D32" s="206">
        <v>-9.1827364554637275E-2</v>
      </c>
      <c r="E32" s="164">
        <v>-100</v>
      </c>
      <c r="F32" s="206">
        <v>-8.4175084175084169</v>
      </c>
      <c r="G32" s="164">
        <v>897</v>
      </c>
      <c r="H32" s="164">
        <v>0</v>
      </c>
      <c r="I32" s="206">
        <v>0</v>
      </c>
      <c r="J32" s="164">
        <v>-86</v>
      </c>
      <c r="K32" s="206">
        <v>-8.7487283825025433</v>
      </c>
    </row>
    <row r="33" spans="1:11" ht="15.75" customHeight="1" x14ac:dyDescent="0.25">
      <c r="A33" s="192" t="s">
        <v>198</v>
      </c>
      <c r="B33" s="164">
        <v>13</v>
      </c>
      <c r="C33" s="164">
        <v>-2</v>
      </c>
      <c r="D33" s="206">
        <v>-13.333333333333334</v>
      </c>
      <c r="E33" s="164">
        <v>-6</v>
      </c>
      <c r="F33" s="206">
        <v>-31.578947368421051</v>
      </c>
      <c r="G33" s="164">
        <v>6</v>
      </c>
      <c r="H33" s="164">
        <v>-2</v>
      </c>
      <c r="I33" s="206">
        <v>-25</v>
      </c>
      <c r="J33" s="164">
        <v>-4</v>
      </c>
      <c r="K33" s="206">
        <v>-40</v>
      </c>
    </row>
    <row r="34" spans="1:11" ht="15.75" customHeight="1" x14ac:dyDescent="0.25">
      <c r="A34" s="192" t="s">
        <v>199</v>
      </c>
      <c r="B34" s="164">
        <v>404</v>
      </c>
      <c r="C34" s="164">
        <v>-3</v>
      </c>
      <c r="D34" s="206">
        <v>-0.73710073710073709</v>
      </c>
      <c r="E34" s="164">
        <v>-207</v>
      </c>
      <c r="F34" s="206">
        <v>-33.878887070376429</v>
      </c>
      <c r="G34" s="164">
        <v>299</v>
      </c>
      <c r="H34" s="164">
        <v>-5</v>
      </c>
      <c r="I34" s="206">
        <v>-1.6447368421052631</v>
      </c>
      <c r="J34" s="164">
        <v>-68</v>
      </c>
      <c r="K34" s="206">
        <v>-18.528610354223432</v>
      </c>
    </row>
    <row r="35" spans="1:11" ht="15.75" customHeight="1" x14ac:dyDescent="0.25">
      <c r="A35" s="192" t="s">
        <v>200</v>
      </c>
      <c r="B35" s="164">
        <v>254</v>
      </c>
      <c r="C35" s="164">
        <v>-2</v>
      </c>
      <c r="D35" s="206">
        <v>-0.78125</v>
      </c>
      <c r="E35" s="164">
        <v>-10</v>
      </c>
      <c r="F35" s="206">
        <v>-3.7878787878787881</v>
      </c>
      <c r="G35" s="164">
        <v>189</v>
      </c>
      <c r="H35" s="164">
        <v>-5</v>
      </c>
      <c r="I35" s="206">
        <v>-2.5773195876288661</v>
      </c>
      <c r="J35" s="164">
        <v>-3</v>
      </c>
      <c r="K35" s="206">
        <v>-1.5625</v>
      </c>
    </row>
    <row r="36" spans="1:11" ht="15.75" customHeight="1" x14ac:dyDescent="0.25">
      <c r="A36" s="192" t="s">
        <v>201</v>
      </c>
      <c r="B36" s="164">
        <v>306</v>
      </c>
      <c r="C36" s="164">
        <v>5</v>
      </c>
      <c r="D36" s="206">
        <v>1.6611295681063123</v>
      </c>
      <c r="E36" s="164">
        <v>-57</v>
      </c>
      <c r="F36" s="206">
        <v>-15.702479338842975</v>
      </c>
      <c r="G36" s="164">
        <v>260</v>
      </c>
      <c r="H36" s="164">
        <v>2</v>
      </c>
      <c r="I36" s="206">
        <v>0.77519379844961245</v>
      </c>
      <c r="J36" s="164">
        <v>-37</v>
      </c>
      <c r="K36" s="206">
        <v>-12.457912457912458</v>
      </c>
    </row>
    <row r="37" spans="1:11" ht="22.5" customHeight="1" x14ac:dyDescent="0.25">
      <c r="A37" s="191" t="s">
        <v>202</v>
      </c>
      <c r="B37" s="164">
        <v>184</v>
      </c>
      <c r="C37" s="164">
        <v>6</v>
      </c>
      <c r="D37" s="206">
        <v>3.3707865168539324</v>
      </c>
      <c r="E37" s="164">
        <v>-29</v>
      </c>
      <c r="F37" s="206">
        <v>-13.615023474178404</v>
      </c>
      <c r="G37" s="164">
        <v>150</v>
      </c>
      <c r="H37" s="164">
        <v>2</v>
      </c>
      <c r="I37" s="206">
        <v>1.3513513513513513</v>
      </c>
      <c r="J37" s="164">
        <v>-23</v>
      </c>
      <c r="K37" s="206">
        <v>-13.294797687861271</v>
      </c>
    </row>
    <row r="38" spans="1:11" ht="29.1" customHeight="1" x14ac:dyDescent="0.25">
      <c r="A38" s="191" t="s">
        <v>203</v>
      </c>
      <c r="B38" s="164">
        <v>208</v>
      </c>
      <c r="C38" s="164">
        <v>0</v>
      </c>
      <c r="D38" s="206">
        <v>0</v>
      </c>
      <c r="E38" s="164">
        <v>-49</v>
      </c>
      <c r="F38" s="206">
        <v>-19.066147859922179</v>
      </c>
      <c r="G38" s="164">
        <v>164</v>
      </c>
      <c r="H38" s="164">
        <v>3</v>
      </c>
      <c r="I38" s="206">
        <v>1.8633540372670807</v>
      </c>
      <c r="J38" s="164">
        <v>-33</v>
      </c>
      <c r="K38" s="206">
        <v>-16.751269035532996</v>
      </c>
    </row>
    <row r="39" spans="1:11" ht="25.5" customHeight="1" x14ac:dyDescent="0.25">
      <c r="A39" s="191" t="s">
        <v>204</v>
      </c>
      <c r="B39" s="164">
        <v>790</v>
      </c>
      <c r="C39" s="164">
        <v>-1</v>
      </c>
      <c r="D39" s="206">
        <v>-0.12642225031605561</v>
      </c>
      <c r="E39" s="164">
        <v>-137</v>
      </c>
      <c r="F39" s="206">
        <v>-14.778856526429342</v>
      </c>
      <c r="G39" s="164">
        <v>643</v>
      </c>
      <c r="H39" s="164">
        <v>6</v>
      </c>
      <c r="I39" s="206">
        <v>0.9419152276295133</v>
      </c>
      <c r="J39" s="164">
        <v>-66</v>
      </c>
      <c r="K39" s="206">
        <v>-9.3088857545839208</v>
      </c>
    </row>
    <row r="40" spans="1:11" ht="25.5" customHeight="1" x14ac:dyDescent="0.25">
      <c r="A40" s="191" t="s">
        <v>205</v>
      </c>
      <c r="B40" s="164">
        <v>273</v>
      </c>
      <c r="C40" s="164">
        <v>4</v>
      </c>
      <c r="D40" s="206">
        <v>1.486988847583643</v>
      </c>
      <c r="E40" s="164">
        <v>-59</v>
      </c>
      <c r="F40" s="206">
        <v>-17.771084337349397</v>
      </c>
      <c r="G40" s="164">
        <v>198</v>
      </c>
      <c r="H40" s="164">
        <v>6</v>
      </c>
      <c r="I40" s="206">
        <v>3.125</v>
      </c>
      <c r="J40" s="164">
        <v>-50</v>
      </c>
      <c r="K40" s="206">
        <v>-20.161290322580644</v>
      </c>
    </row>
    <row r="41" spans="1:11" ht="15.75" customHeight="1" x14ac:dyDescent="0.25">
      <c r="A41" s="192" t="s">
        <v>206</v>
      </c>
      <c r="B41" s="164">
        <v>232</v>
      </c>
      <c r="C41" s="164">
        <v>-2</v>
      </c>
      <c r="D41" s="206">
        <v>-0.85470085470085466</v>
      </c>
      <c r="E41" s="164">
        <v>-43</v>
      </c>
      <c r="F41" s="206">
        <v>-15.636363636363637</v>
      </c>
      <c r="G41" s="164">
        <v>183</v>
      </c>
      <c r="H41" s="164">
        <v>-4</v>
      </c>
      <c r="I41" s="206">
        <v>-2.1390374331550803</v>
      </c>
      <c r="J41" s="164">
        <v>-19</v>
      </c>
      <c r="K41" s="206">
        <v>-9.4059405940594054</v>
      </c>
    </row>
    <row r="42" spans="1:11" ht="15.75" customHeight="1" x14ac:dyDescent="0.25">
      <c r="A42" s="192" t="s">
        <v>207</v>
      </c>
      <c r="B42" s="164">
        <v>320</v>
      </c>
      <c r="C42" s="164">
        <v>-3</v>
      </c>
      <c r="D42" s="206">
        <v>-0.92879256965944268</v>
      </c>
      <c r="E42" s="164">
        <v>-598</v>
      </c>
      <c r="F42" s="206">
        <v>-65.141612200435731</v>
      </c>
      <c r="G42" s="164">
        <v>239</v>
      </c>
      <c r="H42" s="164">
        <v>1</v>
      </c>
      <c r="I42" s="206">
        <v>0.42016806722689076</v>
      </c>
      <c r="J42" s="164">
        <v>-55</v>
      </c>
      <c r="K42" s="206">
        <v>-18.707482993197278</v>
      </c>
    </row>
    <row r="43" spans="1:11" ht="23.25" customHeight="1" x14ac:dyDescent="0.25">
      <c r="A43" s="191" t="s">
        <v>208</v>
      </c>
      <c r="B43" s="164">
        <v>386</v>
      </c>
      <c r="C43" s="164">
        <v>-8</v>
      </c>
      <c r="D43" s="206">
        <v>-2.030456852791878</v>
      </c>
      <c r="E43" s="164">
        <v>-36</v>
      </c>
      <c r="F43" s="206">
        <v>-8.5308056872037916</v>
      </c>
      <c r="G43" s="164">
        <v>265</v>
      </c>
      <c r="H43" s="164">
        <v>-3</v>
      </c>
      <c r="I43" s="206">
        <v>-1.1194029850746268</v>
      </c>
      <c r="J43" s="164">
        <v>-20</v>
      </c>
      <c r="K43" s="206">
        <v>-7.0175438596491224</v>
      </c>
    </row>
    <row r="44" spans="1:11" ht="15.75" customHeight="1" x14ac:dyDescent="0.25">
      <c r="A44" s="192" t="s">
        <v>209</v>
      </c>
      <c r="B44" s="164">
        <v>155</v>
      </c>
      <c r="C44" s="164">
        <v>-5</v>
      </c>
      <c r="D44" s="206">
        <v>-3.125</v>
      </c>
      <c r="E44" s="164">
        <v>-32</v>
      </c>
      <c r="F44" s="206">
        <v>-17.112299465240643</v>
      </c>
      <c r="G44" s="164">
        <v>71</v>
      </c>
      <c r="H44" s="164">
        <v>-4</v>
      </c>
      <c r="I44" s="206">
        <v>-5.333333333333333</v>
      </c>
      <c r="J44" s="164">
        <v>-52</v>
      </c>
      <c r="K44" s="206">
        <v>-42.27642276422764</v>
      </c>
    </row>
    <row r="45" spans="1:11" ht="15.75" customHeight="1" x14ac:dyDescent="0.25">
      <c r="A45" s="211" t="s">
        <v>210</v>
      </c>
      <c r="B45" s="45">
        <v>329</v>
      </c>
      <c r="C45" s="45">
        <v>0</v>
      </c>
      <c r="D45" s="41">
        <v>0</v>
      </c>
      <c r="E45" s="45">
        <v>-38</v>
      </c>
      <c r="F45" s="41">
        <v>-10.354223433242506</v>
      </c>
      <c r="G45" s="45">
        <v>249</v>
      </c>
      <c r="H45" s="212">
        <v>3</v>
      </c>
      <c r="I45" s="206">
        <v>1.2195121951219512</v>
      </c>
      <c r="J45" s="164">
        <v>-48</v>
      </c>
      <c r="K45" s="206">
        <v>-16.161616161616163</v>
      </c>
    </row>
    <row r="46" spans="1:11" ht="15.75" customHeight="1" x14ac:dyDescent="0.25">
      <c r="A46" s="211" t="s">
        <v>211</v>
      </c>
      <c r="B46" s="45">
        <v>479</v>
      </c>
      <c r="C46" s="45">
        <v>0</v>
      </c>
      <c r="D46" s="41">
        <v>0</v>
      </c>
      <c r="E46" s="45">
        <v>-102</v>
      </c>
      <c r="F46" s="41">
        <v>-17.555938037865747</v>
      </c>
      <c r="G46" s="45">
        <v>358</v>
      </c>
      <c r="H46" s="212">
        <v>1</v>
      </c>
      <c r="I46" s="206">
        <v>0.28011204481792717</v>
      </c>
      <c r="J46" s="164">
        <v>-79</v>
      </c>
      <c r="K46" s="206">
        <v>-18.077803203661329</v>
      </c>
    </row>
    <row r="47" spans="1:11" ht="15.75" customHeight="1" x14ac:dyDescent="0.25">
      <c r="A47" s="211" t="s">
        <v>212</v>
      </c>
      <c r="B47" s="45">
        <v>300</v>
      </c>
      <c r="C47" s="45">
        <v>5</v>
      </c>
      <c r="D47" s="41">
        <v>1.6949152542372881</v>
      </c>
      <c r="E47" s="45">
        <v>-52</v>
      </c>
      <c r="F47" s="41">
        <v>-14.772727272727273</v>
      </c>
      <c r="G47" s="45">
        <v>224</v>
      </c>
      <c r="H47" s="212">
        <v>10</v>
      </c>
      <c r="I47" s="206">
        <v>4.6728971962616823</v>
      </c>
      <c r="J47" s="164">
        <v>-51</v>
      </c>
      <c r="K47" s="206">
        <v>-18.545454545454547</v>
      </c>
    </row>
    <row r="48" spans="1:11" ht="24.75" customHeight="1" x14ac:dyDescent="0.25">
      <c r="A48" s="213" t="s">
        <v>213</v>
      </c>
      <c r="B48" s="45">
        <v>74</v>
      </c>
      <c r="C48" s="45">
        <v>-1</v>
      </c>
      <c r="D48" s="41">
        <v>-1.3333333333333333</v>
      </c>
      <c r="E48" s="45">
        <v>-7</v>
      </c>
      <c r="F48" s="41">
        <v>-8.6419753086419746</v>
      </c>
      <c r="G48" s="45">
        <v>58</v>
      </c>
      <c r="H48" s="212">
        <v>1</v>
      </c>
      <c r="I48" s="206">
        <v>1.7543859649122806</v>
      </c>
      <c r="J48" s="164">
        <v>-4</v>
      </c>
      <c r="K48" s="206">
        <v>-6.4516129032258061</v>
      </c>
    </row>
    <row r="49" spans="1:11" ht="15.75" customHeight="1" x14ac:dyDescent="0.25">
      <c r="A49" s="192" t="s">
        <v>214</v>
      </c>
      <c r="B49" s="164">
        <v>54</v>
      </c>
      <c r="C49" s="164">
        <v>0</v>
      </c>
      <c r="D49" s="206">
        <v>0</v>
      </c>
      <c r="E49" s="164">
        <v>-11</v>
      </c>
      <c r="F49" s="206">
        <v>-16.923076923076923</v>
      </c>
      <c r="G49" s="164">
        <v>39</v>
      </c>
      <c r="H49" s="164">
        <v>2</v>
      </c>
      <c r="I49" s="206">
        <v>5.4054054054054053</v>
      </c>
      <c r="J49" s="164">
        <v>-15</v>
      </c>
      <c r="K49" s="206">
        <v>-27.777777777777779</v>
      </c>
    </row>
    <row r="50" spans="1:11" ht="15.75" customHeight="1" x14ac:dyDescent="0.25">
      <c r="A50" s="192" t="s">
        <v>215</v>
      </c>
      <c r="B50" s="164">
        <v>18</v>
      </c>
      <c r="C50" s="164">
        <v>2</v>
      </c>
      <c r="D50" s="206">
        <v>12.5</v>
      </c>
      <c r="E50" s="164">
        <v>2</v>
      </c>
      <c r="F50" s="206">
        <v>12.5</v>
      </c>
      <c r="G50" s="164">
        <v>16</v>
      </c>
      <c r="H50" s="164">
        <v>2</v>
      </c>
      <c r="I50" s="206">
        <v>14.285714285714286</v>
      </c>
      <c r="J50" s="164">
        <v>3</v>
      </c>
      <c r="K50" s="206">
        <v>23.076923076923077</v>
      </c>
    </row>
    <row r="51" spans="1:11" ht="27.75" customHeight="1" x14ac:dyDescent="0.25">
      <c r="A51" s="191" t="s">
        <v>216</v>
      </c>
      <c r="B51" s="164">
        <v>877</v>
      </c>
      <c r="C51" s="164">
        <v>5</v>
      </c>
      <c r="D51" s="206">
        <v>0.57339449541284404</v>
      </c>
      <c r="E51" s="164">
        <v>-73</v>
      </c>
      <c r="F51" s="206">
        <v>-7.6842105263157894</v>
      </c>
      <c r="G51" s="164">
        <v>707</v>
      </c>
      <c r="H51" s="164">
        <v>1</v>
      </c>
      <c r="I51" s="206">
        <v>0.14164305949008499</v>
      </c>
      <c r="J51" s="164">
        <v>-76</v>
      </c>
      <c r="K51" s="206">
        <v>-9.7062579821200519</v>
      </c>
    </row>
    <row r="52" spans="1:11" ht="29.1" customHeight="1" x14ac:dyDescent="0.25">
      <c r="A52" s="191" t="s">
        <v>217</v>
      </c>
      <c r="B52" s="164">
        <v>9</v>
      </c>
      <c r="C52" s="164">
        <v>1</v>
      </c>
      <c r="D52" s="206">
        <v>12.5</v>
      </c>
      <c r="E52" s="164">
        <v>0</v>
      </c>
      <c r="F52" s="206">
        <v>0</v>
      </c>
      <c r="G52" s="164">
        <v>8</v>
      </c>
      <c r="H52" s="164">
        <v>1</v>
      </c>
      <c r="I52" s="206">
        <v>14.285714285714286</v>
      </c>
      <c r="J52" s="164">
        <v>3</v>
      </c>
      <c r="K52" s="206">
        <v>60</v>
      </c>
    </row>
    <row r="53" spans="1:11" ht="12.6" customHeight="1" x14ac:dyDescent="0.25">
      <c r="A53" s="214" t="s">
        <v>87</v>
      </c>
      <c r="B53" s="215">
        <v>9682</v>
      </c>
      <c r="C53" s="215">
        <v>-4</v>
      </c>
      <c r="D53" s="216">
        <v>-4.1296716911005574E-2</v>
      </c>
      <c r="E53" s="215">
        <v>-1213</v>
      </c>
      <c r="F53" s="216">
        <v>-11.133547498852685</v>
      </c>
      <c r="G53" s="215">
        <v>8176</v>
      </c>
      <c r="H53" s="215">
        <v>38</v>
      </c>
      <c r="I53" s="216">
        <v>0.4669451953797002</v>
      </c>
      <c r="J53" s="215">
        <v>-1068</v>
      </c>
      <c r="K53" s="216">
        <v>-11.553440069234098</v>
      </c>
    </row>
    <row r="54" spans="1:11" ht="15.75" customHeight="1" x14ac:dyDescent="0.25">
      <c r="A54" s="192" t="s">
        <v>219</v>
      </c>
      <c r="B54" s="164">
        <v>3960</v>
      </c>
      <c r="C54" s="164">
        <v>22</v>
      </c>
      <c r="D54" s="206">
        <v>0.55865921787709494</v>
      </c>
      <c r="E54" s="164">
        <v>-502</v>
      </c>
      <c r="F54" s="206">
        <v>-11.250560286866875</v>
      </c>
      <c r="G54" s="164">
        <v>3372</v>
      </c>
      <c r="H54" s="164">
        <v>30</v>
      </c>
      <c r="I54" s="206">
        <v>0.89766606822262118</v>
      </c>
      <c r="J54" s="164">
        <v>-458</v>
      </c>
      <c r="K54" s="206">
        <v>-11.95822454308094</v>
      </c>
    </row>
    <row r="55" spans="1:11" ht="15.75" customHeight="1" x14ac:dyDescent="0.25">
      <c r="A55" s="192" t="s">
        <v>220</v>
      </c>
      <c r="B55" s="164">
        <v>478</v>
      </c>
      <c r="C55" s="164">
        <v>-6</v>
      </c>
      <c r="D55" s="206">
        <v>-1.2396694214876034</v>
      </c>
      <c r="E55" s="164">
        <v>-94</v>
      </c>
      <c r="F55" s="206">
        <v>-16.433566433566433</v>
      </c>
      <c r="G55" s="164">
        <v>386</v>
      </c>
      <c r="H55" s="164">
        <v>-5</v>
      </c>
      <c r="I55" s="206">
        <v>-1.2787723785166241</v>
      </c>
      <c r="J55" s="164">
        <v>-74</v>
      </c>
      <c r="K55" s="206">
        <v>-16.086956521739129</v>
      </c>
    </row>
    <row r="56" spans="1:11" ht="15.75" customHeight="1" x14ac:dyDescent="0.25">
      <c r="A56" s="192" t="s">
        <v>221</v>
      </c>
      <c r="B56" s="164">
        <v>5244</v>
      </c>
      <c r="C56" s="164">
        <v>-20</v>
      </c>
      <c r="D56" s="206">
        <v>-0.37993920972644379</v>
      </c>
      <c r="E56" s="164">
        <v>-617</v>
      </c>
      <c r="F56" s="206">
        <v>-10.527213786043337</v>
      </c>
      <c r="G56" s="164">
        <v>4418</v>
      </c>
      <c r="H56" s="164">
        <v>13</v>
      </c>
      <c r="I56" s="206">
        <v>0.29511918274687854</v>
      </c>
      <c r="J56" s="164">
        <v>-536</v>
      </c>
      <c r="K56" s="206">
        <v>-10.81953976584578</v>
      </c>
    </row>
    <row r="57" spans="1:11" ht="12.6" customHeight="1" x14ac:dyDescent="0.25">
      <c r="A57" s="214" t="s">
        <v>88</v>
      </c>
      <c r="B57" s="215">
        <v>120128</v>
      </c>
      <c r="C57" s="215">
        <v>714</v>
      </c>
      <c r="D57" s="216">
        <v>0.59791984189458525</v>
      </c>
      <c r="E57" s="215">
        <v>-12875</v>
      </c>
      <c r="F57" s="216">
        <v>-9.6802327767042851</v>
      </c>
      <c r="G57" s="215">
        <v>94729</v>
      </c>
      <c r="H57" s="215">
        <v>767</v>
      </c>
      <c r="I57" s="216">
        <v>0.81628743534620374</v>
      </c>
      <c r="J57" s="215">
        <v>-8479</v>
      </c>
      <c r="K57" s="216">
        <v>-8.2154484148515614</v>
      </c>
    </row>
    <row r="58" spans="1:11" ht="24" customHeight="1" x14ac:dyDescent="0.25">
      <c r="A58" s="191" t="s">
        <v>222</v>
      </c>
      <c r="B58" s="164">
        <v>1699</v>
      </c>
      <c r="C58" s="164">
        <v>-8</v>
      </c>
      <c r="D58" s="206">
        <v>-0.46865846514352666</v>
      </c>
      <c r="E58" s="164">
        <v>-233</v>
      </c>
      <c r="F58" s="206">
        <v>-12.060041407867494</v>
      </c>
      <c r="G58" s="164">
        <v>1402</v>
      </c>
      <c r="H58" s="164">
        <v>4</v>
      </c>
      <c r="I58" s="206">
        <v>0.28612303290414881</v>
      </c>
      <c r="J58" s="164">
        <v>-173</v>
      </c>
      <c r="K58" s="206">
        <v>-10.984126984126984</v>
      </c>
    </row>
    <row r="59" spans="1:11" ht="35.25" customHeight="1" x14ac:dyDescent="0.25">
      <c r="A59" s="191" t="s">
        <v>223</v>
      </c>
      <c r="B59" s="164">
        <v>5219</v>
      </c>
      <c r="C59" s="164">
        <v>-25</v>
      </c>
      <c r="D59" s="206">
        <v>-0.47673531655225021</v>
      </c>
      <c r="E59" s="164">
        <v>-828</v>
      </c>
      <c r="F59" s="206">
        <v>-13.692740201752935</v>
      </c>
      <c r="G59" s="164">
        <v>4262</v>
      </c>
      <c r="H59" s="164">
        <v>-4</v>
      </c>
      <c r="I59" s="206">
        <v>-9.3764650726676044E-2</v>
      </c>
      <c r="J59" s="164">
        <v>-530</v>
      </c>
      <c r="K59" s="206">
        <v>-11.060100166944908</v>
      </c>
    </row>
    <row r="60" spans="1:11" ht="29.1" customHeight="1" x14ac:dyDescent="0.25">
      <c r="A60" s="191" t="s">
        <v>224</v>
      </c>
      <c r="B60" s="164">
        <v>12890</v>
      </c>
      <c r="C60" s="164">
        <v>60</v>
      </c>
      <c r="D60" s="206">
        <v>0.46765393608729539</v>
      </c>
      <c r="E60" s="164">
        <v>-1241</v>
      </c>
      <c r="F60" s="206">
        <v>-8.7821102540513767</v>
      </c>
      <c r="G60" s="164">
        <v>10919</v>
      </c>
      <c r="H60" s="164">
        <v>81</v>
      </c>
      <c r="I60" s="206">
        <v>0.74737036353570774</v>
      </c>
      <c r="J60" s="164">
        <v>-1077</v>
      </c>
      <c r="K60" s="206">
        <v>-8.9779926642214072</v>
      </c>
    </row>
    <row r="61" spans="1:11" ht="15.75" customHeight="1" x14ac:dyDescent="0.25">
      <c r="A61" s="192" t="s">
        <v>225</v>
      </c>
      <c r="B61" s="164">
        <v>2164</v>
      </c>
      <c r="C61" s="164">
        <v>20</v>
      </c>
      <c r="D61" s="206">
        <v>0.93283582089552242</v>
      </c>
      <c r="E61" s="164">
        <v>-193</v>
      </c>
      <c r="F61" s="206">
        <v>-8.1883750530335178</v>
      </c>
      <c r="G61" s="164">
        <v>1782</v>
      </c>
      <c r="H61" s="164">
        <v>33</v>
      </c>
      <c r="I61" s="206">
        <v>1.8867924528301887</v>
      </c>
      <c r="J61" s="164">
        <v>-67</v>
      </c>
      <c r="K61" s="206">
        <v>-3.623580313683072</v>
      </c>
    </row>
    <row r="62" spans="1:11" ht="25.5" customHeight="1" x14ac:dyDescent="0.25">
      <c r="A62" s="191" t="s">
        <v>226</v>
      </c>
      <c r="B62" s="164">
        <v>447</v>
      </c>
      <c r="C62" s="164">
        <v>-3</v>
      </c>
      <c r="D62" s="206">
        <v>-0.66666666666666663</v>
      </c>
      <c r="E62" s="164">
        <v>-82</v>
      </c>
      <c r="F62" s="206">
        <v>-15.500945179584122</v>
      </c>
      <c r="G62" s="164">
        <v>365</v>
      </c>
      <c r="H62" s="164">
        <v>2</v>
      </c>
      <c r="I62" s="206">
        <v>0.55096418732782371</v>
      </c>
      <c r="J62" s="164">
        <v>-34</v>
      </c>
      <c r="K62" s="206">
        <v>-8.5213032581453643</v>
      </c>
    </row>
    <row r="63" spans="1:11" ht="15.75" customHeight="1" x14ac:dyDescent="0.25">
      <c r="A63" s="192" t="s">
        <v>227</v>
      </c>
      <c r="B63" s="164">
        <v>390</v>
      </c>
      <c r="C63" s="164">
        <v>-4</v>
      </c>
      <c r="D63" s="206">
        <v>-1.015228426395939</v>
      </c>
      <c r="E63" s="164">
        <v>-250</v>
      </c>
      <c r="F63" s="206">
        <v>-39.0625</v>
      </c>
      <c r="G63" s="164">
        <v>127</v>
      </c>
      <c r="H63" s="164">
        <v>5</v>
      </c>
      <c r="I63" s="206">
        <v>4.0983606557377046</v>
      </c>
      <c r="J63" s="164">
        <v>-48</v>
      </c>
      <c r="K63" s="206">
        <v>-27.428571428571427</v>
      </c>
    </row>
    <row r="64" spans="1:11" ht="28.5" customHeight="1" x14ac:dyDescent="0.25">
      <c r="A64" s="191" t="s">
        <v>228</v>
      </c>
      <c r="B64" s="164">
        <v>1191</v>
      </c>
      <c r="C64" s="164">
        <v>11</v>
      </c>
      <c r="D64" s="206">
        <v>0.93220338983050843</v>
      </c>
      <c r="E64" s="164">
        <v>-201</v>
      </c>
      <c r="F64" s="206">
        <v>-14.439655172413794</v>
      </c>
      <c r="G64" s="164">
        <v>958</v>
      </c>
      <c r="H64" s="164">
        <v>9</v>
      </c>
      <c r="I64" s="206">
        <v>0.94836670179135929</v>
      </c>
      <c r="J64" s="164">
        <v>-171</v>
      </c>
      <c r="K64" s="206">
        <v>-15.146147032772365</v>
      </c>
    </row>
    <row r="65" spans="1:11" ht="15.75" customHeight="1" x14ac:dyDescent="0.25">
      <c r="A65" s="192" t="s">
        <v>229</v>
      </c>
      <c r="B65" s="164">
        <v>852</v>
      </c>
      <c r="C65" s="164">
        <v>4</v>
      </c>
      <c r="D65" s="206">
        <v>0.47169811320754718</v>
      </c>
      <c r="E65" s="164">
        <v>-75</v>
      </c>
      <c r="F65" s="206">
        <v>-8.090614886731391</v>
      </c>
      <c r="G65" s="164">
        <v>707</v>
      </c>
      <c r="H65" s="164">
        <v>-7</v>
      </c>
      <c r="I65" s="206">
        <v>-0.98039215686274506</v>
      </c>
      <c r="J65" s="164">
        <v>-52</v>
      </c>
      <c r="K65" s="206">
        <v>-6.8511198945981553</v>
      </c>
    </row>
    <row r="66" spans="1:11" ht="15.75" customHeight="1" x14ac:dyDescent="0.25">
      <c r="A66" s="192" t="s">
        <v>230</v>
      </c>
      <c r="B66" s="164">
        <v>1001</v>
      </c>
      <c r="C66" s="164">
        <v>4</v>
      </c>
      <c r="D66" s="206">
        <v>0.4012036108324975</v>
      </c>
      <c r="E66" s="164">
        <v>-133</v>
      </c>
      <c r="F66" s="206">
        <v>-11.728395061728396</v>
      </c>
      <c r="G66" s="164">
        <v>778</v>
      </c>
      <c r="H66" s="164">
        <v>7</v>
      </c>
      <c r="I66" s="206">
        <v>0.90791180285343709</v>
      </c>
      <c r="J66" s="164">
        <v>-81</v>
      </c>
      <c r="K66" s="206">
        <v>-9.4295692665890574</v>
      </c>
    </row>
    <row r="67" spans="1:11" ht="15.75" customHeight="1" x14ac:dyDescent="0.25">
      <c r="A67" s="192" t="s">
        <v>231</v>
      </c>
      <c r="B67" s="164">
        <v>10408</v>
      </c>
      <c r="C67" s="164">
        <v>96</v>
      </c>
      <c r="D67" s="206">
        <v>0.93095422808378592</v>
      </c>
      <c r="E67" s="164">
        <v>-860</v>
      </c>
      <c r="F67" s="206">
        <v>-7.6322328718494852</v>
      </c>
      <c r="G67" s="164">
        <v>8693</v>
      </c>
      <c r="H67" s="164">
        <v>140</v>
      </c>
      <c r="I67" s="206">
        <v>1.6368525663509879</v>
      </c>
      <c r="J67" s="164">
        <v>-292</v>
      </c>
      <c r="K67" s="206">
        <v>-3.2498608792431831</v>
      </c>
    </row>
    <row r="68" spans="1:11" ht="15.75" customHeight="1" x14ac:dyDescent="0.25">
      <c r="A68" s="211" t="s">
        <v>232</v>
      </c>
      <c r="B68" s="45">
        <v>598</v>
      </c>
      <c r="C68" s="45">
        <v>-7</v>
      </c>
      <c r="D68" s="41">
        <v>-1.1570247933884297</v>
      </c>
      <c r="E68" s="45">
        <v>-104</v>
      </c>
      <c r="F68" s="41">
        <v>-14.814814814814815</v>
      </c>
      <c r="G68" s="45">
        <v>476</v>
      </c>
      <c r="H68" s="45">
        <v>-12</v>
      </c>
      <c r="I68" s="41">
        <v>-2.459016393442623</v>
      </c>
      <c r="J68" s="212">
        <v>-82</v>
      </c>
      <c r="K68" s="206">
        <v>-14.695340501792115</v>
      </c>
    </row>
    <row r="69" spans="1:11" ht="39" customHeight="1" x14ac:dyDescent="0.25">
      <c r="A69" s="213" t="s">
        <v>233</v>
      </c>
      <c r="B69" s="45">
        <v>700</v>
      </c>
      <c r="C69" s="45">
        <v>24</v>
      </c>
      <c r="D69" s="41">
        <v>3.5502958579881656</v>
      </c>
      <c r="E69" s="45">
        <v>-30</v>
      </c>
      <c r="F69" s="41">
        <v>-4.1095890410958908</v>
      </c>
      <c r="G69" s="45">
        <v>576</v>
      </c>
      <c r="H69" s="45">
        <v>25</v>
      </c>
      <c r="I69" s="41">
        <v>4.5372050816696916</v>
      </c>
      <c r="J69" s="212">
        <v>-24</v>
      </c>
      <c r="K69" s="206">
        <v>-4</v>
      </c>
    </row>
    <row r="70" spans="1:11" ht="24" customHeight="1" x14ac:dyDescent="0.25">
      <c r="A70" s="191" t="s">
        <v>234</v>
      </c>
      <c r="B70" s="164">
        <v>170</v>
      </c>
      <c r="C70" s="164">
        <v>-4</v>
      </c>
      <c r="D70" s="206">
        <v>-2.2988505747126435</v>
      </c>
      <c r="E70" s="164">
        <v>-2</v>
      </c>
      <c r="F70" s="206">
        <v>-1.1627906976744187</v>
      </c>
      <c r="G70" s="164">
        <v>141</v>
      </c>
      <c r="H70" s="164">
        <v>-1</v>
      </c>
      <c r="I70" s="206">
        <v>-0.70422535211267601</v>
      </c>
      <c r="J70" s="164">
        <v>2</v>
      </c>
      <c r="K70" s="206">
        <v>1.4388489208633093</v>
      </c>
    </row>
    <row r="71" spans="1:11" ht="15.75" customHeight="1" x14ac:dyDescent="0.25">
      <c r="A71" s="192" t="s">
        <v>235</v>
      </c>
      <c r="B71" s="164">
        <v>1204</v>
      </c>
      <c r="C71" s="164">
        <v>-13</v>
      </c>
      <c r="D71" s="206">
        <v>-1.0682004930156122</v>
      </c>
      <c r="E71" s="164">
        <v>-161</v>
      </c>
      <c r="F71" s="206">
        <v>-11.794871794871796</v>
      </c>
      <c r="G71" s="164">
        <v>700</v>
      </c>
      <c r="H71" s="164">
        <v>-17</v>
      </c>
      <c r="I71" s="206">
        <v>-2.3709902370990239</v>
      </c>
      <c r="J71" s="164">
        <v>-39</v>
      </c>
      <c r="K71" s="206">
        <v>-5.2774018944519625</v>
      </c>
    </row>
    <row r="72" spans="1:11" ht="29.1" customHeight="1" x14ac:dyDescent="0.25">
      <c r="A72" s="191" t="s">
        <v>236</v>
      </c>
      <c r="B72" s="164">
        <v>2329</v>
      </c>
      <c r="C72" s="164">
        <v>5</v>
      </c>
      <c r="D72" s="206">
        <v>0.21514629948364888</v>
      </c>
      <c r="E72" s="164">
        <v>-318</v>
      </c>
      <c r="F72" s="206">
        <v>-12.013600302228939</v>
      </c>
      <c r="G72" s="164">
        <v>1755</v>
      </c>
      <c r="H72" s="164">
        <v>8</v>
      </c>
      <c r="I72" s="206">
        <v>0.45792787635947341</v>
      </c>
      <c r="J72" s="164">
        <v>-324</v>
      </c>
      <c r="K72" s="206">
        <v>-15.584415584415584</v>
      </c>
    </row>
    <row r="73" spans="1:11" ht="15.75" customHeight="1" x14ac:dyDescent="0.25">
      <c r="A73" s="192" t="s">
        <v>237</v>
      </c>
      <c r="B73" s="164">
        <v>497</v>
      </c>
      <c r="C73" s="164">
        <v>-1</v>
      </c>
      <c r="D73" s="206">
        <v>-0.20080321285140562</v>
      </c>
      <c r="E73" s="164">
        <v>-102</v>
      </c>
      <c r="F73" s="206">
        <v>-17.028380634390651</v>
      </c>
      <c r="G73" s="164">
        <v>382</v>
      </c>
      <c r="H73" s="164">
        <v>-4</v>
      </c>
      <c r="I73" s="206">
        <v>-1.0362694300518134</v>
      </c>
      <c r="J73" s="164">
        <v>-69</v>
      </c>
      <c r="K73" s="206">
        <v>-15.299334811529933</v>
      </c>
    </row>
    <row r="74" spans="1:11" ht="26.25" customHeight="1" x14ac:dyDescent="0.25">
      <c r="A74" s="191" t="s">
        <v>238</v>
      </c>
      <c r="B74" s="164">
        <v>3009</v>
      </c>
      <c r="C74" s="164">
        <v>-22</v>
      </c>
      <c r="D74" s="206">
        <v>-0.72583305839656875</v>
      </c>
      <c r="E74" s="164">
        <v>733</v>
      </c>
      <c r="F74" s="206">
        <v>32.205623901581724</v>
      </c>
      <c r="G74" s="164">
        <v>1792</v>
      </c>
      <c r="H74" s="164">
        <v>-78</v>
      </c>
      <c r="I74" s="206">
        <v>-4.1711229946524062</v>
      </c>
      <c r="J74" s="164">
        <v>721</v>
      </c>
      <c r="K74" s="206">
        <v>67.320261437908499</v>
      </c>
    </row>
    <row r="75" spans="1:11" ht="29.1" customHeight="1" x14ac:dyDescent="0.25">
      <c r="A75" s="191" t="s">
        <v>239</v>
      </c>
      <c r="B75" s="164">
        <v>463</v>
      </c>
      <c r="C75" s="164">
        <v>-5</v>
      </c>
      <c r="D75" s="206">
        <v>-1.0683760683760684</v>
      </c>
      <c r="E75" s="164">
        <v>-26</v>
      </c>
      <c r="F75" s="206">
        <v>-5.3169734151329244</v>
      </c>
      <c r="G75" s="164">
        <v>337</v>
      </c>
      <c r="H75" s="164">
        <v>-3</v>
      </c>
      <c r="I75" s="206">
        <v>-0.88235294117647056</v>
      </c>
      <c r="J75" s="164">
        <v>-35</v>
      </c>
      <c r="K75" s="206">
        <v>-9.408602150537634</v>
      </c>
    </row>
    <row r="76" spans="1:11" ht="23.25" customHeight="1" x14ac:dyDescent="0.25">
      <c r="A76" s="191" t="s">
        <v>240</v>
      </c>
      <c r="B76" s="164">
        <v>843</v>
      </c>
      <c r="C76" s="164">
        <v>-14</v>
      </c>
      <c r="D76" s="206">
        <v>-1.6336056009334889</v>
      </c>
      <c r="E76" s="164">
        <v>-47</v>
      </c>
      <c r="F76" s="206">
        <v>-5.2808988764044944</v>
      </c>
      <c r="G76" s="164">
        <v>665</v>
      </c>
      <c r="H76" s="164">
        <v>-13</v>
      </c>
      <c r="I76" s="206">
        <v>-1.9174041297935103</v>
      </c>
      <c r="J76" s="164">
        <v>-44</v>
      </c>
      <c r="K76" s="206">
        <v>-6.2059238363892808</v>
      </c>
    </row>
    <row r="77" spans="1:11" ht="15.75" customHeight="1" x14ac:dyDescent="0.25">
      <c r="A77" s="192" t="s">
        <v>241</v>
      </c>
      <c r="B77" s="164">
        <v>1308</v>
      </c>
      <c r="C77" s="164">
        <v>7</v>
      </c>
      <c r="D77" s="206">
        <v>0.53804765564950041</v>
      </c>
      <c r="E77" s="164">
        <v>-159</v>
      </c>
      <c r="F77" s="206">
        <v>-10.838445807770961</v>
      </c>
      <c r="G77" s="164">
        <v>1078</v>
      </c>
      <c r="H77" s="164">
        <v>19</v>
      </c>
      <c r="I77" s="206">
        <v>1.7941454202077431</v>
      </c>
      <c r="J77" s="164">
        <v>-136</v>
      </c>
      <c r="K77" s="206">
        <v>-11.202635914332784</v>
      </c>
    </row>
    <row r="78" spans="1:11" ht="15.75" customHeight="1" x14ac:dyDescent="0.25">
      <c r="A78" s="192" t="s">
        <v>242</v>
      </c>
      <c r="B78" s="164">
        <v>2118</v>
      </c>
      <c r="C78" s="164">
        <v>0</v>
      </c>
      <c r="D78" s="206">
        <v>0</v>
      </c>
      <c r="E78" s="164">
        <v>-301</v>
      </c>
      <c r="F78" s="206">
        <v>-12.443158329888384</v>
      </c>
      <c r="G78" s="164">
        <v>1634</v>
      </c>
      <c r="H78" s="164">
        <v>4</v>
      </c>
      <c r="I78" s="206">
        <v>0.24539877300613497</v>
      </c>
      <c r="J78" s="164">
        <v>-235</v>
      </c>
      <c r="K78" s="206">
        <v>-12.573568753344034</v>
      </c>
    </row>
    <row r="79" spans="1:11" ht="32.25" customHeight="1" x14ac:dyDescent="0.25">
      <c r="A79" s="191" t="s">
        <v>243</v>
      </c>
      <c r="B79" s="164">
        <v>1083</v>
      </c>
      <c r="C79" s="164">
        <v>9</v>
      </c>
      <c r="D79" s="206">
        <v>0.83798882681564246</v>
      </c>
      <c r="E79" s="164">
        <v>-163</v>
      </c>
      <c r="F79" s="206">
        <v>-13.081861958266453</v>
      </c>
      <c r="G79" s="164">
        <v>810</v>
      </c>
      <c r="H79" s="164">
        <v>9</v>
      </c>
      <c r="I79" s="206">
        <v>1.1235955056179776</v>
      </c>
      <c r="J79" s="164">
        <v>-104</v>
      </c>
      <c r="K79" s="206">
        <v>-11.37855579868709</v>
      </c>
    </row>
    <row r="80" spans="1:11" ht="29.1" customHeight="1" x14ac:dyDescent="0.25">
      <c r="A80" s="191" t="s">
        <v>244</v>
      </c>
      <c r="B80" s="164">
        <v>1346</v>
      </c>
      <c r="C80" s="164">
        <v>-8</v>
      </c>
      <c r="D80" s="206">
        <v>-0.59084194977843429</v>
      </c>
      <c r="E80" s="164">
        <v>-358</v>
      </c>
      <c r="F80" s="206">
        <v>-21.009389671361504</v>
      </c>
      <c r="G80" s="164">
        <v>1046</v>
      </c>
      <c r="H80" s="164">
        <v>-12</v>
      </c>
      <c r="I80" s="206">
        <v>-1.1342155009451795</v>
      </c>
      <c r="J80" s="164">
        <v>-300</v>
      </c>
      <c r="K80" s="206">
        <v>-22.288261515601782</v>
      </c>
    </row>
    <row r="81" spans="1:11" ht="15.75" customHeight="1" x14ac:dyDescent="0.25">
      <c r="A81" s="192" t="s">
        <v>245</v>
      </c>
      <c r="B81" s="164">
        <v>421</v>
      </c>
      <c r="C81" s="164">
        <v>-6</v>
      </c>
      <c r="D81" s="206">
        <v>-1.405152224824356</v>
      </c>
      <c r="E81" s="164">
        <v>-123</v>
      </c>
      <c r="F81" s="206">
        <v>-22.610294117647058</v>
      </c>
      <c r="G81" s="164">
        <v>313</v>
      </c>
      <c r="H81" s="164">
        <v>-6</v>
      </c>
      <c r="I81" s="206">
        <v>-1.8808777429467085</v>
      </c>
      <c r="J81" s="164">
        <v>-98</v>
      </c>
      <c r="K81" s="206">
        <v>-23.844282238442823</v>
      </c>
    </row>
    <row r="82" spans="1:11" ht="15.75" customHeight="1" x14ac:dyDescent="0.25">
      <c r="A82" s="192" t="s">
        <v>246</v>
      </c>
      <c r="B82" s="164">
        <v>2012</v>
      </c>
      <c r="C82" s="164">
        <v>3</v>
      </c>
      <c r="D82" s="206">
        <v>0.14932802389248381</v>
      </c>
      <c r="E82" s="164">
        <v>-368</v>
      </c>
      <c r="F82" s="206">
        <v>-15.46218487394958</v>
      </c>
      <c r="G82" s="164">
        <v>1671</v>
      </c>
      <c r="H82" s="164">
        <v>10</v>
      </c>
      <c r="I82" s="206">
        <v>0.60204695966285371</v>
      </c>
      <c r="J82" s="164">
        <v>-264</v>
      </c>
      <c r="K82" s="206">
        <v>-13.643410852713178</v>
      </c>
    </row>
    <row r="83" spans="1:11" ht="27.75" customHeight="1" x14ac:dyDescent="0.25">
      <c r="A83" s="191" t="s">
        <v>247</v>
      </c>
      <c r="B83" s="164">
        <v>10824</v>
      </c>
      <c r="C83" s="164">
        <v>-41</v>
      </c>
      <c r="D83" s="206">
        <v>-0.37735849056603776</v>
      </c>
      <c r="E83" s="164">
        <v>-1457</v>
      </c>
      <c r="F83" s="206">
        <v>-11.863854734956437</v>
      </c>
      <c r="G83" s="164">
        <v>8022</v>
      </c>
      <c r="H83" s="164">
        <v>-49</v>
      </c>
      <c r="I83" s="206">
        <v>-0.60711188204683431</v>
      </c>
      <c r="J83" s="164">
        <v>-943</v>
      </c>
      <c r="K83" s="206">
        <v>-10.518683770217512</v>
      </c>
    </row>
    <row r="84" spans="1:11" ht="15.75" customHeight="1" x14ac:dyDescent="0.25">
      <c r="A84" s="192" t="s">
        <v>248</v>
      </c>
      <c r="B84" s="164">
        <v>87</v>
      </c>
      <c r="C84" s="164">
        <v>-2</v>
      </c>
      <c r="D84" s="206">
        <v>-2.2471910112359552</v>
      </c>
      <c r="E84" s="164">
        <v>-9</v>
      </c>
      <c r="F84" s="206">
        <v>-9.375</v>
      </c>
      <c r="G84" s="164">
        <v>67</v>
      </c>
      <c r="H84" s="164">
        <v>-4</v>
      </c>
      <c r="I84" s="206">
        <v>-5.6338028169014081</v>
      </c>
      <c r="J84" s="164">
        <v>-7</v>
      </c>
      <c r="K84" s="206">
        <v>-9.4594594594594597</v>
      </c>
    </row>
    <row r="85" spans="1:11" ht="15.75" customHeight="1" x14ac:dyDescent="0.25">
      <c r="A85" s="192" t="s">
        <v>249</v>
      </c>
      <c r="B85" s="164">
        <v>973</v>
      </c>
      <c r="C85" s="164">
        <v>6</v>
      </c>
      <c r="D85" s="206">
        <v>0.62047569803516034</v>
      </c>
      <c r="E85" s="164">
        <v>-165</v>
      </c>
      <c r="F85" s="206">
        <v>-14.499121265377855</v>
      </c>
      <c r="G85" s="164">
        <v>794</v>
      </c>
      <c r="H85" s="164">
        <v>3</v>
      </c>
      <c r="I85" s="206">
        <v>0.37926675094816686</v>
      </c>
      <c r="J85" s="164">
        <v>-127</v>
      </c>
      <c r="K85" s="206">
        <v>-13.789359391965256</v>
      </c>
    </row>
    <row r="86" spans="1:11" ht="15.75" customHeight="1" x14ac:dyDescent="0.25">
      <c r="A86" s="192" t="s">
        <v>250</v>
      </c>
      <c r="B86" s="164">
        <v>5964</v>
      </c>
      <c r="C86" s="164">
        <v>40</v>
      </c>
      <c r="D86" s="206">
        <v>0.67521944632005404</v>
      </c>
      <c r="E86" s="164">
        <v>-727</v>
      </c>
      <c r="F86" s="206">
        <v>-10.86534150351218</v>
      </c>
      <c r="G86" s="164">
        <v>5107</v>
      </c>
      <c r="H86" s="164">
        <v>66</v>
      </c>
      <c r="I86" s="206">
        <v>1.3092640349137077</v>
      </c>
      <c r="J86" s="164">
        <v>-601</v>
      </c>
      <c r="K86" s="206">
        <v>-10.529081990189209</v>
      </c>
    </row>
    <row r="87" spans="1:11" ht="37.5" customHeight="1" x14ac:dyDescent="0.25">
      <c r="A87" s="191" t="s">
        <v>251</v>
      </c>
      <c r="B87" s="164">
        <v>593</v>
      </c>
      <c r="C87" s="164">
        <v>-18</v>
      </c>
      <c r="D87" s="206">
        <v>-2.9459901800327333</v>
      </c>
      <c r="E87" s="164">
        <v>-103</v>
      </c>
      <c r="F87" s="206">
        <v>-14.798850574712644</v>
      </c>
      <c r="G87" s="164">
        <v>428</v>
      </c>
      <c r="H87" s="164">
        <v>-15</v>
      </c>
      <c r="I87" s="206">
        <v>-3.386004514672686</v>
      </c>
      <c r="J87" s="164">
        <v>-54</v>
      </c>
      <c r="K87" s="206">
        <v>-11.203319502074688</v>
      </c>
    </row>
    <row r="88" spans="1:11" ht="15.75" customHeight="1" x14ac:dyDescent="0.25">
      <c r="A88" s="192" t="s">
        <v>252</v>
      </c>
      <c r="B88" s="164">
        <v>998</v>
      </c>
      <c r="C88" s="164">
        <v>6</v>
      </c>
      <c r="D88" s="206">
        <v>0.60483870967741937</v>
      </c>
      <c r="E88" s="164">
        <v>-163</v>
      </c>
      <c r="F88" s="206">
        <v>-14.039621016365203</v>
      </c>
      <c r="G88" s="164">
        <v>763</v>
      </c>
      <c r="H88" s="164">
        <v>14</v>
      </c>
      <c r="I88" s="206">
        <v>1.8691588785046729</v>
      </c>
      <c r="J88" s="164">
        <v>-90</v>
      </c>
      <c r="K88" s="206">
        <v>-10.550996483001173</v>
      </c>
    </row>
    <row r="89" spans="1:11" ht="15.75" customHeight="1" x14ac:dyDescent="0.25">
      <c r="A89" s="192" t="s">
        <v>253</v>
      </c>
      <c r="B89" s="164">
        <v>9041</v>
      </c>
      <c r="C89" s="164">
        <v>85</v>
      </c>
      <c r="D89" s="206">
        <v>0.94908441268423405</v>
      </c>
      <c r="E89" s="164">
        <v>-739</v>
      </c>
      <c r="F89" s="206">
        <v>-7.556237218813906</v>
      </c>
      <c r="G89" s="164">
        <v>7101</v>
      </c>
      <c r="H89" s="164">
        <v>49</v>
      </c>
      <c r="I89" s="206">
        <v>0.69483834373227449</v>
      </c>
      <c r="J89" s="164">
        <v>-543</v>
      </c>
      <c r="K89" s="206">
        <v>-7.1036106750392465</v>
      </c>
    </row>
    <row r="90" spans="1:11" ht="29.1" customHeight="1" x14ac:dyDescent="0.25">
      <c r="A90" s="191" t="s">
        <v>254</v>
      </c>
      <c r="B90" s="164">
        <v>6080</v>
      </c>
      <c r="C90" s="164">
        <v>-3</v>
      </c>
      <c r="D90" s="206">
        <v>-4.931777083675818E-2</v>
      </c>
      <c r="E90" s="164">
        <v>-518</v>
      </c>
      <c r="F90" s="206">
        <v>-7.8508638981509549</v>
      </c>
      <c r="G90" s="164">
        <v>4785</v>
      </c>
      <c r="H90" s="164">
        <v>-23</v>
      </c>
      <c r="I90" s="206">
        <v>-0.47836938435940102</v>
      </c>
      <c r="J90" s="164">
        <v>-433</v>
      </c>
      <c r="K90" s="206">
        <v>-8.2981985435032577</v>
      </c>
    </row>
    <row r="91" spans="1:11" ht="22.5" customHeight="1" x14ac:dyDescent="0.25">
      <c r="A91" s="191" t="s">
        <v>255</v>
      </c>
      <c r="B91" s="164">
        <v>7637</v>
      </c>
      <c r="C91" s="164">
        <v>187</v>
      </c>
      <c r="D91" s="206">
        <v>2.5100671140939599</v>
      </c>
      <c r="E91" s="164">
        <v>-1073</v>
      </c>
      <c r="F91" s="206">
        <v>-12.319173363949483</v>
      </c>
      <c r="G91" s="164">
        <v>6241</v>
      </c>
      <c r="H91" s="164">
        <v>179</v>
      </c>
      <c r="I91" s="206">
        <v>2.9528208512042231</v>
      </c>
      <c r="J91" s="164">
        <v>-678</v>
      </c>
      <c r="K91" s="206">
        <v>-9.7991039167509761</v>
      </c>
    </row>
    <row r="92" spans="1:11" ht="15.75" customHeight="1" x14ac:dyDescent="0.25">
      <c r="A92" s="192" t="s">
        <v>256</v>
      </c>
      <c r="B92" s="164">
        <v>5359</v>
      </c>
      <c r="C92" s="164">
        <v>133</v>
      </c>
      <c r="D92" s="206">
        <v>2.5449674703406049</v>
      </c>
      <c r="E92" s="164">
        <v>-515</v>
      </c>
      <c r="F92" s="206">
        <v>-8.7674497786857337</v>
      </c>
      <c r="G92" s="164">
        <v>4182</v>
      </c>
      <c r="H92" s="164">
        <v>116</v>
      </c>
      <c r="I92" s="206">
        <v>2.852926709296606</v>
      </c>
      <c r="J92" s="164">
        <v>-172</v>
      </c>
      <c r="K92" s="206">
        <v>-3.9503904455672942</v>
      </c>
    </row>
    <row r="93" spans="1:11" ht="15.75" customHeight="1" x14ac:dyDescent="0.25">
      <c r="A93" s="192" t="s">
        <v>257</v>
      </c>
      <c r="B93" s="164">
        <v>2303</v>
      </c>
      <c r="C93" s="164">
        <v>32</v>
      </c>
      <c r="D93" s="206">
        <v>1.4090708938793484</v>
      </c>
      <c r="E93" s="164">
        <v>-234</v>
      </c>
      <c r="F93" s="206">
        <v>-9.223492313756406</v>
      </c>
      <c r="G93" s="164">
        <v>1763</v>
      </c>
      <c r="H93" s="164">
        <v>42</v>
      </c>
      <c r="I93" s="206">
        <v>2.4404416037187682</v>
      </c>
      <c r="J93" s="164">
        <v>-156</v>
      </c>
      <c r="K93" s="206">
        <v>-8.1292339760291821</v>
      </c>
    </row>
    <row r="94" spans="1:11" ht="15.75" customHeight="1" x14ac:dyDescent="0.25">
      <c r="A94" s="192" t="s">
        <v>258</v>
      </c>
      <c r="B94" s="164">
        <v>2665</v>
      </c>
      <c r="C94" s="164">
        <v>50</v>
      </c>
      <c r="D94" s="206">
        <v>1.9120458891013383</v>
      </c>
      <c r="E94" s="164">
        <v>-399</v>
      </c>
      <c r="F94" s="206">
        <v>-13.022193211488251</v>
      </c>
      <c r="G94" s="164">
        <v>2013</v>
      </c>
      <c r="H94" s="164">
        <v>42</v>
      </c>
      <c r="I94" s="206">
        <v>2.1308980213089801</v>
      </c>
      <c r="J94" s="164">
        <v>-262</v>
      </c>
      <c r="K94" s="206">
        <v>-11.516483516483516</v>
      </c>
    </row>
    <row r="95" spans="1:11" ht="15.75" customHeight="1" x14ac:dyDescent="0.25">
      <c r="A95" s="192" t="s">
        <v>259</v>
      </c>
      <c r="B95" s="164">
        <v>1689</v>
      </c>
      <c r="C95" s="164">
        <v>1</v>
      </c>
      <c r="D95" s="206">
        <v>5.9241706161137442E-2</v>
      </c>
      <c r="E95" s="164">
        <v>-254</v>
      </c>
      <c r="F95" s="206">
        <v>-13.072568193515183</v>
      </c>
      <c r="G95" s="164">
        <v>1219</v>
      </c>
      <c r="H95" s="164">
        <v>10</v>
      </c>
      <c r="I95" s="206">
        <v>0.82712985938792394</v>
      </c>
      <c r="J95" s="164">
        <v>-190</v>
      </c>
      <c r="K95" s="206">
        <v>-13.484740951029099</v>
      </c>
    </row>
    <row r="96" spans="1:11" ht="21.75" customHeight="1" x14ac:dyDescent="0.25">
      <c r="A96" s="191" t="s">
        <v>260</v>
      </c>
      <c r="B96" s="164">
        <v>476</v>
      </c>
      <c r="C96" s="164">
        <v>0</v>
      </c>
      <c r="D96" s="206">
        <v>0</v>
      </c>
      <c r="E96" s="164">
        <v>-48</v>
      </c>
      <c r="F96" s="206">
        <v>-9.1603053435114496</v>
      </c>
      <c r="G96" s="164">
        <v>378</v>
      </c>
      <c r="H96" s="164">
        <v>-1</v>
      </c>
      <c r="I96" s="206">
        <v>-0.26385224274406333</v>
      </c>
      <c r="J96" s="164">
        <v>-45</v>
      </c>
      <c r="K96" s="206">
        <v>-10.638297872340425</v>
      </c>
    </row>
    <row r="97" spans="1:11" ht="29.1" customHeight="1" x14ac:dyDescent="0.25">
      <c r="A97" s="213" t="s">
        <v>261</v>
      </c>
      <c r="B97" s="45">
        <v>424</v>
      </c>
      <c r="C97" s="45">
        <v>36</v>
      </c>
      <c r="D97" s="41">
        <v>9.2783505154639183</v>
      </c>
      <c r="E97" s="45">
        <v>17</v>
      </c>
      <c r="F97" s="41">
        <v>4.176904176904177</v>
      </c>
      <c r="G97" s="212">
        <v>313</v>
      </c>
      <c r="H97" s="164">
        <v>36</v>
      </c>
      <c r="I97" s="206">
        <v>12.996389891696751</v>
      </c>
      <c r="J97" s="164">
        <v>19</v>
      </c>
      <c r="K97" s="206">
        <v>6.4625850340136051</v>
      </c>
    </row>
    <row r="98" spans="1:11" ht="15.75" customHeight="1" x14ac:dyDescent="0.25">
      <c r="A98" s="211" t="s">
        <v>262</v>
      </c>
      <c r="B98" s="45">
        <v>314</v>
      </c>
      <c r="C98" s="45">
        <v>-4</v>
      </c>
      <c r="D98" s="41">
        <v>-1.2578616352201257</v>
      </c>
      <c r="E98" s="45">
        <v>50</v>
      </c>
      <c r="F98" s="41">
        <v>18.939393939393938</v>
      </c>
      <c r="G98" s="212">
        <v>251</v>
      </c>
      <c r="H98" s="164">
        <v>-2</v>
      </c>
      <c r="I98" s="206">
        <v>-0.79051383399209485</v>
      </c>
      <c r="J98" s="164">
        <v>26</v>
      </c>
      <c r="K98" s="206">
        <v>11.555555555555555</v>
      </c>
    </row>
    <row r="99" spans="1:11" ht="26.25" customHeight="1" x14ac:dyDescent="0.25">
      <c r="A99" s="213" t="s">
        <v>263</v>
      </c>
      <c r="B99" s="45">
        <v>1234</v>
      </c>
      <c r="C99" s="45">
        <v>7</v>
      </c>
      <c r="D99" s="41">
        <v>0.57049714751426239</v>
      </c>
      <c r="E99" s="45">
        <v>-118</v>
      </c>
      <c r="F99" s="41">
        <v>-8.7278106508875748</v>
      </c>
      <c r="G99" s="212">
        <v>977</v>
      </c>
      <c r="H99" s="164">
        <v>20</v>
      </c>
      <c r="I99" s="206">
        <v>2.089864158829676</v>
      </c>
      <c r="J99" s="164">
        <v>-46</v>
      </c>
      <c r="K99" s="206">
        <v>-4.4965786901270768</v>
      </c>
    </row>
    <row r="100" spans="1:11" ht="15.75" customHeight="1" x14ac:dyDescent="0.25">
      <c r="A100" s="211" t="s">
        <v>264</v>
      </c>
      <c r="B100" s="45">
        <v>832</v>
      </c>
      <c r="C100" s="45">
        <v>2</v>
      </c>
      <c r="D100" s="41">
        <v>0.24096385542168675</v>
      </c>
      <c r="E100" s="45">
        <v>-188</v>
      </c>
      <c r="F100" s="41">
        <v>-18.431372549019606</v>
      </c>
      <c r="G100" s="212">
        <v>637</v>
      </c>
      <c r="H100" s="164">
        <v>7</v>
      </c>
      <c r="I100" s="206">
        <v>1.1111111111111112</v>
      </c>
      <c r="J100" s="164">
        <v>-118</v>
      </c>
      <c r="K100" s="206">
        <v>-15.629139072847682</v>
      </c>
    </row>
    <row r="101" spans="1:11" ht="29.1" customHeight="1" x14ac:dyDescent="0.25">
      <c r="A101" s="191" t="s">
        <v>265</v>
      </c>
      <c r="B101" s="164">
        <v>358</v>
      </c>
      <c r="C101" s="164">
        <v>6</v>
      </c>
      <c r="D101" s="206">
        <v>1.7045454545454546</v>
      </c>
      <c r="E101" s="164">
        <v>-83</v>
      </c>
      <c r="F101" s="206">
        <v>-18.820861678004537</v>
      </c>
      <c r="G101" s="164">
        <v>287</v>
      </c>
      <c r="H101" s="164">
        <v>7</v>
      </c>
      <c r="I101" s="206">
        <v>2.5</v>
      </c>
      <c r="J101" s="164">
        <v>-64</v>
      </c>
      <c r="K101" s="206">
        <v>-18.233618233618234</v>
      </c>
    </row>
    <row r="102" spans="1:11" ht="15.75" customHeight="1" x14ac:dyDescent="0.25">
      <c r="A102" s="192" t="s">
        <v>266</v>
      </c>
      <c r="B102" s="164">
        <v>3432</v>
      </c>
      <c r="C102" s="164">
        <v>15</v>
      </c>
      <c r="D102" s="206">
        <v>0.43898156277436345</v>
      </c>
      <c r="E102" s="164">
        <v>-220</v>
      </c>
      <c r="F102" s="206">
        <v>-6.024096385542169</v>
      </c>
      <c r="G102" s="164">
        <v>2818</v>
      </c>
      <c r="H102" s="164">
        <v>28</v>
      </c>
      <c r="I102" s="206">
        <v>1.0035842293906809</v>
      </c>
      <c r="J102" s="164">
        <v>-196</v>
      </c>
      <c r="K102" s="206">
        <v>-6.5029860650298605</v>
      </c>
    </row>
    <row r="103" spans="1:11" ht="29.1" customHeight="1" x14ac:dyDescent="0.25">
      <c r="A103" s="191" t="s">
        <v>267</v>
      </c>
      <c r="B103" s="164">
        <v>4379</v>
      </c>
      <c r="C103" s="164">
        <v>50</v>
      </c>
      <c r="D103" s="206">
        <v>1.155001155001155</v>
      </c>
      <c r="E103" s="164">
        <v>-288</v>
      </c>
      <c r="F103" s="206">
        <v>-6.1709877865866725</v>
      </c>
      <c r="G103" s="164">
        <v>3131</v>
      </c>
      <c r="H103" s="164">
        <v>38</v>
      </c>
      <c r="I103" s="206">
        <v>1.2285806660200453</v>
      </c>
      <c r="J103" s="164">
        <v>-233</v>
      </c>
      <c r="K103" s="206">
        <v>-6.9262782401902498</v>
      </c>
    </row>
    <row r="104" spans="1:11" ht="29.1" customHeight="1" x14ac:dyDescent="0.25">
      <c r="A104" s="213" t="s">
        <v>268</v>
      </c>
      <c r="B104" s="45">
        <v>29</v>
      </c>
      <c r="C104" s="45">
        <v>0</v>
      </c>
      <c r="D104" s="41">
        <v>0</v>
      </c>
      <c r="E104" s="45">
        <v>-5</v>
      </c>
      <c r="F104" s="41">
        <v>-14.705882352941176</v>
      </c>
      <c r="G104" s="45">
        <v>24</v>
      </c>
      <c r="H104" s="212">
        <v>2</v>
      </c>
      <c r="I104" s="206">
        <v>9.0909090909090917</v>
      </c>
      <c r="J104" s="164">
        <v>-3</v>
      </c>
      <c r="K104" s="206">
        <v>-11.111111111111111</v>
      </c>
    </row>
    <row r="105" spans="1:11" ht="21.75" customHeight="1" x14ac:dyDescent="0.25">
      <c r="A105" s="191" t="s">
        <v>269</v>
      </c>
      <c r="B105" s="164">
        <v>75</v>
      </c>
      <c r="C105" s="164">
        <v>3</v>
      </c>
      <c r="D105" s="206">
        <v>4.166666666666667</v>
      </c>
      <c r="E105" s="164">
        <v>-11</v>
      </c>
      <c r="F105" s="206">
        <v>-12.790697674418604</v>
      </c>
      <c r="G105" s="164">
        <v>59</v>
      </c>
      <c r="H105" s="164">
        <v>3</v>
      </c>
      <c r="I105" s="206">
        <v>5.3571428571428568</v>
      </c>
      <c r="J105" s="164">
        <v>-7</v>
      </c>
      <c r="K105" s="206">
        <v>-10.606060606060606</v>
      </c>
    </row>
    <row r="106" spans="1:11" ht="15.75" customHeight="1" x14ac:dyDescent="0.25">
      <c r="A106" s="195" t="s">
        <v>89</v>
      </c>
      <c r="B106" s="217">
        <v>9099</v>
      </c>
      <c r="C106" s="217">
        <v>90</v>
      </c>
      <c r="D106" s="218">
        <v>0.99900099900099903</v>
      </c>
      <c r="E106" s="217">
        <v>-515</v>
      </c>
      <c r="F106" s="218">
        <v>-5.3567713750780115</v>
      </c>
      <c r="G106" s="217">
        <v>7492</v>
      </c>
      <c r="H106" s="217">
        <v>106</v>
      </c>
      <c r="I106" s="218">
        <v>1.4351475764960737</v>
      </c>
      <c r="J106" s="217">
        <v>-401</v>
      </c>
      <c r="K106" s="218">
        <v>-5.0804510325604966</v>
      </c>
    </row>
    <row r="107" spans="1:11" s="15" customFormat="1" ht="8.1" customHeight="1" x14ac:dyDescent="0.2">
      <c r="A107" s="98"/>
      <c r="B107" s="98"/>
      <c r="C107" s="98"/>
      <c r="D107" s="98"/>
      <c r="E107" s="98"/>
      <c r="F107" s="98"/>
      <c r="G107" s="98"/>
      <c r="H107" s="98"/>
      <c r="I107" s="98"/>
      <c r="J107" s="98"/>
      <c r="K107" s="98"/>
    </row>
    <row r="108" spans="1:11" s="15" customFormat="1" x14ac:dyDescent="0.2">
      <c r="A108" s="46" t="s">
        <v>135</v>
      </c>
    </row>
    <row r="109" spans="1:11" s="62" customFormat="1" ht="9.9499999999999993" customHeight="1" x14ac:dyDescent="0.2">
      <c r="B109" s="46"/>
      <c r="D109" s="46"/>
    </row>
    <row r="110" spans="1:11" s="62" customFormat="1" ht="12.75" x14ac:dyDescent="0.2">
      <c r="A110" s="17"/>
      <c r="B110" s="46"/>
      <c r="D110" s="64"/>
    </row>
    <row r="145" spans="3:3" x14ac:dyDescent="0.25">
      <c r="C145" s="81"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30"/>
  <sheetViews>
    <sheetView zoomScaleNormal="100" zoomScaleSheetLayoutView="100" workbookViewId="0"/>
  </sheetViews>
  <sheetFormatPr baseColWidth="10" defaultColWidth="11.42578125" defaultRowHeight="15" x14ac:dyDescent="0.25"/>
  <cols>
    <col min="1" max="1" width="35.7109375" style="177" customWidth="1"/>
    <col min="2" max="2" width="7.140625" style="177" customWidth="1"/>
    <col min="3" max="3" width="6.85546875" style="177" customWidth="1"/>
    <col min="4" max="4" width="5.5703125" style="177" customWidth="1"/>
    <col min="5" max="6" width="5.140625" style="177" customWidth="1"/>
    <col min="7" max="7" width="6.5703125" style="177" bestFit="1" customWidth="1"/>
    <col min="8" max="8" width="5.140625" style="177" customWidth="1"/>
    <col min="9" max="9" width="5.5703125" style="177" customWidth="1"/>
    <col min="10" max="10" width="5.140625" style="177" customWidth="1"/>
    <col min="11" max="11" width="5.5703125" style="177" customWidth="1"/>
    <col min="12" max="16384" width="11.42578125" style="177"/>
  </cols>
  <sheetData>
    <row r="1" spans="1:11" s="15" customFormat="1" x14ac:dyDescent="0.2">
      <c r="H1" s="16"/>
    </row>
    <row r="2" spans="1:11" s="15" customFormat="1" ht="18" customHeight="1" x14ac:dyDescent="0.2">
      <c r="H2" s="17" t="s">
        <v>61</v>
      </c>
    </row>
    <row r="3" spans="1:11" s="15" customFormat="1" ht="18.75" customHeight="1" x14ac:dyDescent="0.2"/>
    <row r="4" spans="1:11" s="15" customFormat="1" ht="15.75" customHeight="1" x14ac:dyDescent="0.25">
      <c r="H4" s="18"/>
      <c r="K4" s="2" t="s">
        <v>653</v>
      </c>
    </row>
    <row r="5" spans="1:11" s="19" customFormat="1" ht="75" customHeight="1" x14ac:dyDescent="0.2">
      <c r="A5" s="369" t="s">
        <v>573</v>
      </c>
      <c r="B5" s="369"/>
      <c r="C5" s="369"/>
      <c r="D5" s="369"/>
      <c r="E5" s="369"/>
      <c r="F5" s="369"/>
      <c r="G5" s="15"/>
      <c r="H5" s="15"/>
      <c r="I5" s="15"/>
      <c r="J5" s="15"/>
      <c r="K5" s="15"/>
    </row>
    <row r="6" spans="1:11" s="15" customFormat="1" ht="16.5" customHeight="1" x14ac:dyDescent="0.2">
      <c r="A6" s="373"/>
      <c r="B6" s="376" t="s">
        <v>571</v>
      </c>
      <c r="C6" s="377"/>
      <c r="D6" s="377"/>
      <c r="E6" s="377"/>
      <c r="F6" s="377"/>
      <c r="G6" s="377"/>
      <c r="H6" s="377"/>
      <c r="I6" s="377"/>
      <c r="J6" s="377"/>
      <c r="K6" s="378"/>
    </row>
    <row r="7" spans="1:11" s="19" customFormat="1" ht="15.75" customHeight="1" x14ac:dyDescent="0.2">
      <c r="A7" s="374"/>
      <c r="B7" s="326" t="s">
        <v>150</v>
      </c>
      <c r="C7" s="327"/>
      <c r="D7" s="327"/>
      <c r="E7" s="327"/>
      <c r="F7" s="328"/>
      <c r="G7" s="326" t="s">
        <v>151</v>
      </c>
      <c r="H7" s="327"/>
      <c r="I7" s="327"/>
      <c r="J7" s="327"/>
      <c r="K7" s="328"/>
    </row>
    <row r="8" spans="1:11" s="19" customFormat="1" ht="25.5" customHeight="1" x14ac:dyDescent="0.2">
      <c r="A8" s="374"/>
      <c r="B8" s="322" t="s">
        <v>65</v>
      </c>
      <c r="C8" s="321" t="s">
        <v>66</v>
      </c>
      <c r="D8" s="321"/>
      <c r="E8" s="321" t="s">
        <v>137</v>
      </c>
      <c r="F8" s="321"/>
      <c r="G8" s="322" t="s">
        <v>65</v>
      </c>
      <c r="H8" s="321" t="s">
        <v>66</v>
      </c>
      <c r="I8" s="321"/>
      <c r="J8" s="321" t="s">
        <v>137</v>
      </c>
      <c r="K8" s="321"/>
    </row>
    <row r="9" spans="1:11" s="19" customFormat="1" ht="15" customHeight="1" x14ac:dyDescent="0.2">
      <c r="A9" s="375"/>
      <c r="B9" s="322"/>
      <c r="C9" s="20" t="s">
        <v>68</v>
      </c>
      <c r="D9" s="21" t="s">
        <v>69</v>
      </c>
      <c r="E9" s="20" t="s">
        <v>68</v>
      </c>
      <c r="F9" s="21" t="s">
        <v>69</v>
      </c>
      <c r="G9" s="322"/>
      <c r="H9" s="20" t="s">
        <v>68</v>
      </c>
      <c r="I9" s="21" t="s">
        <v>69</v>
      </c>
      <c r="J9" s="20" t="s">
        <v>68</v>
      </c>
      <c r="K9" s="21" t="s">
        <v>69</v>
      </c>
    </row>
    <row r="10" spans="1:11" s="19" customFormat="1" ht="14.25" customHeight="1" x14ac:dyDescent="0.2">
      <c r="A10" s="371" t="s">
        <v>566</v>
      </c>
      <c r="B10" s="372"/>
      <c r="C10" s="372"/>
      <c r="D10" s="372"/>
      <c r="E10" s="372"/>
      <c r="F10" s="372"/>
      <c r="G10" s="372"/>
      <c r="H10" s="372"/>
      <c r="I10" s="372"/>
      <c r="J10" s="372"/>
      <c r="K10" s="372"/>
    </row>
    <row r="11" spans="1:11" s="19" customFormat="1" ht="3" customHeight="1" x14ac:dyDescent="0.2">
      <c r="A11" s="98"/>
      <c r="B11" s="45"/>
      <c r="C11" s="45"/>
      <c r="D11" s="45"/>
      <c r="E11" s="71"/>
      <c r="F11" s="71"/>
      <c r="G11" s="71"/>
      <c r="H11" s="71"/>
      <c r="I11" s="71"/>
      <c r="J11" s="71"/>
      <c r="K11" s="71"/>
    </row>
    <row r="12" spans="1:11" s="19" customFormat="1" ht="14.25" customHeight="1" x14ac:dyDescent="0.2">
      <c r="A12" s="207" t="s">
        <v>70</v>
      </c>
      <c r="B12" s="202">
        <v>95892</v>
      </c>
      <c r="C12" s="202">
        <v>530</v>
      </c>
      <c r="D12" s="203">
        <v>0.55577693420859464</v>
      </c>
      <c r="E12" s="202">
        <v>-10793</v>
      </c>
      <c r="F12" s="203">
        <v>-10.116698692412241</v>
      </c>
      <c r="G12" s="202">
        <v>76873</v>
      </c>
      <c r="H12" s="202">
        <v>563</v>
      </c>
      <c r="I12" s="203">
        <v>0.73778010745642775</v>
      </c>
      <c r="J12" s="202">
        <v>-7609</v>
      </c>
      <c r="K12" s="204">
        <v>-9.0066523046329401</v>
      </c>
    </row>
    <row r="13" spans="1:11" s="19" customFormat="1" ht="3" customHeight="1" x14ac:dyDescent="0.2">
      <c r="A13" s="205"/>
      <c r="B13" s="205"/>
      <c r="C13" s="205"/>
      <c r="D13" s="205"/>
      <c r="E13" s="205"/>
      <c r="F13" s="205"/>
      <c r="G13" s="205"/>
      <c r="H13" s="205"/>
      <c r="I13" s="205"/>
      <c r="J13" s="205"/>
      <c r="K13" s="205"/>
    </row>
    <row r="14" spans="1:11" s="19" customFormat="1" ht="14.25" customHeight="1" x14ac:dyDescent="0.2">
      <c r="A14" s="190" t="s">
        <v>85</v>
      </c>
      <c r="B14" s="219">
        <v>584</v>
      </c>
      <c r="C14" s="219">
        <v>2</v>
      </c>
      <c r="D14" s="220">
        <v>0.3436426116838488</v>
      </c>
      <c r="E14" s="219">
        <v>-59</v>
      </c>
      <c r="F14" s="220">
        <v>-9.1757387247278377</v>
      </c>
      <c r="G14" s="219">
        <v>495</v>
      </c>
      <c r="H14" s="219">
        <v>2</v>
      </c>
      <c r="I14" s="220">
        <v>0.40567951318458417</v>
      </c>
      <c r="J14" s="219">
        <v>-49</v>
      </c>
      <c r="K14" s="221">
        <v>-9.007352941176471</v>
      </c>
    </row>
    <row r="15" spans="1:11" ht="23.1" customHeight="1" x14ac:dyDescent="0.25">
      <c r="A15" s="191" t="s">
        <v>181</v>
      </c>
      <c r="B15" s="164">
        <v>497</v>
      </c>
      <c r="C15" s="164">
        <v>4</v>
      </c>
      <c r="D15" s="206">
        <v>0.81135902636916835</v>
      </c>
      <c r="E15" s="164">
        <v>-49</v>
      </c>
      <c r="F15" s="206">
        <v>-8.9743589743589745</v>
      </c>
      <c r="G15" s="164">
        <v>424</v>
      </c>
      <c r="H15" s="164">
        <v>3</v>
      </c>
      <c r="I15" s="206">
        <v>0.71258907363420432</v>
      </c>
      <c r="J15" s="164">
        <v>-45</v>
      </c>
      <c r="K15" s="206">
        <v>-9.5948827292110881</v>
      </c>
    </row>
    <row r="16" spans="1:11" s="19" customFormat="1" ht="23.1" customHeight="1" x14ac:dyDescent="0.2">
      <c r="A16" s="192" t="s">
        <v>182</v>
      </c>
      <c r="B16" s="164">
        <v>77</v>
      </c>
      <c r="C16" s="164">
        <v>-2</v>
      </c>
      <c r="D16" s="206">
        <v>-2.5316455696202533</v>
      </c>
      <c r="E16" s="164">
        <v>-11</v>
      </c>
      <c r="F16" s="206">
        <v>-12.5</v>
      </c>
      <c r="G16" s="164">
        <v>64</v>
      </c>
      <c r="H16" s="164">
        <v>-1</v>
      </c>
      <c r="I16" s="206">
        <v>-1.5384615384615385</v>
      </c>
      <c r="J16" s="164">
        <v>-4</v>
      </c>
      <c r="K16" s="206">
        <v>-5.882352941176471</v>
      </c>
    </row>
    <row r="17" spans="1:11" s="19" customFormat="1" ht="23.1" customHeight="1" x14ac:dyDescent="0.2">
      <c r="A17" s="192" t="s">
        <v>183</v>
      </c>
      <c r="B17" s="164">
        <v>10</v>
      </c>
      <c r="C17" s="164">
        <v>0</v>
      </c>
      <c r="D17" s="206">
        <v>0</v>
      </c>
      <c r="E17" s="164">
        <v>1</v>
      </c>
      <c r="F17" s="206">
        <v>11.111111111111111</v>
      </c>
      <c r="G17" s="164">
        <v>7</v>
      </c>
      <c r="H17" s="164">
        <v>0</v>
      </c>
      <c r="I17" s="206">
        <v>0</v>
      </c>
      <c r="J17" s="164">
        <v>0</v>
      </c>
      <c r="K17" s="206">
        <v>0</v>
      </c>
    </row>
    <row r="18" spans="1:11" ht="12.6" customHeight="1" x14ac:dyDescent="0.25">
      <c r="A18" s="193" t="s">
        <v>86</v>
      </c>
      <c r="B18" s="219">
        <v>5139</v>
      </c>
      <c r="C18" s="219">
        <v>24</v>
      </c>
      <c r="D18" s="220">
        <v>0.46920821114369504</v>
      </c>
      <c r="E18" s="219">
        <v>-871</v>
      </c>
      <c r="F18" s="220">
        <v>-14.492512479201331</v>
      </c>
      <c r="G18" s="219">
        <v>4189</v>
      </c>
      <c r="H18" s="219">
        <v>33</v>
      </c>
      <c r="I18" s="220">
        <v>0.7940327237728585</v>
      </c>
      <c r="J18" s="219">
        <v>-591</v>
      </c>
      <c r="K18" s="221">
        <v>-12.364016736401673</v>
      </c>
    </row>
    <row r="19" spans="1:11" ht="23.1" customHeight="1" x14ac:dyDescent="0.25">
      <c r="A19" s="192" t="s">
        <v>184</v>
      </c>
      <c r="B19" s="164">
        <v>35</v>
      </c>
      <c r="C19" s="164">
        <v>0</v>
      </c>
      <c r="D19" s="206">
        <v>0</v>
      </c>
      <c r="E19" s="164">
        <v>-8</v>
      </c>
      <c r="F19" s="206">
        <v>-18.604651162790699</v>
      </c>
      <c r="G19" s="164">
        <v>33</v>
      </c>
      <c r="H19" s="164">
        <v>0</v>
      </c>
      <c r="I19" s="206">
        <v>0</v>
      </c>
      <c r="J19" s="164">
        <v>-7</v>
      </c>
      <c r="K19" s="206">
        <v>-17.5</v>
      </c>
    </row>
    <row r="20" spans="1:11" ht="23.1" customHeight="1" x14ac:dyDescent="0.25">
      <c r="A20" s="211" t="s">
        <v>185</v>
      </c>
      <c r="B20" s="45">
        <v>11</v>
      </c>
      <c r="C20" s="45">
        <v>0</v>
      </c>
      <c r="D20" s="41">
        <v>0</v>
      </c>
      <c r="E20" s="45">
        <v>-1</v>
      </c>
      <c r="F20" s="41">
        <v>-8.3333333333333339</v>
      </c>
      <c r="G20" s="45">
        <v>6</v>
      </c>
      <c r="H20" s="45">
        <v>0</v>
      </c>
      <c r="I20" s="41">
        <v>0</v>
      </c>
      <c r="J20" s="45">
        <v>0</v>
      </c>
      <c r="K20" s="222">
        <v>0</v>
      </c>
    </row>
    <row r="21" spans="1:11" ht="23.1" customHeight="1" x14ac:dyDescent="0.25">
      <c r="A21" s="211" t="s">
        <v>186</v>
      </c>
      <c r="B21" s="45">
        <v>1</v>
      </c>
      <c r="C21" s="45">
        <v>0</v>
      </c>
      <c r="D21" s="41">
        <v>0</v>
      </c>
      <c r="E21" s="45">
        <v>-1</v>
      </c>
      <c r="F21" s="41">
        <v>-50</v>
      </c>
      <c r="G21" s="45">
        <v>0</v>
      </c>
      <c r="H21" s="45">
        <v>0</v>
      </c>
      <c r="I21" s="41" t="s">
        <v>654</v>
      </c>
      <c r="J21" s="45">
        <v>-2</v>
      </c>
      <c r="K21" s="222">
        <v>-100</v>
      </c>
    </row>
    <row r="22" spans="1:11" ht="23.1" customHeight="1" x14ac:dyDescent="0.25">
      <c r="A22" s="211" t="s">
        <v>187</v>
      </c>
      <c r="B22" s="45">
        <v>20</v>
      </c>
      <c r="C22" s="45">
        <v>0</v>
      </c>
      <c r="D22" s="41">
        <v>0</v>
      </c>
      <c r="E22" s="45">
        <v>-4</v>
      </c>
      <c r="F22" s="41">
        <v>-16.666666666666668</v>
      </c>
      <c r="G22" s="45">
        <v>14</v>
      </c>
      <c r="H22" s="45">
        <v>0</v>
      </c>
      <c r="I22" s="41">
        <v>0</v>
      </c>
      <c r="J22" s="45">
        <v>-6</v>
      </c>
      <c r="K22" s="222">
        <v>-30</v>
      </c>
    </row>
    <row r="23" spans="1:11" ht="23.1" customHeight="1" x14ac:dyDescent="0.25">
      <c r="A23" s="213" t="s">
        <v>188</v>
      </c>
      <c r="B23" s="45">
        <v>12</v>
      </c>
      <c r="C23" s="45">
        <v>0</v>
      </c>
      <c r="D23" s="41">
        <v>0</v>
      </c>
      <c r="E23" s="45">
        <v>-2</v>
      </c>
      <c r="F23" s="41">
        <v>-14.285714285714286</v>
      </c>
      <c r="G23" s="45">
        <v>7</v>
      </c>
      <c r="H23" s="45">
        <v>0</v>
      </c>
      <c r="I23" s="41">
        <v>0</v>
      </c>
      <c r="J23" s="45">
        <v>-3</v>
      </c>
      <c r="K23" s="222">
        <v>-30</v>
      </c>
    </row>
    <row r="24" spans="1:11" ht="23.1" customHeight="1" x14ac:dyDescent="0.25">
      <c r="A24" s="192" t="s">
        <v>189</v>
      </c>
      <c r="B24" s="164">
        <v>738</v>
      </c>
      <c r="C24" s="164">
        <v>12</v>
      </c>
      <c r="D24" s="206">
        <v>1.6528925619834711</v>
      </c>
      <c r="E24" s="164">
        <v>-14</v>
      </c>
      <c r="F24" s="206">
        <v>-1.8617021276595744</v>
      </c>
      <c r="G24" s="164">
        <v>644</v>
      </c>
      <c r="H24" s="164">
        <v>15</v>
      </c>
      <c r="I24" s="206">
        <v>2.3847376788553261</v>
      </c>
      <c r="J24" s="164">
        <v>3</v>
      </c>
      <c r="K24" s="206">
        <v>0.46801872074882994</v>
      </c>
    </row>
    <row r="25" spans="1:11" ht="23.1" customHeight="1" x14ac:dyDescent="0.25">
      <c r="A25" s="192" t="s">
        <v>190</v>
      </c>
      <c r="B25" s="164">
        <v>53</v>
      </c>
      <c r="C25" s="164">
        <v>-2</v>
      </c>
      <c r="D25" s="206">
        <v>-3.6363636363636362</v>
      </c>
      <c r="E25" s="164">
        <v>-5</v>
      </c>
      <c r="F25" s="206">
        <v>-8.6206896551724146</v>
      </c>
      <c r="G25" s="164">
        <v>31</v>
      </c>
      <c r="H25" s="164">
        <v>-1</v>
      </c>
      <c r="I25" s="206">
        <v>-3.125</v>
      </c>
      <c r="J25" s="164">
        <v>-9</v>
      </c>
      <c r="K25" s="206">
        <v>-22.5</v>
      </c>
    </row>
    <row r="26" spans="1:11" ht="23.1" customHeight="1" x14ac:dyDescent="0.25">
      <c r="A26" s="192" t="s">
        <v>191</v>
      </c>
      <c r="B26" s="164">
        <v>26</v>
      </c>
      <c r="C26" s="164">
        <v>-1</v>
      </c>
      <c r="D26" s="206">
        <v>-3.7037037037037037</v>
      </c>
      <c r="E26" s="164">
        <v>-6</v>
      </c>
      <c r="F26" s="206">
        <v>-18.75</v>
      </c>
      <c r="G26" s="164">
        <v>10</v>
      </c>
      <c r="H26" s="164">
        <v>-1</v>
      </c>
      <c r="I26" s="206">
        <v>-9.0909090909090917</v>
      </c>
      <c r="J26" s="164">
        <v>2</v>
      </c>
      <c r="K26" s="206">
        <v>25</v>
      </c>
    </row>
    <row r="27" spans="1:11" ht="23.1" customHeight="1" x14ac:dyDescent="0.25">
      <c r="A27" s="192" t="s">
        <v>192</v>
      </c>
      <c r="B27" s="164">
        <v>283</v>
      </c>
      <c r="C27" s="164">
        <v>0</v>
      </c>
      <c r="D27" s="206">
        <v>0</v>
      </c>
      <c r="E27" s="164">
        <v>-66</v>
      </c>
      <c r="F27" s="206">
        <v>-18.911174785100286</v>
      </c>
      <c r="G27" s="164">
        <v>215</v>
      </c>
      <c r="H27" s="164">
        <v>-2</v>
      </c>
      <c r="I27" s="206">
        <v>-0.92165898617511521</v>
      </c>
      <c r="J27" s="164">
        <v>-57</v>
      </c>
      <c r="K27" s="206">
        <v>-20.955882352941178</v>
      </c>
    </row>
    <row r="28" spans="1:11" ht="23.1" customHeight="1" x14ac:dyDescent="0.25">
      <c r="A28" s="192" t="s">
        <v>193</v>
      </c>
      <c r="B28" s="164">
        <v>495</v>
      </c>
      <c r="C28" s="164">
        <v>0</v>
      </c>
      <c r="D28" s="206">
        <v>0</v>
      </c>
      <c r="E28" s="164">
        <v>-96</v>
      </c>
      <c r="F28" s="206">
        <v>-16.243654822335024</v>
      </c>
      <c r="G28" s="164">
        <v>416</v>
      </c>
      <c r="H28" s="164">
        <v>-1</v>
      </c>
      <c r="I28" s="206">
        <v>-0.23980815347721823</v>
      </c>
      <c r="J28" s="164">
        <v>-86</v>
      </c>
      <c r="K28" s="206">
        <v>-17.131474103585656</v>
      </c>
    </row>
    <row r="29" spans="1:11" ht="23.1" customHeight="1" x14ac:dyDescent="0.25">
      <c r="A29" s="192" t="s">
        <v>194</v>
      </c>
      <c r="B29" s="164">
        <v>99</v>
      </c>
      <c r="C29" s="164">
        <v>2</v>
      </c>
      <c r="D29" s="206">
        <v>2.0618556701030926</v>
      </c>
      <c r="E29" s="164">
        <v>-7</v>
      </c>
      <c r="F29" s="206">
        <v>-6.6037735849056602</v>
      </c>
      <c r="G29" s="164">
        <v>78</v>
      </c>
      <c r="H29" s="164">
        <v>-1</v>
      </c>
      <c r="I29" s="206">
        <v>-1.2658227848101267</v>
      </c>
      <c r="J29" s="164">
        <v>-11</v>
      </c>
      <c r="K29" s="206">
        <v>-12.359550561797754</v>
      </c>
    </row>
    <row r="30" spans="1:11" ht="23.1" customHeight="1" x14ac:dyDescent="0.25">
      <c r="A30" s="191" t="s">
        <v>195</v>
      </c>
      <c r="B30" s="164">
        <v>74</v>
      </c>
      <c r="C30" s="164">
        <v>-1</v>
      </c>
      <c r="D30" s="206">
        <v>-1.3333333333333333</v>
      </c>
      <c r="E30" s="164">
        <v>-6</v>
      </c>
      <c r="F30" s="206">
        <v>-7.5</v>
      </c>
      <c r="G30" s="164">
        <v>60</v>
      </c>
      <c r="H30" s="164">
        <v>1</v>
      </c>
      <c r="I30" s="206">
        <v>1.6949152542372881</v>
      </c>
      <c r="J30" s="164">
        <v>-6</v>
      </c>
      <c r="K30" s="206">
        <v>-9.0909090909090917</v>
      </c>
    </row>
    <row r="31" spans="1:11" ht="23.1" customHeight="1" x14ac:dyDescent="0.25">
      <c r="A31" s="192" t="s">
        <v>196</v>
      </c>
      <c r="B31" s="164">
        <v>182</v>
      </c>
      <c r="C31" s="164">
        <v>3</v>
      </c>
      <c r="D31" s="206">
        <v>1.6759776536312849</v>
      </c>
      <c r="E31" s="164">
        <v>-20</v>
      </c>
      <c r="F31" s="206">
        <v>-9.9009900990099009</v>
      </c>
      <c r="G31" s="164">
        <v>152</v>
      </c>
      <c r="H31" s="164">
        <v>4</v>
      </c>
      <c r="I31" s="206">
        <v>2.7027027027027026</v>
      </c>
      <c r="J31" s="164">
        <v>-22</v>
      </c>
      <c r="K31" s="206">
        <v>-12.64367816091954</v>
      </c>
    </row>
    <row r="32" spans="1:11" ht="23.1" customHeight="1" x14ac:dyDescent="0.25">
      <c r="A32" s="191" t="s">
        <v>197</v>
      </c>
      <c r="B32" s="164">
        <v>549</v>
      </c>
      <c r="C32" s="164">
        <v>2</v>
      </c>
      <c r="D32" s="206">
        <v>0.3656307129798903</v>
      </c>
      <c r="E32" s="164">
        <v>-56</v>
      </c>
      <c r="F32" s="206">
        <v>-9.2561983471074374</v>
      </c>
      <c r="G32" s="164">
        <v>461</v>
      </c>
      <c r="H32" s="164">
        <v>3</v>
      </c>
      <c r="I32" s="206">
        <v>0.65502183406113534</v>
      </c>
      <c r="J32" s="164">
        <v>-48</v>
      </c>
      <c r="K32" s="206">
        <v>-9.4302554027504915</v>
      </c>
    </row>
    <row r="33" spans="1:11" ht="23.1" customHeight="1" x14ac:dyDescent="0.25">
      <c r="A33" s="192" t="s">
        <v>198</v>
      </c>
      <c r="B33" s="164">
        <v>6</v>
      </c>
      <c r="C33" s="164">
        <v>0</v>
      </c>
      <c r="D33" s="206">
        <v>0</v>
      </c>
      <c r="E33" s="164">
        <v>-3</v>
      </c>
      <c r="F33" s="206">
        <v>-33.333333333333336</v>
      </c>
      <c r="G33" s="164">
        <v>2</v>
      </c>
      <c r="H33" s="164">
        <v>-1</v>
      </c>
      <c r="I33" s="206">
        <v>-33.333333333333336</v>
      </c>
      <c r="J33" s="164">
        <v>-4</v>
      </c>
      <c r="K33" s="206">
        <v>-66.666666666666671</v>
      </c>
    </row>
    <row r="34" spans="1:11" ht="23.1" customHeight="1" x14ac:dyDescent="0.25">
      <c r="A34" s="192" t="s">
        <v>199</v>
      </c>
      <c r="B34" s="164">
        <v>272</v>
      </c>
      <c r="C34" s="164">
        <v>-6</v>
      </c>
      <c r="D34" s="206">
        <v>-2.1582733812949639</v>
      </c>
      <c r="E34" s="164">
        <v>-77</v>
      </c>
      <c r="F34" s="206">
        <v>-22.063037249283667</v>
      </c>
      <c r="G34" s="164">
        <v>213</v>
      </c>
      <c r="H34" s="164">
        <v>-4</v>
      </c>
      <c r="I34" s="206">
        <v>-1.8433179723502304</v>
      </c>
      <c r="J34" s="164">
        <v>-50</v>
      </c>
      <c r="K34" s="206">
        <v>-19.011406844106464</v>
      </c>
    </row>
    <row r="35" spans="1:11" ht="23.1" customHeight="1" x14ac:dyDescent="0.25">
      <c r="A35" s="192" t="s">
        <v>200</v>
      </c>
      <c r="B35" s="164">
        <v>147</v>
      </c>
      <c r="C35" s="164">
        <v>-2</v>
      </c>
      <c r="D35" s="206">
        <v>-1.3422818791946309</v>
      </c>
      <c r="E35" s="164">
        <v>-2</v>
      </c>
      <c r="F35" s="206">
        <v>-1.3422818791946309</v>
      </c>
      <c r="G35" s="164">
        <v>114</v>
      </c>
      <c r="H35" s="164">
        <v>-2</v>
      </c>
      <c r="I35" s="206">
        <v>-1.7241379310344827</v>
      </c>
      <c r="J35" s="164">
        <v>0</v>
      </c>
      <c r="K35" s="206">
        <v>0</v>
      </c>
    </row>
    <row r="36" spans="1:11" ht="23.1" customHeight="1" x14ac:dyDescent="0.25">
      <c r="A36" s="192" t="s">
        <v>201</v>
      </c>
      <c r="B36" s="164">
        <v>167</v>
      </c>
      <c r="C36" s="164">
        <v>5</v>
      </c>
      <c r="D36" s="206">
        <v>3.0864197530864197</v>
      </c>
      <c r="E36" s="164">
        <v>-40</v>
      </c>
      <c r="F36" s="206">
        <v>-19.323671497584542</v>
      </c>
      <c r="G36" s="164">
        <v>145</v>
      </c>
      <c r="H36" s="164">
        <v>2</v>
      </c>
      <c r="I36" s="206">
        <v>1.3986013986013985</v>
      </c>
      <c r="J36" s="164">
        <v>-30</v>
      </c>
      <c r="K36" s="206">
        <v>-17.142857142857142</v>
      </c>
    </row>
    <row r="37" spans="1:11" ht="23.1" customHeight="1" x14ac:dyDescent="0.25">
      <c r="A37" s="191" t="s">
        <v>202</v>
      </c>
      <c r="B37" s="164">
        <v>63</v>
      </c>
      <c r="C37" s="164">
        <v>0</v>
      </c>
      <c r="D37" s="206">
        <v>0</v>
      </c>
      <c r="E37" s="164">
        <v>-21</v>
      </c>
      <c r="F37" s="206">
        <v>-25</v>
      </c>
      <c r="G37" s="164">
        <v>51</v>
      </c>
      <c r="H37" s="164">
        <v>-1</v>
      </c>
      <c r="I37" s="206">
        <v>-1.9230769230769231</v>
      </c>
      <c r="J37" s="164">
        <v>-18</v>
      </c>
      <c r="K37" s="206">
        <v>-26.086956521739129</v>
      </c>
    </row>
    <row r="38" spans="1:11" ht="23.1" customHeight="1" x14ac:dyDescent="0.25">
      <c r="A38" s="191" t="s">
        <v>203</v>
      </c>
      <c r="B38" s="164">
        <v>70</v>
      </c>
      <c r="C38" s="164">
        <v>0</v>
      </c>
      <c r="D38" s="206">
        <v>0</v>
      </c>
      <c r="E38" s="164">
        <v>-12</v>
      </c>
      <c r="F38" s="206">
        <v>-14.634146341463415</v>
      </c>
      <c r="G38" s="164">
        <v>59</v>
      </c>
      <c r="H38" s="164">
        <v>2</v>
      </c>
      <c r="I38" s="206">
        <v>3.5087719298245612</v>
      </c>
      <c r="J38" s="164">
        <v>-9</v>
      </c>
      <c r="K38" s="206">
        <v>-13.235294117647058</v>
      </c>
    </row>
    <row r="39" spans="1:11" ht="23.1" customHeight="1" x14ac:dyDescent="0.25">
      <c r="A39" s="191" t="s">
        <v>204</v>
      </c>
      <c r="B39" s="164">
        <v>260</v>
      </c>
      <c r="C39" s="164">
        <v>4</v>
      </c>
      <c r="D39" s="206">
        <v>1.5625</v>
      </c>
      <c r="E39" s="164">
        <v>-23</v>
      </c>
      <c r="F39" s="206">
        <v>-8.1272084805653702</v>
      </c>
      <c r="G39" s="164">
        <v>214</v>
      </c>
      <c r="H39" s="164">
        <v>6</v>
      </c>
      <c r="I39" s="206">
        <v>2.8846153846153846</v>
      </c>
      <c r="J39" s="164">
        <v>-17</v>
      </c>
      <c r="K39" s="206">
        <v>-7.3593073593073592</v>
      </c>
    </row>
    <row r="40" spans="1:11" ht="23.1" customHeight="1" x14ac:dyDescent="0.25">
      <c r="A40" s="191" t="s">
        <v>205</v>
      </c>
      <c r="B40" s="164">
        <v>137</v>
      </c>
      <c r="C40" s="164">
        <v>1</v>
      </c>
      <c r="D40" s="206">
        <v>0.73529411764705888</v>
      </c>
      <c r="E40" s="164">
        <v>-25</v>
      </c>
      <c r="F40" s="206">
        <v>-15.432098765432098</v>
      </c>
      <c r="G40" s="164">
        <v>106</v>
      </c>
      <c r="H40" s="164">
        <v>1</v>
      </c>
      <c r="I40" s="206">
        <v>0.95238095238095233</v>
      </c>
      <c r="J40" s="164">
        <v>-28</v>
      </c>
      <c r="K40" s="206">
        <v>-20.895522388059703</v>
      </c>
    </row>
    <row r="41" spans="1:11" ht="23.1" customHeight="1" x14ac:dyDescent="0.25">
      <c r="A41" s="192" t="s">
        <v>206</v>
      </c>
      <c r="B41" s="164">
        <v>113</v>
      </c>
      <c r="C41" s="164">
        <v>-1</v>
      </c>
      <c r="D41" s="206">
        <v>-0.8771929824561403</v>
      </c>
      <c r="E41" s="164">
        <v>-17</v>
      </c>
      <c r="F41" s="206">
        <v>-13.076923076923077</v>
      </c>
      <c r="G41" s="164">
        <v>96</v>
      </c>
      <c r="H41" s="164">
        <v>1</v>
      </c>
      <c r="I41" s="206">
        <v>1.0526315789473684</v>
      </c>
      <c r="J41" s="164">
        <v>-3</v>
      </c>
      <c r="K41" s="206">
        <v>-3.0303030303030303</v>
      </c>
    </row>
    <row r="42" spans="1:11" ht="23.1" customHeight="1" x14ac:dyDescent="0.25">
      <c r="A42" s="192" t="s">
        <v>207</v>
      </c>
      <c r="B42" s="164">
        <v>133</v>
      </c>
      <c r="C42" s="164">
        <v>2</v>
      </c>
      <c r="D42" s="206">
        <v>1.5267175572519085</v>
      </c>
      <c r="E42" s="164">
        <v>-174</v>
      </c>
      <c r="F42" s="206">
        <v>-56.677524429967427</v>
      </c>
      <c r="G42" s="164">
        <v>110</v>
      </c>
      <c r="H42" s="164">
        <v>2</v>
      </c>
      <c r="I42" s="206">
        <v>1.8518518518518519</v>
      </c>
      <c r="J42" s="164">
        <v>-29</v>
      </c>
      <c r="K42" s="206">
        <v>-20.863309352517987</v>
      </c>
    </row>
    <row r="43" spans="1:11" ht="23.1" customHeight="1" x14ac:dyDescent="0.25">
      <c r="A43" s="191" t="s">
        <v>208</v>
      </c>
      <c r="B43" s="164">
        <v>168</v>
      </c>
      <c r="C43" s="164">
        <v>0</v>
      </c>
      <c r="D43" s="206">
        <v>0</v>
      </c>
      <c r="E43" s="164">
        <v>-22</v>
      </c>
      <c r="F43" s="206">
        <v>-11.578947368421053</v>
      </c>
      <c r="G43" s="164">
        <v>143</v>
      </c>
      <c r="H43" s="164">
        <v>2</v>
      </c>
      <c r="I43" s="206">
        <v>1.4184397163120568</v>
      </c>
      <c r="J43" s="164">
        <v>-12</v>
      </c>
      <c r="K43" s="206">
        <v>-7.741935483870968</v>
      </c>
    </row>
    <row r="44" spans="1:11" ht="23.1" customHeight="1" x14ac:dyDescent="0.25">
      <c r="A44" s="192" t="s">
        <v>209</v>
      </c>
      <c r="B44" s="164">
        <v>42</v>
      </c>
      <c r="C44" s="164">
        <v>-1</v>
      </c>
      <c r="D44" s="206">
        <v>-2.3255813953488373</v>
      </c>
      <c r="E44" s="164">
        <v>-12</v>
      </c>
      <c r="F44" s="206">
        <v>-22.222222222222221</v>
      </c>
      <c r="G44" s="164">
        <v>33</v>
      </c>
      <c r="H44" s="164">
        <v>-1</v>
      </c>
      <c r="I44" s="206">
        <v>-2.9411764705882355</v>
      </c>
      <c r="J44" s="164">
        <v>-4</v>
      </c>
      <c r="K44" s="206">
        <v>-10.810810810810811</v>
      </c>
    </row>
    <row r="45" spans="1:11" ht="23.1" customHeight="1" x14ac:dyDescent="0.25">
      <c r="A45" s="192" t="s">
        <v>210</v>
      </c>
      <c r="B45" s="164">
        <v>129</v>
      </c>
      <c r="C45" s="164">
        <v>1</v>
      </c>
      <c r="D45" s="206">
        <v>0.78125</v>
      </c>
      <c r="E45" s="164">
        <v>-15</v>
      </c>
      <c r="F45" s="206">
        <v>-10.416666666666666</v>
      </c>
      <c r="G45" s="164">
        <v>100</v>
      </c>
      <c r="H45" s="164">
        <v>1</v>
      </c>
      <c r="I45" s="206">
        <v>1.0101010101010102</v>
      </c>
      <c r="J45" s="164">
        <v>-17</v>
      </c>
      <c r="K45" s="206">
        <v>-14.52991452991453</v>
      </c>
    </row>
    <row r="46" spans="1:11" ht="23.1" customHeight="1" x14ac:dyDescent="0.25">
      <c r="A46" s="192" t="s">
        <v>211</v>
      </c>
      <c r="B46" s="164">
        <v>270</v>
      </c>
      <c r="C46" s="164">
        <v>2</v>
      </c>
      <c r="D46" s="206">
        <v>0.74626865671641796</v>
      </c>
      <c r="E46" s="164">
        <v>-68</v>
      </c>
      <c r="F46" s="206">
        <v>-20.118343195266274</v>
      </c>
      <c r="G46" s="164">
        <v>215</v>
      </c>
      <c r="H46" s="164">
        <v>0</v>
      </c>
      <c r="I46" s="206">
        <v>0</v>
      </c>
      <c r="J46" s="164">
        <v>-57</v>
      </c>
      <c r="K46" s="206">
        <v>-20.955882352941178</v>
      </c>
    </row>
    <row r="47" spans="1:11" ht="23.1" customHeight="1" x14ac:dyDescent="0.25">
      <c r="A47" s="211" t="s">
        <v>212</v>
      </c>
      <c r="B47" s="45">
        <v>100</v>
      </c>
      <c r="C47" s="45">
        <v>4</v>
      </c>
      <c r="D47" s="41">
        <v>4.166666666666667</v>
      </c>
      <c r="E47" s="45">
        <v>-14</v>
      </c>
      <c r="F47" s="41">
        <v>-12.280701754385966</v>
      </c>
      <c r="G47" s="45">
        <v>80</v>
      </c>
      <c r="H47" s="45">
        <v>5</v>
      </c>
      <c r="I47" s="41">
        <v>6.666666666666667</v>
      </c>
      <c r="J47" s="212">
        <v>-14</v>
      </c>
      <c r="K47" s="206">
        <v>-14.893617021276595</v>
      </c>
    </row>
    <row r="48" spans="1:11" ht="23.1" customHeight="1" x14ac:dyDescent="0.25">
      <c r="A48" s="213" t="s">
        <v>213</v>
      </c>
      <c r="B48" s="45">
        <v>32</v>
      </c>
      <c r="C48" s="45">
        <v>-4</v>
      </c>
      <c r="D48" s="41">
        <v>-11.111111111111111</v>
      </c>
      <c r="E48" s="45">
        <v>-14</v>
      </c>
      <c r="F48" s="41">
        <v>-30.434782608695652</v>
      </c>
      <c r="G48" s="45">
        <v>26</v>
      </c>
      <c r="H48" s="45">
        <v>-2</v>
      </c>
      <c r="I48" s="41">
        <v>-7.1428571428571432</v>
      </c>
      <c r="J48" s="212">
        <v>-10</v>
      </c>
      <c r="K48" s="206">
        <v>-27.777777777777779</v>
      </c>
    </row>
    <row r="49" spans="1:11" ht="23.1" customHeight="1" x14ac:dyDescent="0.25">
      <c r="A49" s="211" t="s">
        <v>214</v>
      </c>
      <c r="B49" s="45">
        <v>35</v>
      </c>
      <c r="C49" s="45">
        <v>-1</v>
      </c>
      <c r="D49" s="41">
        <v>-2.7777777777777777</v>
      </c>
      <c r="E49" s="45">
        <v>-1</v>
      </c>
      <c r="F49" s="41">
        <v>-2.7777777777777777</v>
      </c>
      <c r="G49" s="45">
        <v>25</v>
      </c>
      <c r="H49" s="45">
        <v>0</v>
      </c>
      <c r="I49" s="41">
        <v>0</v>
      </c>
      <c r="J49" s="212">
        <v>-5</v>
      </c>
      <c r="K49" s="206">
        <v>-16.666666666666668</v>
      </c>
    </row>
    <row r="50" spans="1:11" ht="23.1" customHeight="1" x14ac:dyDescent="0.25">
      <c r="A50" s="192" t="s">
        <v>215</v>
      </c>
      <c r="B50" s="164">
        <v>7</v>
      </c>
      <c r="C50" s="164">
        <v>2</v>
      </c>
      <c r="D50" s="206">
        <v>40</v>
      </c>
      <c r="E50" s="164">
        <v>1</v>
      </c>
      <c r="F50" s="206">
        <v>16.666666666666668</v>
      </c>
      <c r="G50" s="164">
        <v>7</v>
      </c>
      <c r="H50" s="164">
        <v>2</v>
      </c>
      <c r="I50" s="206">
        <v>40</v>
      </c>
      <c r="J50" s="164">
        <v>3</v>
      </c>
      <c r="K50" s="206">
        <v>75</v>
      </c>
    </row>
    <row r="51" spans="1:11" ht="23.1" customHeight="1" x14ac:dyDescent="0.25">
      <c r="A51" s="191" t="s">
        <v>216</v>
      </c>
      <c r="B51" s="164">
        <v>408</v>
      </c>
      <c r="C51" s="164">
        <v>2</v>
      </c>
      <c r="D51" s="206">
        <v>0.49261083743842365</v>
      </c>
      <c r="E51" s="164">
        <v>-40</v>
      </c>
      <c r="F51" s="206">
        <v>-8.9285714285714288</v>
      </c>
      <c r="G51" s="164">
        <v>321</v>
      </c>
      <c r="H51" s="164">
        <v>2</v>
      </c>
      <c r="I51" s="206">
        <v>0.62695924764890287</v>
      </c>
      <c r="J51" s="164">
        <v>-36</v>
      </c>
      <c r="K51" s="206">
        <v>-10.084033613445378</v>
      </c>
    </row>
    <row r="52" spans="1:11" ht="23.1" customHeight="1" x14ac:dyDescent="0.25">
      <c r="A52" s="191" t="s">
        <v>217</v>
      </c>
      <c r="B52" s="164">
        <v>2</v>
      </c>
      <c r="C52" s="164">
        <v>1</v>
      </c>
      <c r="D52" s="206">
        <v>100</v>
      </c>
      <c r="E52" s="164">
        <v>0</v>
      </c>
      <c r="F52" s="206">
        <v>0</v>
      </c>
      <c r="G52" s="164">
        <v>2</v>
      </c>
      <c r="H52" s="164">
        <v>1</v>
      </c>
      <c r="I52" s="206">
        <v>100</v>
      </c>
      <c r="J52" s="164">
        <v>1</v>
      </c>
      <c r="K52" s="206">
        <v>100</v>
      </c>
    </row>
    <row r="53" spans="1:11" ht="12.6" customHeight="1" x14ac:dyDescent="0.25">
      <c r="A53" s="214" t="s">
        <v>87</v>
      </c>
      <c r="B53" s="219">
        <v>2336</v>
      </c>
      <c r="C53" s="219">
        <v>-10</v>
      </c>
      <c r="D53" s="220">
        <v>-0.42625745950554134</v>
      </c>
      <c r="E53" s="219">
        <v>-335</v>
      </c>
      <c r="F53" s="220">
        <v>-12.542119056533133</v>
      </c>
      <c r="G53" s="219">
        <v>1955</v>
      </c>
      <c r="H53" s="219">
        <v>-4</v>
      </c>
      <c r="I53" s="220">
        <v>-0.20418580908626852</v>
      </c>
      <c r="J53" s="219">
        <v>-291</v>
      </c>
      <c r="K53" s="221">
        <v>-12.956366874443455</v>
      </c>
    </row>
    <row r="54" spans="1:11" ht="23.1" customHeight="1" x14ac:dyDescent="0.25">
      <c r="A54" s="192" t="s">
        <v>219</v>
      </c>
      <c r="B54" s="164">
        <v>1007</v>
      </c>
      <c r="C54" s="164">
        <v>-4</v>
      </c>
      <c r="D54" s="206">
        <v>-0.39564787339268054</v>
      </c>
      <c r="E54" s="164">
        <v>-156</v>
      </c>
      <c r="F54" s="206">
        <v>-13.413585554600171</v>
      </c>
      <c r="G54" s="164">
        <v>842</v>
      </c>
      <c r="H54" s="164">
        <v>-4</v>
      </c>
      <c r="I54" s="206">
        <v>-0.4728132387706856</v>
      </c>
      <c r="J54" s="164">
        <v>-141</v>
      </c>
      <c r="K54" s="206">
        <v>-14.343845371312309</v>
      </c>
    </row>
    <row r="55" spans="1:11" ht="23.1" customHeight="1" x14ac:dyDescent="0.25">
      <c r="A55" s="192" t="s">
        <v>220</v>
      </c>
      <c r="B55" s="164">
        <v>106</v>
      </c>
      <c r="C55" s="164">
        <v>2</v>
      </c>
      <c r="D55" s="206">
        <v>1.9230769230769231</v>
      </c>
      <c r="E55" s="164">
        <v>-19</v>
      </c>
      <c r="F55" s="206">
        <v>-15.2</v>
      </c>
      <c r="G55" s="164">
        <v>88</v>
      </c>
      <c r="H55" s="164">
        <v>1</v>
      </c>
      <c r="I55" s="206">
        <v>1.1494252873563218</v>
      </c>
      <c r="J55" s="164">
        <v>-14</v>
      </c>
      <c r="K55" s="206">
        <v>-13.725490196078431</v>
      </c>
    </row>
    <row r="56" spans="1:11" ht="23.1" customHeight="1" x14ac:dyDescent="0.25">
      <c r="A56" s="192" t="s">
        <v>221</v>
      </c>
      <c r="B56" s="164">
        <v>1223</v>
      </c>
      <c r="C56" s="164">
        <v>-8</v>
      </c>
      <c r="D56" s="206">
        <v>-0.6498781478472786</v>
      </c>
      <c r="E56" s="164">
        <v>-160</v>
      </c>
      <c r="F56" s="206">
        <v>-11.569052783803325</v>
      </c>
      <c r="G56" s="164">
        <v>1025</v>
      </c>
      <c r="H56" s="164">
        <v>-1</v>
      </c>
      <c r="I56" s="206">
        <v>-9.7465886939571145E-2</v>
      </c>
      <c r="J56" s="164">
        <v>-136</v>
      </c>
      <c r="K56" s="206">
        <v>-11.714039621016365</v>
      </c>
    </row>
    <row r="57" spans="1:11" ht="12.6" customHeight="1" x14ac:dyDescent="0.25">
      <c r="A57" s="214" t="s">
        <v>88</v>
      </c>
      <c r="B57" s="219">
        <v>81349</v>
      </c>
      <c r="C57" s="219">
        <v>456</v>
      </c>
      <c r="D57" s="220">
        <v>0.56370761376138845</v>
      </c>
      <c r="E57" s="219">
        <v>-9126</v>
      </c>
      <c r="F57" s="220">
        <v>-10.086764299530257</v>
      </c>
      <c r="G57" s="219">
        <v>64845</v>
      </c>
      <c r="H57" s="219">
        <v>466</v>
      </c>
      <c r="I57" s="220">
        <v>0.72383851877164918</v>
      </c>
      <c r="J57" s="219">
        <v>-6335</v>
      </c>
      <c r="K57" s="221">
        <v>-8.8999719022197255</v>
      </c>
    </row>
    <row r="58" spans="1:11" ht="23.1" customHeight="1" x14ac:dyDescent="0.25">
      <c r="A58" s="191" t="s">
        <v>222</v>
      </c>
      <c r="B58" s="164">
        <v>671</v>
      </c>
      <c r="C58" s="164">
        <v>-10</v>
      </c>
      <c r="D58" s="206">
        <v>-1.4684287812041117</v>
      </c>
      <c r="E58" s="164">
        <v>-97</v>
      </c>
      <c r="F58" s="206">
        <v>-12.630208333333334</v>
      </c>
      <c r="G58" s="164">
        <v>557</v>
      </c>
      <c r="H58" s="164">
        <v>-6</v>
      </c>
      <c r="I58" s="206">
        <v>-1.0657193605683837</v>
      </c>
      <c r="J58" s="164">
        <v>-96</v>
      </c>
      <c r="K58" s="206">
        <v>-14.701378254211333</v>
      </c>
    </row>
    <row r="59" spans="1:11" ht="34.5" customHeight="1" x14ac:dyDescent="0.25">
      <c r="A59" s="191" t="s">
        <v>223</v>
      </c>
      <c r="B59" s="164">
        <v>3021</v>
      </c>
      <c r="C59" s="164">
        <v>-7</v>
      </c>
      <c r="D59" s="206">
        <v>-0.23117569352708059</v>
      </c>
      <c r="E59" s="164">
        <v>-420</v>
      </c>
      <c r="F59" s="206">
        <v>-12.205754141238012</v>
      </c>
      <c r="G59" s="164">
        <v>2532</v>
      </c>
      <c r="H59" s="164">
        <v>-3</v>
      </c>
      <c r="I59" s="206">
        <v>-0.11834319526627218</v>
      </c>
      <c r="J59" s="164">
        <v>-294</v>
      </c>
      <c r="K59" s="206">
        <v>-10.40339702760085</v>
      </c>
    </row>
    <row r="60" spans="1:11" ht="23.1" customHeight="1" x14ac:dyDescent="0.25">
      <c r="A60" s="191" t="s">
        <v>224</v>
      </c>
      <c r="B60" s="164">
        <v>9540</v>
      </c>
      <c r="C60" s="164">
        <v>45</v>
      </c>
      <c r="D60" s="206">
        <v>0.47393364928909953</v>
      </c>
      <c r="E60" s="164">
        <v>-970</v>
      </c>
      <c r="F60" s="206">
        <v>-9.229305423406279</v>
      </c>
      <c r="G60" s="164">
        <v>8165</v>
      </c>
      <c r="H60" s="164">
        <v>50</v>
      </c>
      <c r="I60" s="206">
        <v>0.61614294516327783</v>
      </c>
      <c r="J60" s="164">
        <v>-825</v>
      </c>
      <c r="K60" s="206">
        <v>-9.1768631813125694</v>
      </c>
    </row>
    <row r="61" spans="1:11" ht="23.1" customHeight="1" x14ac:dyDescent="0.25">
      <c r="A61" s="192" t="s">
        <v>225</v>
      </c>
      <c r="B61" s="164">
        <v>609</v>
      </c>
      <c r="C61" s="164">
        <v>5</v>
      </c>
      <c r="D61" s="206">
        <v>0.82781456953642385</v>
      </c>
      <c r="E61" s="164">
        <v>-63</v>
      </c>
      <c r="F61" s="206">
        <v>-9.375</v>
      </c>
      <c r="G61" s="164">
        <v>496</v>
      </c>
      <c r="H61" s="164">
        <v>7</v>
      </c>
      <c r="I61" s="206">
        <v>1.4314928425357873</v>
      </c>
      <c r="J61" s="164">
        <v>-25</v>
      </c>
      <c r="K61" s="206">
        <v>-4.7984644913627639</v>
      </c>
    </row>
    <row r="62" spans="1:11" ht="23.1" customHeight="1" x14ac:dyDescent="0.25">
      <c r="A62" s="191" t="s">
        <v>226</v>
      </c>
      <c r="B62" s="164">
        <v>276</v>
      </c>
      <c r="C62" s="164">
        <v>-4</v>
      </c>
      <c r="D62" s="206">
        <v>-1.4285714285714286</v>
      </c>
      <c r="E62" s="164">
        <v>-50</v>
      </c>
      <c r="F62" s="206">
        <v>-15.337423312883436</v>
      </c>
      <c r="G62" s="164">
        <v>233</v>
      </c>
      <c r="H62" s="164">
        <v>-5</v>
      </c>
      <c r="I62" s="206">
        <v>-2.1008403361344539</v>
      </c>
      <c r="J62" s="164">
        <v>-30</v>
      </c>
      <c r="K62" s="206">
        <v>-11.406844106463879</v>
      </c>
    </row>
    <row r="63" spans="1:11" ht="23.1" customHeight="1" x14ac:dyDescent="0.25">
      <c r="A63" s="192" t="s">
        <v>227</v>
      </c>
      <c r="B63" s="164">
        <v>220</v>
      </c>
      <c r="C63" s="164">
        <v>-1</v>
      </c>
      <c r="D63" s="206">
        <v>-0.45248868778280543</v>
      </c>
      <c r="E63" s="164">
        <v>-130</v>
      </c>
      <c r="F63" s="206">
        <v>-37.142857142857146</v>
      </c>
      <c r="G63" s="164">
        <v>63</v>
      </c>
      <c r="H63" s="164">
        <v>3</v>
      </c>
      <c r="I63" s="206">
        <v>5</v>
      </c>
      <c r="J63" s="164">
        <v>-38</v>
      </c>
      <c r="K63" s="206">
        <v>-37.623762376237622</v>
      </c>
    </row>
    <row r="64" spans="1:11" ht="23.1" customHeight="1" x14ac:dyDescent="0.25">
      <c r="A64" s="191" t="s">
        <v>228</v>
      </c>
      <c r="B64" s="164">
        <v>581</v>
      </c>
      <c r="C64" s="164">
        <v>10</v>
      </c>
      <c r="D64" s="206">
        <v>1.7513134851138354</v>
      </c>
      <c r="E64" s="164">
        <v>-116</v>
      </c>
      <c r="F64" s="206">
        <v>-16.642754662840748</v>
      </c>
      <c r="G64" s="164">
        <v>475</v>
      </c>
      <c r="H64" s="164">
        <v>8</v>
      </c>
      <c r="I64" s="206">
        <v>1.7130620985010707</v>
      </c>
      <c r="J64" s="164">
        <v>-108</v>
      </c>
      <c r="K64" s="206">
        <v>-18.524871355060036</v>
      </c>
    </row>
    <row r="65" spans="1:11" ht="23.1" customHeight="1" x14ac:dyDescent="0.25">
      <c r="A65" s="192" t="s">
        <v>229</v>
      </c>
      <c r="B65" s="164">
        <v>443</v>
      </c>
      <c r="C65" s="164">
        <v>3</v>
      </c>
      <c r="D65" s="206">
        <v>0.68181818181818177</v>
      </c>
      <c r="E65" s="164">
        <v>-47</v>
      </c>
      <c r="F65" s="206">
        <v>-9.591836734693878</v>
      </c>
      <c r="G65" s="164">
        <v>364</v>
      </c>
      <c r="H65" s="164">
        <v>-2</v>
      </c>
      <c r="I65" s="206">
        <v>-0.54644808743169404</v>
      </c>
      <c r="J65" s="164">
        <v>-30</v>
      </c>
      <c r="K65" s="206">
        <v>-7.6142131979695433</v>
      </c>
    </row>
    <row r="66" spans="1:11" ht="23.1" customHeight="1" x14ac:dyDescent="0.25">
      <c r="A66" s="192" t="s">
        <v>230</v>
      </c>
      <c r="B66" s="164">
        <v>697</v>
      </c>
      <c r="C66" s="164">
        <v>2</v>
      </c>
      <c r="D66" s="206">
        <v>0.28776978417266186</v>
      </c>
      <c r="E66" s="164">
        <v>-116</v>
      </c>
      <c r="F66" s="206">
        <v>-14.268142681426815</v>
      </c>
      <c r="G66" s="164">
        <v>548</v>
      </c>
      <c r="H66" s="164">
        <v>3</v>
      </c>
      <c r="I66" s="206">
        <v>0.55045871559633031</v>
      </c>
      <c r="J66" s="164">
        <v>-77</v>
      </c>
      <c r="K66" s="206">
        <v>-12.32</v>
      </c>
    </row>
    <row r="67" spans="1:11" ht="23.1" customHeight="1" x14ac:dyDescent="0.25">
      <c r="A67" s="211" t="s">
        <v>231</v>
      </c>
      <c r="B67" s="45">
        <v>7469</v>
      </c>
      <c r="C67" s="45">
        <v>49</v>
      </c>
      <c r="D67" s="41">
        <v>0.660377358490566</v>
      </c>
      <c r="E67" s="45">
        <v>-657</v>
      </c>
      <c r="F67" s="41">
        <v>-8.0851587496923454</v>
      </c>
      <c r="G67" s="45">
        <v>6177</v>
      </c>
      <c r="H67" s="45">
        <v>91</v>
      </c>
      <c r="I67" s="41">
        <v>1.4952349654945778</v>
      </c>
      <c r="J67" s="212">
        <v>-177</v>
      </c>
      <c r="K67" s="206">
        <v>-2.785646836638338</v>
      </c>
    </row>
    <row r="68" spans="1:11" ht="23.1" customHeight="1" x14ac:dyDescent="0.25">
      <c r="A68" s="211" t="s">
        <v>232</v>
      </c>
      <c r="B68" s="45">
        <v>365</v>
      </c>
      <c r="C68" s="45">
        <v>-7</v>
      </c>
      <c r="D68" s="41">
        <v>-1.881720430107527</v>
      </c>
      <c r="E68" s="45">
        <v>-80</v>
      </c>
      <c r="F68" s="41">
        <v>-17.977528089887642</v>
      </c>
      <c r="G68" s="45">
        <v>295</v>
      </c>
      <c r="H68" s="45">
        <v>-9</v>
      </c>
      <c r="I68" s="41">
        <v>-2.9605263157894739</v>
      </c>
      <c r="J68" s="212">
        <v>-65</v>
      </c>
      <c r="K68" s="206">
        <v>-18.055555555555557</v>
      </c>
    </row>
    <row r="69" spans="1:11" ht="32.25" customHeight="1" x14ac:dyDescent="0.25">
      <c r="A69" s="213" t="s">
        <v>233</v>
      </c>
      <c r="B69" s="45">
        <v>385</v>
      </c>
      <c r="C69" s="45">
        <v>15</v>
      </c>
      <c r="D69" s="41">
        <v>4.0540540540540544</v>
      </c>
      <c r="E69" s="45">
        <v>-8</v>
      </c>
      <c r="F69" s="41">
        <v>-2.0356234096692112</v>
      </c>
      <c r="G69" s="45">
        <v>320</v>
      </c>
      <c r="H69" s="45">
        <v>13</v>
      </c>
      <c r="I69" s="41">
        <v>4.234527687296417</v>
      </c>
      <c r="J69" s="212">
        <v>-1</v>
      </c>
      <c r="K69" s="206">
        <v>-0.3115264797507788</v>
      </c>
    </row>
    <row r="70" spans="1:11" ht="23.1" customHeight="1" x14ac:dyDescent="0.25">
      <c r="A70" s="213" t="s">
        <v>234</v>
      </c>
      <c r="B70" s="45">
        <v>91</v>
      </c>
      <c r="C70" s="45">
        <v>3</v>
      </c>
      <c r="D70" s="41">
        <v>3.4090909090909092</v>
      </c>
      <c r="E70" s="45">
        <v>9</v>
      </c>
      <c r="F70" s="41">
        <v>10.975609756097562</v>
      </c>
      <c r="G70" s="45">
        <v>78</v>
      </c>
      <c r="H70" s="45">
        <v>3</v>
      </c>
      <c r="I70" s="41">
        <v>4</v>
      </c>
      <c r="J70" s="212">
        <v>12</v>
      </c>
      <c r="K70" s="206">
        <v>18.181818181818183</v>
      </c>
    </row>
    <row r="71" spans="1:11" ht="23.1" customHeight="1" x14ac:dyDescent="0.25">
      <c r="A71" s="211" t="s">
        <v>235</v>
      </c>
      <c r="B71" s="45">
        <v>585</v>
      </c>
      <c r="C71" s="45">
        <v>-11</v>
      </c>
      <c r="D71" s="41">
        <v>-1.8456375838926173</v>
      </c>
      <c r="E71" s="45">
        <v>-82</v>
      </c>
      <c r="F71" s="41">
        <v>-12.293853073463268</v>
      </c>
      <c r="G71" s="45">
        <v>390</v>
      </c>
      <c r="H71" s="45">
        <v>-14</v>
      </c>
      <c r="I71" s="41">
        <v>-3.4653465346534653</v>
      </c>
      <c r="J71" s="212">
        <v>-49</v>
      </c>
      <c r="K71" s="206">
        <v>-11.161731207289295</v>
      </c>
    </row>
    <row r="72" spans="1:11" ht="23.1" customHeight="1" x14ac:dyDescent="0.25">
      <c r="A72" s="213" t="s">
        <v>236</v>
      </c>
      <c r="B72" s="45">
        <v>1220</v>
      </c>
      <c r="C72" s="45">
        <v>3</v>
      </c>
      <c r="D72" s="41">
        <v>0.24650780608052589</v>
      </c>
      <c r="E72" s="45">
        <v>-223</v>
      </c>
      <c r="F72" s="41">
        <v>-15.453915453915453</v>
      </c>
      <c r="G72" s="45">
        <v>921</v>
      </c>
      <c r="H72" s="45">
        <v>5</v>
      </c>
      <c r="I72" s="41">
        <v>0.54585152838427953</v>
      </c>
      <c r="J72" s="212">
        <v>-223</v>
      </c>
      <c r="K72" s="206">
        <v>-19.493006993006993</v>
      </c>
    </row>
    <row r="73" spans="1:11" ht="23.1" customHeight="1" x14ac:dyDescent="0.25">
      <c r="A73" s="192" t="s">
        <v>237</v>
      </c>
      <c r="B73" s="164">
        <v>296</v>
      </c>
      <c r="C73" s="164">
        <v>-1</v>
      </c>
      <c r="D73" s="206">
        <v>-0.33670033670033672</v>
      </c>
      <c r="E73" s="164">
        <v>-57</v>
      </c>
      <c r="F73" s="206">
        <v>-16.14730878186969</v>
      </c>
      <c r="G73" s="164">
        <v>232</v>
      </c>
      <c r="H73" s="164">
        <v>-1</v>
      </c>
      <c r="I73" s="206">
        <v>-0.42918454935622319</v>
      </c>
      <c r="J73" s="164">
        <v>-42</v>
      </c>
      <c r="K73" s="206">
        <v>-15.328467153284672</v>
      </c>
    </row>
    <row r="74" spans="1:11" ht="23.1" customHeight="1" x14ac:dyDescent="0.25">
      <c r="A74" s="191" t="s">
        <v>238</v>
      </c>
      <c r="B74" s="164">
        <v>1521</v>
      </c>
      <c r="C74" s="164">
        <v>-8</v>
      </c>
      <c r="D74" s="206">
        <v>-0.52321778940483976</v>
      </c>
      <c r="E74" s="164">
        <v>403</v>
      </c>
      <c r="F74" s="206">
        <v>36.046511627906973</v>
      </c>
      <c r="G74" s="164">
        <v>988</v>
      </c>
      <c r="H74" s="164">
        <v>-31</v>
      </c>
      <c r="I74" s="206">
        <v>-3.0421982335623161</v>
      </c>
      <c r="J74" s="164">
        <v>377</v>
      </c>
      <c r="K74" s="206">
        <v>61.702127659574465</v>
      </c>
    </row>
    <row r="75" spans="1:11" ht="23.1" customHeight="1" x14ac:dyDescent="0.25">
      <c r="A75" s="191" t="s">
        <v>239</v>
      </c>
      <c r="B75" s="164">
        <v>295</v>
      </c>
      <c r="C75" s="164">
        <v>-6</v>
      </c>
      <c r="D75" s="206">
        <v>-1.9933554817275747</v>
      </c>
      <c r="E75" s="164">
        <v>-9</v>
      </c>
      <c r="F75" s="206">
        <v>-2.9605263157894739</v>
      </c>
      <c r="G75" s="164">
        <v>223</v>
      </c>
      <c r="H75" s="164">
        <v>-6</v>
      </c>
      <c r="I75" s="206">
        <v>-2.6200873362445414</v>
      </c>
      <c r="J75" s="164">
        <v>-19</v>
      </c>
      <c r="K75" s="206">
        <v>-7.8512396694214877</v>
      </c>
    </row>
    <row r="76" spans="1:11" ht="23.1" customHeight="1" x14ac:dyDescent="0.25">
      <c r="A76" s="191" t="s">
        <v>240</v>
      </c>
      <c r="B76" s="164">
        <v>594</v>
      </c>
      <c r="C76" s="164">
        <v>-12</v>
      </c>
      <c r="D76" s="206">
        <v>-1.9801980198019802</v>
      </c>
      <c r="E76" s="164">
        <v>-3</v>
      </c>
      <c r="F76" s="206">
        <v>-0.50251256281407031</v>
      </c>
      <c r="G76" s="164">
        <v>477</v>
      </c>
      <c r="H76" s="164">
        <v>-13</v>
      </c>
      <c r="I76" s="206">
        <v>-2.6530612244897958</v>
      </c>
      <c r="J76" s="164">
        <v>-13</v>
      </c>
      <c r="K76" s="206">
        <v>-2.6530612244897958</v>
      </c>
    </row>
    <row r="77" spans="1:11" ht="23.1" customHeight="1" x14ac:dyDescent="0.25">
      <c r="A77" s="192" t="s">
        <v>241</v>
      </c>
      <c r="B77" s="164">
        <v>849</v>
      </c>
      <c r="C77" s="164">
        <v>2</v>
      </c>
      <c r="D77" s="206">
        <v>0.23612750885478159</v>
      </c>
      <c r="E77" s="164">
        <v>-142</v>
      </c>
      <c r="F77" s="206">
        <v>-14.328960645812311</v>
      </c>
      <c r="G77" s="164">
        <v>701</v>
      </c>
      <c r="H77" s="164">
        <v>11</v>
      </c>
      <c r="I77" s="206">
        <v>1.5942028985507246</v>
      </c>
      <c r="J77" s="164">
        <v>-124</v>
      </c>
      <c r="K77" s="206">
        <v>-15.030303030303031</v>
      </c>
    </row>
    <row r="78" spans="1:11" ht="23.1" customHeight="1" x14ac:dyDescent="0.25">
      <c r="A78" s="192" t="s">
        <v>242</v>
      </c>
      <c r="B78" s="164">
        <v>1585</v>
      </c>
      <c r="C78" s="164">
        <v>-3</v>
      </c>
      <c r="D78" s="206">
        <v>-0.18891687657430731</v>
      </c>
      <c r="E78" s="164">
        <v>-221</v>
      </c>
      <c r="F78" s="206">
        <v>-12.236987818383167</v>
      </c>
      <c r="G78" s="164">
        <v>1231</v>
      </c>
      <c r="H78" s="164">
        <v>1</v>
      </c>
      <c r="I78" s="206">
        <v>8.1300813008130079E-2</v>
      </c>
      <c r="J78" s="164">
        <v>-165</v>
      </c>
      <c r="K78" s="206">
        <v>-11.819484240687679</v>
      </c>
    </row>
    <row r="79" spans="1:11" ht="23.1" customHeight="1" x14ac:dyDescent="0.25">
      <c r="A79" s="191" t="s">
        <v>243</v>
      </c>
      <c r="B79" s="164">
        <v>727</v>
      </c>
      <c r="C79" s="164">
        <v>8</v>
      </c>
      <c r="D79" s="206">
        <v>1.1126564673157162</v>
      </c>
      <c r="E79" s="164">
        <v>-116</v>
      </c>
      <c r="F79" s="206">
        <v>-13.760379596678529</v>
      </c>
      <c r="G79" s="164">
        <v>570</v>
      </c>
      <c r="H79" s="164">
        <v>6</v>
      </c>
      <c r="I79" s="206">
        <v>1.0638297872340425</v>
      </c>
      <c r="J79" s="164">
        <v>-85</v>
      </c>
      <c r="K79" s="206">
        <v>-12.977099236641221</v>
      </c>
    </row>
    <row r="80" spans="1:11" ht="23.1" customHeight="1" x14ac:dyDescent="0.25">
      <c r="A80" s="191" t="s">
        <v>244</v>
      </c>
      <c r="B80" s="164">
        <v>773</v>
      </c>
      <c r="C80" s="164">
        <v>-1</v>
      </c>
      <c r="D80" s="206">
        <v>-0.12919896640826872</v>
      </c>
      <c r="E80" s="164">
        <v>-212</v>
      </c>
      <c r="F80" s="206">
        <v>-21.522842639593907</v>
      </c>
      <c r="G80" s="164">
        <v>618</v>
      </c>
      <c r="H80" s="164">
        <v>-5</v>
      </c>
      <c r="I80" s="206">
        <v>-0.8025682182985554</v>
      </c>
      <c r="J80" s="164">
        <v>-183</v>
      </c>
      <c r="K80" s="206">
        <v>-22.846441947565545</v>
      </c>
    </row>
    <row r="81" spans="1:11" ht="23.1" customHeight="1" x14ac:dyDescent="0.25">
      <c r="A81" s="192" t="s">
        <v>245</v>
      </c>
      <c r="B81" s="164">
        <v>290</v>
      </c>
      <c r="C81" s="164">
        <v>-7</v>
      </c>
      <c r="D81" s="206">
        <v>-2.3569023569023568</v>
      </c>
      <c r="E81" s="164">
        <v>-91</v>
      </c>
      <c r="F81" s="206">
        <v>-23.884514435695539</v>
      </c>
      <c r="G81" s="164">
        <v>223</v>
      </c>
      <c r="H81" s="164">
        <v>-5</v>
      </c>
      <c r="I81" s="206">
        <v>-2.192982456140351</v>
      </c>
      <c r="J81" s="164">
        <v>-70</v>
      </c>
      <c r="K81" s="206">
        <v>-23.890784982935152</v>
      </c>
    </row>
    <row r="82" spans="1:11" ht="23.1" customHeight="1" x14ac:dyDescent="0.25">
      <c r="A82" s="192" t="s">
        <v>246</v>
      </c>
      <c r="B82" s="164">
        <v>1450</v>
      </c>
      <c r="C82" s="164">
        <v>6</v>
      </c>
      <c r="D82" s="206">
        <v>0.41551246537396119</v>
      </c>
      <c r="E82" s="164">
        <v>-252</v>
      </c>
      <c r="F82" s="206">
        <v>-14.806110458284371</v>
      </c>
      <c r="G82" s="164">
        <v>1203</v>
      </c>
      <c r="H82" s="164">
        <v>12</v>
      </c>
      <c r="I82" s="206">
        <v>1.0075566750629723</v>
      </c>
      <c r="J82" s="164">
        <v>-185</v>
      </c>
      <c r="K82" s="206">
        <v>-13.328530259365994</v>
      </c>
    </row>
    <row r="83" spans="1:11" ht="23.1" customHeight="1" x14ac:dyDescent="0.25">
      <c r="A83" s="191" t="s">
        <v>247</v>
      </c>
      <c r="B83" s="164">
        <v>6980</v>
      </c>
      <c r="C83" s="164">
        <v>-38</v>
      </c>
      <c r="D83" s="206">
        <v>-0.54146480478768877</v>
      </c>
      <c r="E83" s="164">
        <v>-946</v>
      </c>
      <c r="F83" s="206">
        <v>-11.935402472874085</v>
      </c>
      <c r="G83" s="164">
        <v>5369</v>
      </c>
      <c r="H83" s="164">
        <v>-41</v>
      </c>
      <c r="I83" s="206">
        <v>-0.75785582255083184</v>
      </c>
      <c r="J83" s="164">
        <v>-717</v>
      </c>
      <c r="K83" s="206">
        <v>-11.781137035819915</v>
      </c>
    </row>
    <row r="84" spans="1:11" ht="23.1" customHeight="1" x14ac:dyDescent="0.25">
      <c r="A84" s="192" t="s">
        <v>248</v>
      </c>
      <c r="B84" s="164">
        <v>66</v>
      </c>
      <c r="C84" s="164">
        <v>-1</v>
      </c>
      <c r="D84" s="206">
        <v>-1.4925373134328359</v>
      </c>
      <c r="E84" s="164">
        <v>-9</v>
      </c>
      <c r="F84" s="206">
        <v>-12</v>
      </c>
      <c r="G84" s="164">
        <v>50</v>
      </c>
      <c r="H84" s="164">
        <v>-3</v>
      </c>
      <c r="I84" s="206">
        <v>-5.6603773584905657</v>
      </c>
      <c r="J84" s="164">
        <v>-7</v>
      </c>
      <c r="K84" s="206">
        <v>-12.280701754385966</v>
      </c>
    </row>
    <row r="85" spans="1:11" ht="23.1" customHeight="1" x14ac:dyDescent="0.25">
      <c r="A85" s="192" t="s">
        <v>249</v>
      </c>
      <c r="B85" s="164">
        <v>553</v>
      </c>
      <c r="C85" s="164">
        <v>-4</v>
      </c>
      <c r="D85" s="206">
        <v>-0.71813285457809695</v>
      </c>
      <c r="E85" s="164">
        <v>-122</v>
      </c>
      <c r="F85" s="206">
        <v>-18.074074074074073</v>
      </c>
      <c r="G85" s="164">
        <v>453</v>
      </c>
      <c r="H85" s="164">
        <v>-3</v>
      </c>
      <c r="I85" s="206">
        <v>-0.65789473684210531</v>
      </c>
      <c r="J85" s="164">
        <v>-94</v>
      </c>
      <c r="K85" s="206">
        <v>-17.184643510054844</v>
      </c>
    </row>
    <row r="86" spans="1:11" ht="23.1" customHeight="1" x14ac:dyDescent="0.25">
      <c r="A86" s="192" t="s">
        <v>250</v>
      </c>
      <c r="B86" s="164">
        <v>3705</v>
      </c>
      <c r="C86" s="164">
        <v>10</v>
      </c>
      <c r="D86" s="206">
        <v>0.2706359945872801</v>
      </c>
      <c r="E86" s="164">
        <v>-541</v>
      </c>
      <c r="F86" s="206">
        <v>-12.741403674046161</v>
      </c>
      <c r="G86" s="164">
        <v>3181</v>
      </c>
      <c r="H86" s="164">
        <v>26</v>
      </c>
      <c r="I86" s="206">
        <v>0.82408874801901744</v>
      </c>
      <c r="J86" s="164">
        <v>-456</v>
      </c>
      <c r="K86" s="206">
        <v>-12.537805883970305</v>
      </c>
    </row>
    <row r="87" spans="1:11" ht="37.5" customHeight="1" x14ac:dyDescent="0.25">
      <c r="A87" s="191" t="s">
        <v>251</v>
      </c>
      <c r="B87" s="164">
        <v>449</v>
      </c>
      <c r="C87" s="164">
        <v>-18</v>
      </c>
      <c r="D87" s="206">
        <v>-3.8543897216274088</v>
      </c>
      <c r="E87" s="164">
        <v>-79</v>
      </c>
      <c r="F87" s="206">
        <v>-14.962121212121213</v>
      </c>
      <c r="G87" s="164">
        <v>332</v>
      </c>
      <c r="H87" s="164">
        <v>-15</v>
      </c>
      <c r="I87" s="206">
        <v>-4.3227665706051877</v>
      </c>
      <c r="J87" s="164">
        <v>-44</v>
      </c>
      <c r="K87" s="206">
        <v>-11.702127659574469</v>
      </c>
    </row>
    <row r="88" spans="1:11" ht="23.1" customHeight="1" x14ac:dyDescent="0.25">
      <c r="A88" s="192" t="s">
        <v>252</v>
      </c>
      <c r="B88" s="164">
        <v>382</v>
      </c>
      <c r="C88" s="164">
        <v>2</v>
      </c>
      <c r="D88" s="206">
        <v>0.52631578947368418</v>
      </c>
      <c r="E88" s="164">
        <v>-55</v>
      </c>
      <c r="F88" s="206">
        <v>-12.585812356979405</v>
      </c>
      <c r="G88" s="164">
        <v>295</v>
      </c>
      <c r="H88" s="164">
        <v>8</v>
      </c>
      <c r="I88" s="206">
        <v>2.7874564459930316</v>
      </c>
      <c r="J88" s="164">
        <v>-37</v>
      </c>
      <c r="K88" s="206">
        <v>-11.144578313253012</v>
      </c>
    </row>
    <row r="89" spans="1:11" ht="23.1" customHeight="1" x14ac:dyDescent="0.25">
      <c r="A89" s="192" t="s">
        <v>253</v>
      </c>
      <c r="B89" s="164">
        <v>6924</v>
      </c>
      <c r="C89" s="164">
        <v>61</v>
      </c>
      <c r="D89" s="206">
        <v>0.88882412938947986</v>
      </c>
      <c r="E89" s="164">
        <v>-626</v>
      </c>
      <c r="F89" s="206">
        <v>-8.2913907284768218</v>
      </c>
      <c r="G89" s="164">
        <v>5433</v>
      </c>
      <c r="H89" s="164">
        <v>29</v>
      </c>
      <c r="I89" s="206">
        <v>0.53663952627683198</v>
      </c>
      <c r="J89" s="164">
        <v>-497</v>
      </c>
      <c r="K89" s="206">
        <v>-8.3811129848229342</v>
      </c>
    </row>
    <row r="90" spans="1:11" ht="23.1" customHeight="1" x14ac:dyDescent="0.25">
      <c r="A90" s="191" t="s">
        <v>254</v>
      </c>
      <c r="B90" s="164">
        <v>4056</v>
      </c>
      <c r="C90" s="164">
        <v>-7</v>
      </c>
      <c r="D90" s="206">
        <v>-0.17228648781688408</v>
      </c>
      <c r="E90" s="164">
        <v>-359</v>
      </c>
      <c r="F90" s="206">
        <v>-8.1313703284258203</v>
      </c>
      <c r="G90" s="164">
        <v>3231</v>
      </c>
      <c r="H90" s="164">
        <v>-23</v>
      </c>
      <c r="I90" s="206">
        <v>-0.70682237246465884</v>
      </c>
      <c r="J90" s="164">
        <v>-303</v>
      </c>
      <c r="K90" s="206">
        <v>-8.5738539898132426</v>
      </c>
    </row>
    <row r="91" spans="1:11" ht="23.1" customHeight="1" x14ac:dyDescent="0.25">
      <c r="A91" s="191" t="s">
        <v>255</v>
      </c>
      <c r="B91" s="164">
        <v>4959</v>
      </c>
      <c r="C91" s="164">
        <v>115</v>
      </c>
      <c r="D91" s="206">
        <v>2.3740710156895126</v>
      </c>
      <c r="E91" s="164">
        <v>-778</v>
      </c>
      <c r="F91" s="206">
        <v>-13.561094648771135</v>
      </c>
      <c r="G91" s="164">
        <v>4021</v>
      </c>
      <c r="H91" s="164">
        <v>96</v>
      </c>
      <c r="I91" s="206">
        <v>2.4458598726114649</v>
      </c>
      <c r="J91" s="164">
        <v>-466</v>
      </c>
      <c r="K91" s="206">
        <v>-10.385558279474036</v>
      </c>
    </row>
    <row r="92" spans="1:11" ht="23.1" customHeight="1" x14ac:dyDescent="0.25">
      <c r="A92" s="192" t="s">
        <v>256</v>
      </c>
      <c r="B92" s="164">
        <v>4185</v>
      </c>
      <c r="C92" s="164">
        <v>108</v>
      </c>
      <c r="D92" s="206">
        <v>2.6490066225165565</v>
      </c>
      <c r="E92" s="164">
        <v>-432</v>
      </c>
      <c r="F92" s="206">
        <v>-9.3567251461988299</v>
      </c>
      <c r="G92" s="164">
        <v>3303</v>
      </c>
      <c r="H92" s="164">
        <v>98</v>
      </c>
      <c r="I92" s="206">
        <v>3.0577223088923557</v>
      </c>
      <c r="J92" s="164">
        <v>-168</v>
      </c>
      <c r="K92" s="206">
        <v>-4.840103716508211</v>
      </c>
    </row>
    <row r="93" spans="1:11" ht="23.1" customHeight="1" x14ac:dyDescent="0.25">
      <c r="A93" s="192" t="s">
        <v>257</v>
      </c>
      <c r="B93" s="164">
        <v>1996</v>
      </c>
      <c r="C93" s="164">
        <v>25</v>
      </c>
      <c r="D93" s="206">
        <v>1.2683916793505834</v>
      </c>
      <c r="E93" s="164">
        <v>-218</v>
      </c>
      <c r="F93" s="206">
        <v>-9.8464317976513094</v>
      </c>
      <c r="G93" s="164">
        <v>1539</v>
      </c>
      <c r="H93" s="164">
        <v>38</v>
      </c>
      <c r="I93" s="206">
        <v>2.5316455696202533</v>
      </c>
      <c r="J93" s="164">
        <v>-147</v>
      </c>
      <c r="K93" s="206">
        <v>-8.7188612099644125</v>
      </c>
    </row>
    <row r="94" spans="1:11" ht="23.1" customHeight="1" x14ac:dyDescent="0.25">
      <c r="A94" s="192" t="s">
        <v>258</v>
      </c>
      <c r="B94" s="164">
        <v>2331</v>
      </c>
      <c r="C94" s="164">
        <v>45</v>
      </c>
      <c r="D94" s="206">
        <v>1.9685039370078741</v>
      </c>
      <c r="E94" s="164">
        <v>-349</v>
      </c>
      <c r="F94" s="206">
        <v>-13.022388059701493</v>
      </c>
      <c r="G94" s="164">
        <v>1772</v>
      </c>
      <c r="H94" s="164">
        <v>35</v>
      </c>
      <c r="I94" s="206">
        <v>2.0149683362118593</v>
      </c>
      <c r="J94" s="164">
        <v>-237</v>
      </c>
      <c r="K94" s="206">
        <v>-11.796913887506221</v>
      </c>
    </row>
    <row r="95" spans="1:11" ht="23.1" customHeight="1" x14ac:dyDescent="0.25">
      <c r="A95" s="191" t="s">
        <v>259</v>
      </c>
      <c r="B95" s="164">
        <v>1352</v>
      </c>
      <c r="C95" s="164">
        <v>4</v>
      </c>
      <c r="D95" s="206">
        <v>0.29673590504451036</v>
      </c>
      <c r="E95" s="164">
        <v>-202</v>
      </c>
      <c r="F95" s="206">
        <v>-12.998712998712998</v>
      </c>
      <c r="G95" s="164">
        <v>987</v>
      </c>
      <c r="H95" s="164">
        <v>12</v>
      </c>
      <c r="I95" s="206">
        <v>1.2307692307692308</v>
      </c>
      <c r="J95" s="164">
        <v>-154</v>
      </c>
      <c r="K95" s="206">
        <v>-13.496932515337424</v>
      </c>
    </row>
    <row r="96" spans="1:11" ht="23.1" customHeight="1" x14ac:dyDescent="0.25">
      <c r="A96" s="191" t="s">
        <v>260</v>
      </c>
      <c r="B96" s="164">
        <v>255</v>
      </c>
      <c r="C96" s="164">
        <v>0</v>
      </c>
      <c r="D96" s="206">
        <v>0</v>
      </c>
      <c r="E96" s="164">
        <v>-8</v>
      </c>
      <c r="F96" s="206">
        <v>-3.041825095057034</v>
      </c>
      <c r="G96" s="164">
        <v>204</v>
      </c>
      <c r="H96" s="164">
        <v>-1</v>
      </c>
      <c r="I96" s="206">
        <v>-0.48780487804878048</v>
      </c>
      <c r="J96" s="164">
        <v>-6</v>
      </c>
      <c r="K96" s="206">
        <v>-2.8571428571428572</v>
      </c>
    </row>
    <row r="97" spans="1:11" ht="23.1" customHeight="1" x14ac:dyDescent="0.25">
      <c r="A97" s="213" t="s">
        <v>261</v>
      </c>
      <c r="B97" s="45">
        <v>326</v>
      </c>
      <c r="C97" s="45">
        <v>34</v>
      </c>
      <c r="D97" s="41">
        <v>11.643835616438356</v>
      </c>
      <c r="E97" s="45">
        <v>25</v>
      </c>
      <c r="F97" s="41">
        <v>8.3056478405315612</v>
      </c>
      <c r="G97" s="45">
        <v>242</v>
      </c>
      <c r="H97" s="45">
        <v>32</v>
      </c>
      <c r="I97" s="41">
        <v>15.238095238095237</v>
      </c>
      <c r="J97" s="212">
        <v>22</v>
      </c>
      <c r="K97" s="206">
        <v>10</v>
      </c>
    </row>
    <row r="98" spans="1:11" ht="23.1" customHeight="1" x14ac:dyDescent="0.25">
      <c r="A98" s="211" t="s">
        <v>262</v>
      </c>
      <c r="B98" s="45">
        <v>207</v>
      </c>
      <c r="C98" s="45">
        <v>-9</v>
      </c>
      <c r="D98" s="41">
        <v>-4.166666666666667</v>
      </c>
      <c r="E98" s="45">
        <v>19</v>
      </c>
      <c r="F98" s="41">
        <v>10.106382978723405</v>
      </c>
      <c r="G98" s="45">
        <v>172</v>
      </c>
      <c r="H98" s="45">
        <v>-7</v>
      </c>
      <c r="I98" s="41">
        <v>-3.9106145251396649</v>
      </c>
      <c r="J98" s="212">
        <v>9</v>
      </c>
      <c r="K98" s="206">
        <v>5.5214723926380369</v>
      </c>
    </row>
    <row r="99" spans="1:11" ht="23.1" customHeight="1" x14ac:dyDescent="0.25">
      <c r="A99" s="213" t="s">
        <v>263</v>
      </c>
      <c r="B99" s="45">
        <v>757</v>
      </c>
      <c r="C99" s="45">
        <v>-3</v>
      </c>
      <c r="D99" s="41">
        <v>-0.39473684210526316</v>
      </c>
      <c r="E99" s="45">
        <v>-74</v>
      </c>
      <c r="F99" s="41">
        <v>-8.9049338146811063</v>
      </c>
      <c r="G99" s="45">
        <v>608</v>
      </c>
      <c r="H99" s="45">
        <v>8</v>
      </c>
      <c r="I99" s="41">
        <v>1.3333333333333333</v>
      </c>
      <c r="J99" s="212">
        <v>-9</v>
      </c>
      <c r="K99" s="206">
        <v>-1.4586709886547813</v>
      </c>
    </row>
    <row r="100" spans="1:11" ht="23.1" customHeight="1" x14ac:dyDescent="0.25">
      <c r="A100" s="211" t="s">
        <v>264</v>
      </c>
      <c r="B100" s="45">
        <v>599</v>
      </c>
      <c r="C100" s="45">
        <v>6</v>
      </c>
      <c r="D100" s="41">
        <v>1.0118043844856661</v>
      </c>
      <c r="E100" s="45">
        <v>-135</v>
      </c>
      <c r="F100" s="41">
        <v>-18.392370572207085</v>
      </c>
      <c r="G100" s="45">
        <v>460</v>
      </c>
      <c r="H100" s="45">
        <v>7</v>
      </c>
      <c r="I100" s="41">
        <v>1.5452538631346577</v>
      </c>
      <c r="J100" s="212">
        <v>-80</v>
      </c>
      <c r="K100" s="206">
        <v>-14.814814814814815</v>
      </c>
    </row>
    <row r="101" spans="1:11" ht="23.1" customHeight="1" x14ac:dyDescent="0.25">
      <c r="A101" s="213" t="s">
        <v>265</v>
      </c>
      <c r="B101" s="45">
        <v>189</v>
      </c>
      <c r="C101" s="45">
        <v>2</v>
      </c>
      <c r="D101" s="41">
        <v>1.0695187165775402</v>
      </c>
      <c r="E101" s="45">
        <v>-35</v>
      </c>
      <c r="F101" s="41">
        <v>-15.625</v>
      </c>
      <c r="G101" s="45">
        <v>150</v>
      </c>
      <c r="H101" s="45">
        <v>1</v>
      </c>
      <c r="I101" s="41">
        <v>0.67114093959731547</v>
      </c>
      <c r="J101" s="212">
        <v>-30</v>
      </c>
      <c r="K101" s="206">
        <v>-16.666666666666668</v>
      </c>
    </row>
    <row r="102" spans="1:11" ht="23.1" customHeight="1" x14ac:dyDescent="0.25">
      <c r="A102" s="211" t="s">
        <v>266</v>
      </c>
      <c r="B102" s="45">
        <v>2674</v>
      </c>
      <c r="C102" s="45">
        <v>7</v>
      </c>
      <c r="D102" s="41">
        <v>0.26246719160104987</v>
      </c>
      <c r="E102" s="45">
        <v>-195</v>
      </c>
      <c r="F102" s="41">
        <v>-6.7967933077727434</v>
      </c>
      <c r="G102" s="45">
        <v>2230</v>
      </c>
      <c r="H102" s="45">
        <v>19</v>
      </c>
      <c r="I102" s="41">
        <v>0.85933966530981454</v>
      </c>
      <c r="J102" s="212">
        <v>-180</v>
      </c>
      <c r="K102" s="206">
        <v>-7.4688796680497926</v>
      </c>
    </row>
    <row r="103" spans="1:11" ht="23.1" customHeight="1" x14ac:dyDescent="0.25">
      <c r="A103" s="191" t="s">
        <v>267</v>
      </c>
      <c r="B103" s="164">
        <v>3769</v>
      </c>
      <c r="C103" s="164">
        <v>42</v>
      </c>
      <c r="D103" s="206">
        <v>1.1269117252481888</v>
      </c>
      <c r="E103" s="164">
        <v>-248</v>
      </c>
      <c r="F103" s="206">
        <v>-6.1737615135673387</v>
      </c>
      <c r="G103" s="164">
        <v>2667</v>
      </c>
      <c r="H103" s="164">
        <v>33</v>
      </c>
      <c r="I103" s="206">
        <v>1.2528473804100229</v>
      </c>
      <c r="J103" s="164">
        <v>-193</v>
      </c>
      <c r="K103" s="206">
        <v>-6.7482517482517483</v>
      </c>
    </row>
    <row r="104" spans="1:11" ht="23.1" customHeight="1" x14ac:dyDescent="0.25">
      <c r="A104" s="191" t="s">
        <v>268</v>
      </c>
      <c r="B104" s="164">
        <v>26</v>
      </c>
      <c r="C104" s="164">
        <v>0</v>
      </c>
      <c r="D104" s="206">
        <v>0</v>
      </c>
      <c r="E104" s="164">
        <v>-3</v>
      </c>
      <c r="F104" s="206">
        <v>-10.344827586206897</v>
      </c>
      <c r="G104" s="164">
        <v>21</v>
      </c>
      <c r="H104" s="164">
        <v>2</v>
      </c>
      <c r="I104" s="206">
        <v>10.526315789473685</v>
      </c>
      <c r="J104" s="164">
        <v>-2</v>
      </c>
      <c r="K104" s="206">
        <v>-8.695652173913043</v>
      </c>
    </row>
    <row r="105" spans="1:11" ht="23.1" customHeight="1" x14ac:dyDescent="0.25">
      <c r="A105" s="191" t="s">
        <v>269</v>
      </c>
      <c r="B105" s="164">
        <v>56</v>
      </c>
      <c r="C105" s="164">
        <v>2</v>
      </c>
      <c r="D105" s="206">
        <v>3.7037037037037037</v>
      </c>
      <c r="E105" s="164">
        <v>-6</v>
      </c>
      <c r="F105" s="206">
        <v>-9.67741935483871</v>
      </c>
      <c r="G105" s="164">
        <v>45</v>
      </c>
      <c r="H105" s="164">
        <v>2</v>
      </c>
      <c r="I105" s="206">
        <v>4.6511627906976747</v>
      </c>
      <c r="J105" s="164">
        <v>-4</v>
      </c>
      <c r="K105" s="206">
        <v>-8.1632653061224492</v>
      </c>
    </row>
    <row r="106" spans="1:11" ht="15.75" customHeight="1" x14ac:dyDescent="0.25">
      <c r="A106" s="223" t="s">
        <v>89</v>
      </c>
      <c r="B106" s="217">
        <v>6484</v>
      </c>
      <c r="C106" s="217">
        <v>58</v>
      </c>
      <c r="D106" s="224">
        <v>0.90258325552443197</v>
      </c>
      <c r="E106" s="217">
        <v>-402</v>
      </c>
      <c r="F106" s="224">
        <v>-5.8379320360151032</v>
      </c>
      <c r="G106" s="217">
        <v>5389</v>
      </c>
      <c r="H106" s="217">
        <v>66</v>
      </c>
      <c r="I106" s="224">
        <v>1.2399023107270337</v>
      </c>
      <c r="J106" s="217">
        <v>-343</v>
      </c>
      <c r="K106" s="225">
        <v>-5.9839497557571528</v>
      </c>
    </row>
    <row r="107" spans="1:11" s="15" customFormat="1" ht="8.1" customHeight="1" x14ac:dyDescent="0.2">
      <c r="A107" s="98"/>
      <c r="B107" s="98"/>
      <c r="C107" s="98"/>
      <c r="D107" s="98"/>
      <c r="E107" s="98"/>
      <c r="F107" s="98"/>
      <c r="G107" s="98"/>
      <c r="H107" s="98"/>
      <c r="I107" s="98"/>
      <c r="J107" s="98"/>
      <c r="K107" s="98"/>
    </row>
    <row r="108" spans="1:11" s="15" customFormat="1" x14ac:dyDescent="0.2">
      <c r="A108" s="46" t="s">
        <v>135</v>
      </c>
    </row>
    <row r="109" spans="1:11" ht="10.5" customHeight="1" x14ac:dyDescent="0.25"/>
    <row r="130" spans="3:3" x14ac:dyDescent="0.25">
      <c r="C130" s="81"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91"/>
  <sheetViews>
    <sheetView zoomScaleNormal="100" zoomScaleSheetLayoutView="100" workbookViewId="0"/>
  </sheetViews>
  <sheetFormatPr baseColWidth="10" defaultColWidth="9.140625" defaultRowHeight="15" x14ac:dyDescent="0.2"/>
  <cols>
    <col min="1" max="1" width="36.28515625" style="15" customWidth="1"/>
    <col min="2" max="2" width="6.7109375" style="15" customWidth="1"/>
    <col min="3" max="3" width="9.140625" style="15" customWidth="1"/>
    <col min="4" max="4" width="6" style="15" customWidth="1"/>
    <col min="5" max="5" width="7.85546875" style="15" customWidth="1"/>
    <col min="6" max="6" width="6" style="15" customWidth="1"/>
    <col min="7" max="7" width="7.140625" style="15" customWidth="1"/>
    <col min="8" max="11" width="6" style="15" customWidth="1"/>
    <col min="12" max="12" width="6.85546875" style="15" customWidth="1"/>
    <col min="13" max="16" width="6" style="15" customWidth="1"/>
    <col min="17" max="17" width="9.140625" style="15"/>
    <col min="18" max="18" width="9.5703125" style="15" bestFit="1" customWidth="1"/>
    <col min="19" max="235" width="9.140625" style="15"/>
    <col min="236" max="236" width="0.42578125" style="15" customWidth="1"/>
    <col min="237" max="237" width="12.140625" style="15" customWidth="1"/>
    <col min="238" max="238" width="9.85546875" style="15" customWidth="1"/>
    <col min="239" max="240" width="10" style="15" customWidth="1"/>
    <col min="241" max="246" width="9.28515625" style="15" customWidth="1"/>
    <col min="247" max="491" width="9.140625" style="15"/>
    <col min="492" max="492" width="0.42578125" style="15" customWidth="1"/>
    <col min="493" max="493" width="12.140625" style="15" customWidth="1"/>
    <col min="494" max="494" width="9.85546875" style="15" customWidth="1"/>
    <col min="495" max="496" width="10" style="15" customWidth="1"/>
    <col min="497" max="502" width="9.28515625" style="15" customWidth="1"/>
    <col min="503" max="747" width="9.140625" style="15"/>
    <col min="748" max="748" width="0.42578125" style="15" customWidth="1"/>
    <col min="749" max="749" width="12.140625" style="15" customWidth="1"/>
    <col min="750" max="750" width="9.85546875" style="15" customWidth="1"/>
    <col min="751" max="752" width="10" style="15" customWidth="1"/>
    <col min="753" max="758" width="9.28515625" style="15" customWidth="1"/>
    <col min="759" max="1003" width="9.140625" style="15"/>
    <col min="1004" max="1004" width="0.42578125" style="15" customWidth="1"/>
    <col min="1005" max="1005" width="12.140625" style="15" customWidth="1"/>
    <col min="1006" max="1006" width="9.85546875" style="15" customWidth="1"/>
    <col min="1007" max="1008" width="10" style="15" customWidth="1"/>
    <col min="1009" max="1014" width="9.28515625" style="15" customWidth="1"/>
    <col min="1015" max="1259" width="9.140625" style="15"/>
    <col min="1260" max="1260" width="0.42578125" style="15" customWidth="1"/>
    <col min="1261" max="1261" width="12.140625" style="15" customWidth="1"/>
    <col min="1262" max="1262" width="9.85546875" style="15" customWidth="1"/>
    <col min="1263" max="1264" width="10" style="15" customWidth="1"/>
    <col min="1265" max="1270" width="9.28515625" style="15" customWidth="1"/>
    <col min="1271" max="1515" width="9.140625" style="15"/>
    <col min="1516" max="1516" width="0.42578125" style="15" customWidth="1"/>
    <col min="1517" max="1517" width="12.140625" style="15" customWidth="1"/>
    <col min="1518" max="1518" width="9.85546875" style="15" customWidth="1"/>
    <col min="1519" max="1520" width="10" style="15" customWidth="1"/>
    <col min="1521" max="1526" width="9.28515625" style="15" customWidth="1"/>
    <col min="1527" max="1771" width="9.140625" style="15"/>
    <col min="1772" max="1772" width="0.42578125" style="15" customWidth="1"/>
    <col min="1773" max="1773" width="12.140625" style="15" customWidth="1"/>
    <col min="1774" max="1774" width="9.85546875" style="15" customWidth="1"/>
    <col min="1775" max="1776" width="10" style="15" customWidth="1"/>
    <col min="1777" max="1782" width="9.28515625" style="15" customWidth="1"/>
    <col min="1783" max="2027" width="9.140625" style="15"/>
    <col min="2028" max="2028" width="0.42578125" style="15" customWidth="1"/>
    <col min="2029" max="2029" width="12.140625" style="15" customWidth="1"/>
    <col min="2030" max="2030" width="9.85546875" style="15" customWidth="1"/>
    <col min="2031" max="2032" width="10" style="15" customWidth="1"/>
    <col min="2033" max="2038" width="9.28515625" style="15" customWidth="1"/>
    <col min="2039" max="2283" width="9.140625" style="15"/>
    <col min="2284" max="2284" width="0.42578125" style="15" customWidth="1"/>
    <col min="2285" max="2285" width="12.140625" style="15" customWidth="1"/>
    <col min="2286" max="2286" width="9.85546875" style="15" customWidth="1"/>
    <col min="2287" max="2288" width="10" style="15" customWidth="1"/>
    <col min="2289" max="2294" width="9.28515625" style="15" customWidth="1"/>
    <col min="2295" max="2539" width="9.140625" style="15"/>
    <col min="2540" max="2540" width="0.42578125" style="15" customWidth="1"/>
    <col min="2541" max="2541" width="12.140625" style="15" customWidth="1"/>
    <col min="2542" max="2542" width="9.85546875" style="15" customWidth="1"/>
    <col min="2543" max="2544" width="10" style="15" customWidth="1"/>
    <col min="2545" max="2550" width="9.28515625" style="15" customWidth="1"/>
    <col min="2551" max="2795" width="9.140625" style="15"/>
    <col min="2796" max="2796" width="0.42578125" style="15" customWidth="1"/>
    <col min="2797" max="2797" width="12.140625" style="15" customWidth="1"/>
    <col min="2798" max="2798" width="9.85546875" style="15" customWidth="1"/>
    <col min="2799" max="2800" width="10" style="15" customWidth="1"/>
    <col min="2801" max="2806" width="9.28515625" style="15" customWidth="1"/>
    <col min="2807" max="3051" width="9.140625" style="15"/>
    <col min="3052" max="3052" width="0.42578125" style="15" customWidth="1"/>
    <col min="3053" max="3053" width="12.140625" style="15" customWidth="1"/>
    <col min="3054" max="3054" width="9.85546875" style="15" customWidth="1"/>
    <col min="3055" max="3056" width="10" style="15" customWidth="1"/>
    <col min="3057" max="3062" width="9.28515625" style="15" customWidth="1"/>
    <col min="3063" max="3307" width="9.140625" style="15"/>
    <col min="3308" max="3308" width="0.42578125" style="15" customWidth="1"/>
    <col min="3309" max="3309" width="12.140625" style="15" customWidth="1"/>
    <col min="3310" max="3310" width="9.85546875" style="15" customWidth="1"/>
    <col min="3311" max="3312" width="10" style="15" customWidth="1"/>
    <col min="3313" max="3318" width="9.28515625" style="15" customWidth="1"/>
    <col min="3319" max="3563" width="9.140625" style="15"/>
    <col min="3564" max="3564" width="0.42578125" style="15" customWidth="1"/>
    <col min="3565" max="3565" width="12.140625" style="15" customWidth="1"/>
    <col min="3566" max="3566" width="9.85546875" style="15" customWidth="1"/>
    <col min="3567" max="3568" width="10" style="15" customWidth="1"/>
    <col min="3569" max="3574" width="9.28515625" style="15" customWidth="1"/>
    <col min="3575" max="3819" width="9.140625" style="15"/>
    <col min="3820" max="3820" width="0.42578125" style="15" customWidth="1"/>
    <col min="3821" max="3821" width="12.140625" style="15" customWidth="1"/>
    <col min="3822" max="3822" width="9.85546875" style="15" customWidth="1"/>
    <col min="3823" max="3824" width="10" style="15" customWidth="1"/>
    <col min="3825" max="3830" width="9.28515625" style="15" customWidth="1"/>
    <col min="3831" max="4075" width="9.140625" style="15"/>
    <col min="4076" max="4076" width="0.42578125" style="15" customWidth="1"/>
    <col min="4077" max="4077" width="12.140625" style="15" customWidth="1"/>
    <col min="4078" max="4078" width="9.85546875" style="15" customWidth="1"/>
    <col min="4079" max="4080" width="10" style="15" customWidth="1"/>
    <col min="4081" max="4086" width="9.28515625" style="15" customWidth="1"/>
    <col min="4087" max="4331" width="9.140625" style="15"/>
    <col min="4332" max="4332" width="0.42578125" style="15" customWidth="1"/>
    <col min="4333" max="4333" width="12.140625" style="15" customWidth="1"/>
    <col min="4334" max="4334" width="9.85546875" style="15" customWidth="1"/>
    <col min="4335" max="4336" width="10" style="15" customWidth="1"/>
    <col min="4337" max="4342" width="9.28515625" style="15" customWidth="1"/>
    <col min="4343" max="4587" width="9.140625" style="15"/>
    <col min="4588" max="4588" width="0.42578125" style="15" customWidth="1"/>
    <col min="4589" max="4589" width="12.140625" style="15" customWidth="1"/>
    <col min="4590" max="4590" width="9.85546875" style="15" customWidth="1"/>
    <col min="4591" max="4592" width="10" style="15" customWidth="1"/>
    <col min="4593" max="4598" width="9.28515625" style="15" customWidth="1"/>
    <col min="4599" max="4843" width="9.140625" style="15"/>
    <col min="4844" max="4844" width="0.42578125" style="15" customWidth="1"/>
    <col min="4845" max="4845" width="12.140625" style="15" customWidth="1"/>
    <col min="4846" max="4846" width="9.85546875" style="15" customWidth="1"/>
    <col min="4847" max="4848" width="10" style="15" customWidth="1"/>
    <col min="4849" max="4854" width="9.28515625" style="15" customWidth="1"/>
    <col min="4855" max="5099" width="9.140625" style="15"/>
    <col min="5100" max="5100" width="0.42578125" style="15" customWidth="1"/>
    <col min="5101" max="5101" width="12.140625" style="15" customWidth="1"/>
    <col min="5102" max="5102" width="9.85546875" style="15" customWidth="1"/>
    <col min="5103" max="5104" width="10" style="15" customWidth="1"/>
    <col min="5105" max="5110" width="9.28515625" style="15" customWidth="1"/>
    <col min="5111" max="5355" width="9.140625" style="15"/>
    <col min="5356" max="5356" width="0.42578125" style="15" customWidth="1"/>
    <col min="5357" max="5357" width="12.140625" style="15" customWidth="1"/>
    <col min="5358" max="5358" width="9.85546875" style="15" customWidth="1"/>
    <col min="5359" max="5360" width="10" style="15" customWidth="1"/>
    <col min="5361" max="5366" width="9.28515625" style="15" customWidth="1"/>
    <col min="5367" max="5611" width="9.140625" style="15"/>
    <col min="5612" max="5612" width="0.42578125" style="15" customWidth="1"/>
    <col min="5613" max="5613" width="12.140625" style="15" customWidth="1"/>
    <col min="5614" max="5614" width="9.85546875" style="15" customWidth="1"/>
    <col min="5615" max="5616" width="10" style="15" customWidth="1"/>
    <col min="5617" max="5622" width="9.28515625" style="15" customWidth="1"/>
    <col min="5623" max="5867" width="9.140625" style="15"/>
    <col min="5868" max="5868" width="0.42578125" style="15" customWidth="1"/>
    <col min="5869" max="5869" width="12.140625" style="15" customWidth="1"/>
    <col min="5870" max="5870" width="9.85546875" style="15" customWidth="1"/>
    <col min="5871" max="5872" width="10" style="15" customWidth="1"/>
    <col min="5873" max="5878" width="9.28515625" style="15" customWidth="1"/>
    <col min="5879" max="6123" width="9.140625" style="15"/>
    <col min="6124" max="6124" width="0.42578125" style="15" customWidth="1"/>
    <col min="6125" max="6125" width="12.140625" style="15" customWidth="1"/>
    <col min="6126" max="6126" width="9.85546875" style="15" customWidth="1"/>
    <col min="6127" max="6128" width="10" style="15" customWidth="1"/>
    <col min="6129" max="6134" width="9.28515625" style="15" customWidth="1"/>
    <col min="6135" max="6379" width="9.140625" style="15"/>
    <col min="6380" max="6380" width="0.42578125" style="15" customWidth="1"/>
    <col min="6381" max="6381" width="12.140625" style="15" customWidth="1"/>
    <col min="6382" max="6382" width="9.85546875" style="15" customWidth="1"/>
    <col min="6383" max="6384" width="10" style="15" customWidth="1"/>
    <col min="6385" max="6390" width="9.28515625" style="15" customWidth="1"/>
    <col min="6391" max="6635" width="9.140625" style="15"/>
    <col min="6636" max="6636" width="0.42578125" style="15" customWidth="1"/>
    <col min="6637" max="6637" width="12.140625" style="15" customWidth="1"/>
    <col min="6638" max="6638" width="9.85546875" style="15" customWidth="1"/>
    <col min="6639" max="6640" width="10" style="15" customWidth="1"/>
    <col min="6641" max="6646" width="9.28515625" style="15" customWidth="1"/>
    <col min="6647" max="6891" width="9.140625" style="15"/>
    <col min="6892" max="6892" width="0.42578125" style="15" customWidth="1"/>
    <col min="6893" max="6893" width="12.140625" style="15" customWidth="1"/>
    <col min="6894" max="6894" width="9.85546875" style="15" customWidth="1"/>
    <col min="6895" max="6896" width="10" style="15" customWidth="1"/>
    <col min="6897" max="6902" width="9.28515625" style="15" customWidth="1"/>
    <col min="6903" max="7147" width="9.140625" style="15"/>
    <col min="7148" max="7148" width="0.42578125" style="15" customWidth="1"/>
    <col min="7149" max="7149" width="12.140625" style="15" customWidth="1"/>
    <col min="7150" max="7150" width="9.85546875" style="15" customWidth="1"/>
    <col min="7151" max="7152" width="10" style="15" customWidth="1"/>
    <col min="7153" max="7158" width="9.28515625" style="15" customWidth="1"/>
    <col min="7159" max="7403" width="9.140625" style="15"/>
    <col min="7404" max="7404" width="0.42578125" style="15" customWidth="1"/>
    <col min="7405" max="7405" width="12.140625" style="15" customWidth="1"/>
    <col min="7406" max="7406" width="9.85546875" style="15" customWidth="1"/>
    <col min="7407" max="7408" width="10" style="15" customWidth="1"/>
    <col min="7409" max="7414" width="9.28515625" style="15" customWidth="1"/>
    <col min="7415" max="7659" width="9.140625" style="15"/>
    <col min="7660" max="7660" width="0.42578125" style="15" customWidth="1"/>
    <col min="7661" max="7661" width="12.140625" style="15" customWidth="1"/>
    <col min="7662" max="7662" width="9.85546875" style="15" customWidth="1"/>
    <col min="7663" max="7664" width="10" style="15" customWidth="1"/>
    <col min="7665" max="7670" width="9.28515625" style="15" customWidth="1"/>
    <col min="7671" max="7915" width="9.140625" style="15"/>
    <col min="7916" max="7916" width="0.42578125" style="15" customWidth="1"/>
    <col min="7917" max="7917" width="12.140625" style="15" customWidth="1"/>
    <col min="7918" max="7918" width="9.85546875" style="15" customWidth="1"/>
    <col min="7919" max="7920" width="10" style="15" customWidth="1"/>
    <col min="7921" max="7926" width="9.28515625" style="15" customWidth="1"/>
    <col min="7927" max="8171" width="9.140625" style="15"/>
    <col min="8172" max="8172" width="0.42578125" style="15" customWidth="1"/>
    <col min="8173" max="8173" width="12.140625" style="15" customWidth="1"/>
    <col min="8174" max="8174" width="9.85546875" style="15" customWidth="1"/>
    <col min="8175" max="8176" width="10" style="15" customWidth="1"/>
    <col min="8177" max="8182" width="9.28515625" style="15" customWidth="1"/>
    <col min="8183" max="8427" width="9.140625" style="15"/>
    <col min="8428" max="8428" width="0.42578125" style="15" customWidth="1"/>
    <col min="8429" max="8429" width="12.140625" style="15" customWidth="1"/>
    <col min="8430" max="8430" width="9.85546875" style="15" customWidth="1"/>
    <col min="8431" max="8432" width="10" style="15" customWidth="1"/>
    <col min="8433" max="8438" width="9.28515625" style="15" customWidth="1"/>
    <col min="8439" max="8683" width="9.140625" style="15"/>
    <col min="8684" max="8684" width="0.42578125" style="15" customWidth="1"/>
    <col min="8685" max="8685" width="12.140625" style="15" customWidth="1"/>
    <col min="8686" max="8686" width="9.85546875" style="15" customWidth="1"/>
    <col min="8687" max="8688" width="10" style="15" customWidth="1"/>
    <col min="8689" max="8694" width="9.28515625" style="15" customWidth="1"/>
    <col min="8695" max="8939" width="9.140625" style="15"/>
    <col min="8940" max="8940" width="0.42578125" style="15" customWidth="1"/>
    <col min="8941" max="8941" width="12.140625" style="15" customWidth="1"/>
    <col min="8942" max="8942" width="9.85546875" style="15" customWidth="1"/>
    <col min="8943" max="8944" width="10" style="15" customWidth="1"/>
    <col min="8945" max="8950" width="9.28515625" style="15" customWidth="1"/>
    <col min="8951" max="9195" width="9.140625" style="15"/>
    <col min="9196" max="9196" width="0.42578125" style="15" customWidth="1"/>
    <col min="9197" max="9197" width="12.140625" style="15" customWidth="1"/>
    <col min="9198" max="9198" width="9.85546875" style="15" customWidth="1"/>
    <col min="9199" max="9200" width="10" style="15" customWidth="1"/>
    <col min="9201" max="9206" width="9.28515625" style="15" customWidth="1"/>
    <col min="9207" max="9451" width="9.140625" style="15"/>
    <col min="9452" max="9452" width="0.42578125" style="15" customWidth="1"/>
    <col min="9453" max="9453" width="12.140625" style="15" customWidth="1"/>
    <col min="9454" max="9454" width="9.85546875" style="15" customWidth="1"/>
    <col min="9455" max="9456" width="10" style="15" customWidth="1"/>
    <col min="9457" max="9462" width="9.28515625" style="15" customWidth="1"/>
    <col min="9463" max="9707" width="9.140625" style="15"/>
    <col min="9708" max="9708" width="0.42578125" style="15" customWidth="1"/>
    <col min="9709" max="9709" width="12.140625" style="15" customWidth="1"/>
    <col min="9710" max="9710" width="9.85546875" style="15" customWidth="1"/>
    <col min="9711" max="9712" width="10" style="15" customWidth="1"/>
    <col min="9713" max="9718" width="9.28515625" style="15" customWidth="1"/>
    <col min="9719" max="9963" width="9.140625" style="15"/>
    <col min="9964" max="9964" width="0.42578125" style="15" customWidth="1"/>
    <col min="9965" max="9965" width="12.140625" style="15" customWidth="1"/>
    <col min="9966" max="9966" width="9.85546875" style="15" customWidth="1"/>
    <col min="9967" max="9968" width="10" style="15" customWidth="1"/>
    <col min="9969" max="9974" width="9.28515625" style="15" customWidth="1"/>
    <col min="9975" max="10219" width="9.140625" style="15"/>
    <col min="10220" max="10220" width="0.42578125" style="15" customWidth="1"/>
    <col min="10221" max="10221" width="12.140625" style="15" customWidth="1"/>
    <col min="10222" max="10222" width="9.85546875" style="15" customWidth="1"/>
    <col min="10223" max="10224" width="10" style="15" customWidth="1"/>
    <col min="10225" max="10230" width="9.28515625" style="15" customWidth="1"/>
    <col min="10231" max="10475" width="9.140625" style="15"/>
    <col min="10476" max="10476" width="0.42578125" style="15" customWidth="1"/>
    <col min="10477" max="10477" width="12.140625" style="15" customWidth="1"/>
    <col min="10478" max="10478" width="9.85546875" style="15" customWidth="1"/>
    <col min="10479" max="10480" width="10" style="15" customWidth="1"/>
    <col min="10481" max="10486" width="9.28515625" style="15" customWidth="1"/>
    <col min="10487" max="10731" width="9.140625" style="15"/>
    <col min="10732" max="10732" width="0.42578125" style="15" customWidth="1"/>
    <col min="10733" max="10733" width="12.140625" style="15" customWidth="1"/>
    <col min="10734" max="10734" width="9.85546875" style="15" customWidth="1"/>
    <col min="10735" max="10736" width="10" style="15" customWidth="1"/>
    <col min="10737" max="10742" width="9.28515625" style="15" customWidth="1"/>
    <col min="10743" max="10987" width="9.140625" style="15"/>
    <col min="10988" max="10988" width="0.42578125" style="15" customWidth="1"/>
    <col min="10989" max="10989" width="12.140625" style="15" customWidth="1"/>
    <col min="10990" max="10990" width="9.85546875" style="15" customWidth="1"/>
    <col min="10991" max="10992" width="10" style="15" customWidth="1"/>
    <col min="10993" max="10998" width="9.28515625" style="15" customWidth="1"/>
    <col min="10999" max="11243" width="9.140625" style="15"/>
    <col min="11244" max="11244" width="0.42578125" style="15" customWidth="1"/>
    <col min="11245" max="11245" width="12.140625" style="15" customWidth="1"/>
    <col min="11246" max="11246" width="9.85546875" style="15" customWidth="1"/>
    <col min="11247" max="11248" width="10" style="15" customWidth="1"/>
    <col min="11249" max="11254" width="9.28515625" style="15" customWidth="1"/>
    <col min="11255" max="11499" width="9.140625" style="15"/>
    <col min="11500" max="11500" width="0.42578125" style="15" customWidth="1"/>
    <col min="11501" max="11501" width="12.140625" style="15" customWidth="1"/>
    <col min="11502" max="11502" width="9.85546875" style="15" customWidth="1"/>
    <col min="11503" max="11504" width="10" style="15" customWidth="1"/>
    <col min="11505" max="11510" width="9.28515625" style="15" customWidth="1"/>
    <col min="11511" max="11755" width="9.140625" style="15"/>
    <col min="11756" max="11756" width="0.42578125" style="15" customWidth="1"/>
    <col min="11757" max="11757" width="12.140625" style="15" customWidth="1"/>
    <col min="11758" max="11758" width="9.85546875" style="15" customWidth="1"/>
    <col min="11759" max="11760" width="10" style="15" customWidth="1"/>
    <col min="11761" max="11766" width="9.28515625" style="15" customWidth="1"/>
    <col min="11767" max="12011" width="9.140625" style="15"/>
    <col min="12012" max="12012" width="0.42578125" style="15" customWidth="1"/>
    <col min="12013" max="12013" width="12.140625" style="15" customWidth="1"/>
    <col min="12014" max="12014" width="9.85546875" style="15" customWidth="1"/>
    <col min="12015" max="12016" width="10" style="15" customWidth="1"/>
    <col min="12017" max="12022" width="9.28515625" style="15" customWidth="1"/>
    <col min="12023" max="12267" width="9.140625" style="15"/>
    <col min="12268" max="12268" width="0.42578125" style="15" customWidth="1"/>
    <col min="12269" max="12269" width="12.140625" style="15" customWidth="1"/>
    <col min="12270" max="12270" width="9.85546875" style="15" customWidth="1"/>
    <col min="12271" max="12272" width="10" style="15" customWidth="1"/>
    <col min="12273" max="12278" width="9.28515625" style="15" customWidth="1"/>
    <col min="12279" max="12523" width="9.140625" style="15"/>
    <col min="12524" max="12524" width="0.42578125" style="15" customWidth="1"/>
    <col min="12525" max="12525" width="12.140625" style="15" customWidth="1"/>
    <col min="12526" max="12526" width="9.85546875" style="15" customWidth="1"/>
    <col min="12527" max="12528" width="10" style="15" customWidth="1"/>
    <col min="12529" max="12534" width="9.28515625" style="15" customWidth="1"/>
    <col min="12535" max="12779" width="9.140625" style="15"/>
    <col min="12780" max="12780" width="0.42578125" style="15" customWidth="1"/>
    <col min="12781" max="12781" width="12.140625" style="15" customWidth="1"/>
    <col min="12782" max="12782" width="9.85546875" style="15" customWidth="1"/>
    <col min="12783" max="12784" width="10" style="15" customWidth="1"/>
    <col min="12785" max="12790" width="9.28515625" style="15" customWidth="1"/>
    <col min="12791" max="13035" width="9.140625" style="15"/>
    <col min="13036" max="13036" width="0.42578125" style="15" customWidth="1"/>
    <col min="13037" max="13037" width="12.140625" style="15" customWidth="1"/>
    <col min="13038" max="13038" width="9.85546875" style="15" customWidth="1"/>
    <col min="13039" max="13040" width="10" style="15" customWidth="1"/>
    <col min="13041" max="13046" width="9.28515625" style="15" customWidth="1"/>
    <col min="13047" max="13291" width="9.140625" style="15"/>
    <col min="13292" max="13292" width="0.42578125" style="15" customWidth="1"/>
    <col min="13293" max="13293" width="12.140625" style="15" customWidth="1"/>
    <col min="13294" max="13294" width="9.85546875" style="15" customWidth="1"/>
    <col min="13295" max="13296" width="10" style="15" customWidth="1"/>
    <col min="13297" max="13302" width="9.28515625" style="15" customWidth="1"/>
    <col min="13303" max="13547" width="9.140625" style="15"/>
    <col min="13548" max="13548" width="0.42578125" style="15" customWidth="1"/>
    <col min="13549" max="13549" width="12.140625" style="15" customWidth="1"/>
    <col min="13550" max="13550" width="9.85546875" style="15" customWidth="1"/>
    <col min="13551" max="13552" width="10" style="15" customWidth="1"/>
    <col min="13553" max="13558" width="9.28515625" style="15" customWidth="1"/>
    <col min="13559" max="13803" width="9.140625" style="15"/>
    <col min="13804" max="13804" width="0.42578125" style="15" customWidth="1"/>
    <col min="13805" max="13805" width="12.140625" style="15" customWidth="1"/>
    <col min="13806" max="13806" width="9.85546875" style="15" customWidth="1"/>
    <col min="13807" max="13808" width="10" style="15" customWidth="1"/>
    <col min="13809" max="13814" width="9.28515625" style="15" customWidth="1"/>
    <col min="13815" max="14059" width="9.140625" style="15"/>
    <col min="14060" max="14060" width="0.42578125" style="15" customWidth="1"/>
    <col min="14061" max="14061" width="12.140625" style="15" customWidth="1"/>
    <col min="14062" max="14062" width="9.85546875" style="15" customWidth="1"/>
    <col min="14063" max="14064" width="10" style="15" customWidth="1"/>
    <col min="14065" max="14070" width="9.28515625" style="15" customWidth="1"/>
    <col min="14071" max="14315" width="9.140625" style="15"/>
    <col min="14316" max="14316" width="0.42578125" style="15" customWidth="1"/>
    <col min="14317" max="14317" width="12.140625" style="15" customWidth="1"/>
    <col min="14318" max="14318" width="9.85546875" style="15" customWidth="1"/>
    <col min="14319" max="14320" width="10" style="15" customWidth="1"/>
    <col min="14321" max="14326" width="9.28515625" style="15" customWidth="1"/>
    <col min="14327" max="14571" width="9.140625" style="15"/>
    <col min="14572" max="14572" width="0.42578125" style="15" customWidth="1"/>
    <col min="14573" max="14573" width="12.140625" style="15" customWidth="1"/>
    <col min="14574" max="14574" width="9.85546875" style="15" customWidth="1"/>
    <col min="14575" max="14576" width="10" style="15" customWidth="1"/>
    <col min="14577" max="14582" width="9.28515625" style="15" customWidth="1"/>
    <col min="14583" max="14827" width="9.140625" style="15"/>
    <col min="14828" max="14828" width="0.42578125" style="15" customWidth="1"/>
    <col min="14829" max="14829" width="12.140625" style="15" customWidth="1"/>
    <col min="14830" max="14830" width="9.85546875" style="15" customWidth="1"/>
    <col min="14831" max="14832" width="10" style="15" customWidth="1"/>
    <col min="14833" max="14838" width="9.28515625" style="15" customWidth="1"/>
    <col min="14839" max="15083" width="9.140625" style="15"/>
    <col min="15084" max="15084" width="0.42578125" style="15" customWidth="1"/>
    <col min="15085" max="15085" width="12.140625" style="15" customWidth="1"/>
    <col min="15086" max="15086" width="9.85546875" style="15" customWidth="1"/>
    <col min="15087" max="15088" width="10" style="15" customWidth="1"/>
    <col min="15089" max="15094" width="9.28515625" style="15" customWidth="1"/>
    <col min="15095" max="15339" width="9.140625" style="15"/>
    <col min="15340" max="15340" width="0.42578125" style="15" customWidth="1"/>
    <col min="15341" max="15341" width="12.140625" style="15" customWidth="1"/>
    <col min="15342" max="15342" width="9.85546875" style="15" customWidth="1"/>
    <col min="15343" max="15344" width="10" style="15" customWidth="1"/>
    <col min="15345" max="15350" width="9.28515625" style="15" customWidth="1"/>
    <col min="15351" max="15595" width="9.140625" style="15"/>
    <col min="15596" max="15596" width="0.42578125" style="15" customWidth="1"/>
    <col min="15597" max="15597" width="12.140625" style="15" customWidth="1"/>
    <col min="15598" max="15598" width="9.85546875" style="15" customWidth="1"/>
    <col min="15599" max="15600" width="10" style="15" customWidth="1"/>
    <col min="15601" max="15606" width="9.28515625" style="15" customWidth="1"/>
    <col min="15607" max="15851" width="9.140625" style="15"/>
    <col min="15852" max="15852" width="0.42578125" style="15" customWidth="1"/>
    <col min="15853" max="15853" width="12.140625" style="15" customWidth="1"/>
    <col min="15854" max="15854" width="9.85546875" style="15" customWidth="1"/>
    <col min="15855" max="15856" width="10" style="15" customWidth="1"/>
    <col min="15857" max="15862" width="9.28515625" style="15" customWidth="1"/>
    <col min="15863" max="16107" width="9.140625" style="15"/>
    <col min="16108" max="16108" width="0.42578125" style="15" customWidth="1"/>
    <col min="16109" max="16109" width="12.140625" style="15" customWidth="1"/>
    <col min="16110" max="16110" width="9.85546875" style="15" customWidth="1"/>
    <col min="16111" max="16112" width="10" style="15" customWidth="1"/>
    <col min="16113" max="16118" width="9.28515625" style="15" customWidth="1"/>
    <col min="16119" max="16384" width="9.140625" style="15"/>
  </cols>
  <sheetData>
    <row r="1" spans="1:18" x14ac:dyDescent="0.2">
      <c r="D1" s="16"/>
      <c r="I1" s="16"/>
      <c r="N1" s="16"/>
    </row>
    <row r="2" spans="1:18" ht="18" customHeight="1" x14ac:dyDescent="0.2">
      <c r="D2" s="17"/>
      <c r="I2" s="17"/>
      <c r="N2" s="17" t="s">
        <v>61</v>
      </c>
    </row>
    <row r="3" spans="1:18" ht="18.75" customHeight="1" x14ac:dyDescent="0.2"/>
    <row r="4" spans="1:18" ht="22.5" customHeight="1" x14ac:dyDescent="0.25">
      <c r="D4" s="18"/>
      <c r="F4" s="2"/>
      <c r="I4" s="18"/>
      <c r="K4" s="2"/>
      <c r="N4" s="18"/>
      <c r="P4" s="2" t="s">
        <v>653</v>
      </c>
    </row>
    <row r="5" spans="1:18" s="19" customFormat="1" ht="15.75" x14ac:dyDescent="0.25">
      <c r="A5" s="329" t="s">
        <v>136</v>
      </c>
      <c r="B5" s="329"/>
      <c r="C5" s="329"/>
      <c r="D5" s="329"/>
      <c r="E5" s="329"/>
      <c r="F5" s="329"/>
      <c r="G5" s="329"/>
      <c r="H5" s="329"/>
      <c r="I5" s="329"/>
      <c r="J5" s="329"/>
      <c r="K5" s="329"/>
    </row>
    <row r="6" spans="1:18" s="19" customFormat="1" ht="15.75" customHeight="1" x14ac:dyDescent="0.2">
      <c r="A6" s="324"/>
      <c r="B6" s="326" t="s">
        <v>62</v>
      </c>
      <c r="C6" s="327"/>
      <c r="D6" s="327"/>
      <c r="E6" s="327"/>
      <c r="F6" s="328"/>
      <c r="G6" s="326" t="s">
        <v>63</v>
      </c>
      <c r="H6" s="327"/>
      <c r="I6" s="327"/>
      <c r="J6" s="327"/>
      <c r="K6" s="328"/>
      <c r="L6" s="326" t="s">
        <v>64</v>
      </c>
      <c r="M6" s="327"/>
      <c r="N6" s="327"/>
      <c r="O6" s="327"/>
      <c r="P6" s="328"/>
    </row>
    <row r="7" spans="1:18" s="19" customFormat="1" ht="25.5" customHeight="1" x14ac:dyDescent="0.2">
      <c r="A7" s="325"/>
      <c r="B7" s="322" t="s">
        <v>65</v>
      </c>
      <c r="C7" s="321" t="s">
        <v>66</v>
      </c>
      <c r="D7" s="321"/>
      <c r="E7" s="321" t="s">
        <v>137</v>
      </c>
      <c r="F7" s="321"/>
      <c r="G7" s="322" t="s">
        <v>65</v>
      </c>
      <c r="H7" s="321" t="s">
        <v>66</v>
      </c>
      <c r="I7" s="321"/>
      <c r="J7" s="321" t="s">
        <v>137</v>
      </c>
      <c r="K7" s="321"/>
      <c r="L7" s="322" t="s">
        <v>65</v>
      </c>
      <c r="M7" s="321" t="s">
        <v>66</v>
      </c>
      <c r="N7" s="321"/>
      <c r="O7" s="321" t="s">
        <v>137</v>
      </c>
      <c r="P7" s="321"/>
    </row>
    <row r="8" spans="1:18" s="19" customFormat="1" ht="15.75" customHeight="1" x14ac:dyDescent="0.2">
      <c r="A8" s="325"/>
      <c r="B8" s="322"/>
      <c r="C8" s="20" t="s">
        <v>68</v>
      </c>
      <c r="D8" s="21" t="s">
        <v>69</v>
      </c>
      <c r="E8" s="20" t="s">
        <v>68</v>
      </c>
      <c r="F8" s="21" t="s">
        <v>69</v>
      </c>
      <c r="G8" s="322"/>
      <c r="H8" s="20" t="s">
        <v>68</v>
      </c>
      <c r="I8" s="21" t="s">
        <v>69</v>
      </c>
      <c r="J8" s="20" t="s">
        <v>68</v>
      </c>
      <c r="K8" s="21" t="s">
        <v>69</v>
      </c>
      <c r="L8" s="322"/>
      <c r="M8" s="20" t="s">
        <v>68</v>
      </c>
      <c r="N8" s="21" t="s">
        <v>69</v>
      </c>
      <c r="O8" s="20" t="s">
        <v>68</v>
      </c>
      <c r="P8" s="21" t="s">
        <v>69</v>
      </c>
    </row>
    <row r="9" spans="1:18" s="19" customFormat="1" ht="3" customHeight="1" x14ac:dyDescent="0.2">
      <c r="A9" s="22"/>
      <c r="B9" s="22"/>
      <c r="C9" s="22"/>
      <c r="D9" s="22"/>
      <c r="E9" s="22"/>
      <c r="F9" s="22"/>
      <c r="G9" s="22"/>
      <c r="H9" s="22"/>
      <c r="I9" s="22"/>
      <c r="J9" s="22"/>
      <c r="K9" s="22"/>
      <c r="L9" s="22"/>
      <c r="M9" s="22"/>
      <c r="N9" s="22"/>
      <c r="O9" s="22"/>
      <c r="P9" s="22"/>
    </row>
    <row r="10" spans="1:18" s="19" customFormat="1" ht="14.25" customHeight="1" x14ac:dyDescent="0.2">
      <c r="A10" s="23" t="s">
        <v>70</v>
      </c>
      <c r="B10" s="24">
        <v>302537</v>
      </c>
      <c r="C10" s="24">
        <v>2806</v>
      </c>
      <c r="D10" s="48">
        <v>0.9361727682488632</v>
      </c>
      <c r="E10" s="24">
        <v>-10749</v>
      </c>
      <c r="F10" s="48">
        <v>-3.4310502224804171</v>
      </c>
      <c r="G10" s="24">
        <v>181168</v>
      </c>
      <c r="H10" s="24">
        <v>1225</v>
      </c>
      <c r="I10" s="48">
        <v>0.68077113308103121</v>
      </c>
      <c r="J10" s="24">
        <v>-7328</v>
      </c>
      <c r="K10" s="48">
        <v>-3.8876156523215348</v>
      </c>
      <c r="L10" s="24">
        <v>121369</v>
      </c>
      <c r="M10" s="24">
        <v>1581</v>
      </c>
      <c r="N10" s="48">
        <v>1.3198317026747253</v>
      </c>
      <c r="O10" s="24">
        <v>-3421</v>
      </c>
      <c r="P10" s="48">
        <v>-2.7414055613430564</v>
      </c>
      <c r="R10" s="67"/>
    </row>
    <row r="11" spans="1:18" s="19" customFormat="1" ht="15.75" customHeight="1" x14ac:dyDescent="0.2">
      <c r="A11" s="26" t="s">
        <v>71</v>
      </c>
      <c r="B11" s="27">
        <v>20598</v>
      </c>
      <c r="C11" s="27">
        <v>938</v>
      </c>
      <c r="D11" s="28">
        <v>4.7711088504577823</v>
      </c>
      <c r="E11" s="27">
        <v>805</v>
      </c>
      <c r="F11" s="28">
        <v>4.0670944273227905</v>
      </c>
      <c r="G11" s="27">
        <v>9838</v>
      </c>
      <c r="H11" s="27">
        <v>505</v>
      </c>
      <c r="I11" s="28">
        <v>5.4109075324118718</v>
      </c>
      <c r="J11" s="27">
        <v>73</v>
      </c>
      <c r="K11" s="28">
        <v>0.74756784434203793</v>
      </c>
      <c r="L11" s="27">
        <v>10760</v>
      </c>
      <c r="M11" s="27">
        <v>433</v>
      </c>
      <c r="N11" s="28">
        <v>4.1928924179335718</v>
      </c>
      <c r="O11" s="27">
        <v>732</v>
      </c>
      <c r="P11" s="28">
        <v>7.299561228560032</v>
      </c>
    </row>
    <row r="12" spans="1:18" s="19" customFormat="1" ht="15.75" customHeight="1" x14ac:dyDescent="0.2">
      <c r="A12" s="29" t="s">
        <v>72</v>
      </c>
      <c r="B12" s="30">
        <v>42968</v>
      </c>
      <c r="C12" s="30">
        <v>1925</v>
      </c>
      <c r="D12" s="31">
        <v>4.6902029578734501</v>
      </c>
      <c r="E12" s="30">
        <v>-609</v>
      </c>
      <c r="F12" s="31">
        <v>-1.3975262179590151</v>
      </c>
      <c r="G12" s="30">
        <v>22214</v>
      </c>
      <c r="H12" s="30">
        <v>1075</v>
      </c>
      <c r="I12" s="31">
        <v>5.0853871990160364</v>
      </c>
      <c r="J12" s="30">
        <v>-1201</v>
      </c>
      <c r="K12" s="31">
        <v>-5.129190689728806</v>
      </c>
      <c r="L12" s="30">
        <v>20754</v>
      </c>
      <c r="M12" s="30">
        <v>850</v>
      </c>
      <c r="N12" s="31">
        <v>4.270498392282958</v>
      </c>
      <c r="O12" s="30">
        <v>592</v>
      </c>
      <c r="P12" s="31">
        <v>2.9362166451740901</v>
      </c>
    </row>
    <row r="13" spans="1:18" s="19" customFormat="1" ht="15.75" customHeight="1" x14ac:dyDescent="0.2">
      <c r="A13" s="26" t="s">
        <v>73</v>
      </c>
      <c r="B13" s="27">
        <v>162436</v>
      </c>
      <c r="C13" s="27">
        <v>1088</v>
      </c>
      <c r="D13" s="28">
        <v>0.67431886357438575</v>
      </c>
      <c r="E13" s="27">
        <v>-11138</v>
      </c>
      <c r="F13" s="28">
        <v>-6.4168596679226155</v>
      </c>
      <c r="G13" s="27">
        <v>100352</v>
      </c>
      <c r="H13" s="27">
        <v>334</v>
      </c>
      <c r="I13" s="28">
        <v>0.33393989081965247</v>
      </c>
      <c r="J13" s="27">
        <v>-7857</v>
      </c>
      <c r="K13" s="28">
        <v>-7.260948719607426</v>
      </c>
      <c r="L13" s="27">
        <v>62084</v>
      </c>
      <c r="M13" s="27">
        <v>754</v>
      </c>
      <c r="N13" s="28">
        <v>1.2294146421001142</v>
      </c>
      <c r="O13" s="27">
        <v>-3281</v>
      </c>
      <c r="P13" s="28">
        <v>-5.0195058517555262</v>
      </c>
    </row>
    <row r="14" spans="1:18" s="19" customFormat="1" ht="15.75" customHeight="1" x14ac:dyDescent="0.2">
      <c r="A14" s="29" t="s">
        <v>74</v>
      </c>
      <c r="B14" s="30">
        <v>97133</v>
      </c>
      <c r="C14" s="30">
        <v>-207</v>
      </c>
      <c r="D14" s="31">
        <v>-0.21265666735155125</v>
      </c>
      <c r="E14" s="30">
        <v>998</v>
      </c>
      <c r="F14" s="31">
        <v>1.0381234722005512</v>
      </c>
      <c r="G14" s="30">
        <v>58602</v>
      </c>
      <c r="H14" s="30">
        <v>-184</v>
      </c>
      <c r="I14" s="31">
        <v>-0.31299969380464737</v>
      </c>
      <c r="J14" s="30">
        <v>1730</v>
      </c>
      <c r="K14" s="31">
        <v>3.041918694612463</v>
      </c>
      <c r="L14" s="30">
        <v>38531</v>
      </c>
      <c r="M14" s="30">
        <v>-23</v>
      </c>
      <c r="N14" s="31">
        <v>-5.965658556829382E-2</v>
      </c>
      <c r="O14" s="30">
        <v>-732</v>
      </c>
      <c r="P14" s="31">
        <v>-1.8643506609275908</v>
      </c>
    </row>
    <row r="15" spans="1:18" s="19" customFormat="1" ht="15.75" customHeight="1" x14ac:dyDescent="0.2">
      <c r="A15" s="26" t="s">
        <v>75</v>
      </c>
      <c r="B15" s="27">
        <v>302537</v>
      </c>
      <c r="C15" s="27">
        <v>2806</v>
      </c>
      <c r="D15" s="28">
        <v>0.9361727682488632</v>
      </c>
      <c r="E15" s="27">
        <v>-10749</v>
      </c>
      <c r="F15" s="28">
        <v>-3.4310502224804171</v>
      </c>
      <c r="G15" s="27">
        <v>181168</v>
      </c>
      <c r="H15" s="27">
        <v>1225</v>
      </c>
      <c r="I15" s="28">
        <v>0.68077113308103121</v>
      </c>
      <c r="J15" s="27">
        <v>-7328</v>
      </c>
      <c r="K15" s="28">
        <v>-3.8876156523215348</v>
      </c>
      <c r="L15" s="27">
        <v>121369</v>
      </c>
      <c r="M15" s="27">
        <v>1581</v>
      </c>
      <c r="N15" s="28">
        <v>1.3198317026747253</v>
      </c>
      <c r="O15" s="27">
        <v>-3421</v>
      </c>
      <c r="P15" s="28">
        <v>-2.7414055613430564</v>
      </c>
    </row>
    <row r="16" spans="1:18" s="19" customFormat="1" ht="15.75" customHeight="1" x14ac:dyDescent="0.2">
      <c r="A16" s="29" t="s">
        <v>76</v>
      </c>
      <c r="B16" s="30">
        <v>302537</v>
      </c>
      <c r="C16" s="30">
        <v>2806</v>
      </c>
      <c r="D16" s="31">
        <v>0.9361727682488632</v>
      </c>
      <c r="E16" s="30">
        <v>-10749</v>
      </c>
      <c r="F16" s="31">
        <v>-3.4310502224804171</v>
      </c>
      <c r="G16" s="30">
        <v>181168</v>
      </c>
      <c r="H16" s="30">
        <v>1225</v>
      </c>
      <c r="I16" s="31">
        <v>0.68077113308103121</v>
      </c>
      <c r="J16" s="30">
        <v>-7328</v>
      </c>
      <c r="K16" s="31">
        <v>-3.8876156523215348</v>
      </c>
      <c r="L16" s="30">
        <v>121369</v>
      </c>
      <c r="M16" s="30">
        <v>1581</v>
      </c>
      <c r="N16" s="31">
        <v>1.3198317026747253</v>
      </c>
      <c r="O16" s="30">
        <v>-3421</v>
      </c>
      <c r="P16" s="31">
        <v>-2.7414055613430564</v>
      </c>
    </row>
    <row r="17" spans="1:18" s="19" customFormat="1" ht="25.5" customHeight="1" x14ac:dyDescent="0.2">
      <c r="A17" s="68" t="s">
        <v>77</v>
      </c>
      <c r="B17" s="24">
        <v>302537</v>
      </c>
      <c r="C17" s="24">
        <v>2806</v>
      </c>
      <c r="D17" s="48">
        <v>0.9361727682488632</v>
      </c>
      <c r="E17" s="24">
        <v>-10749</v>
      </c>
      <c r="F17" s="48">
        <v>-3.4310502224804171</v>
      </c>
      <c r="G17" s="24">
        <v>181168</v>
      </c>
      <c r="H17" s="24">
        <v>1225</v>
      </c>
      <c r="I17" s="48">
        <v>0.68077113308103121</v>
      </c>
      <c r="J17" s="24">
        <v>-7328</v>
      </c>
      <c r="K17" s="48">
        <v>-3.8876156523215348</v>
      </c>
      <c r="L17" s="24">
        <v>121369</v>
      </c>
      <c r="M17" s="24">
        <v>1581</v>
      </c>
      <c r="N17" s="48">
        <v>1.3198317026747253</v>
      </c>
      <c r="O17" s="24">
        <v>-3421</v>
      </c>
      <c r="P17" s="48">
        <v>-2.7414055613430564</v>
      </c>
      <c r="R17" s="69"/>
    </row>
    <row r="18" spans="1:18" s="19" customFormat="1" ht="15.75" customHeight="1" x14ac:dyDescent="0.2">
      <c r="A18" s="26" t="s">
        <v>78</v>
      </c>
      <c r="B18" s="27">
        <v>183471</v>
      </c>
      <c r="C18" s="27">
        <v>1863</v>
      </c>
      <c r="D18" s="28">
        <v>1.0258358662613982</v>
      </c>
      <c r="E18" s="27">
        <v>373</v>
      </c>
      <c r="F18" s="28">
        <v>0.20371604277490743</v>
      </c>
      <c r="G18" s="27">
        <v>104295</v>
      </c>
      <c r="H18" s="27">
        <v>662</v>
      </c>
      <c r="I18" s="28">
        <v>0.6387926625688729</v>
      </c>
      <c r="J18" s="27">
        <v>281</v>
      </c>
      <c r="K18" s="28">
        <v>0.27015594054646491</v>
      </c>
      <c r="L18" s="27">
        <v>79176</v>
      </c>
      <c r="M18" s="27">
        <v>1201</v>
      </c>
      <c r="N18" s="28">
        <v>1.5402372555306187</v>
      </c>
      <c r="O18" s="27">
        <v>92</v>
      </c>
      <c r="P18" s="28">
        <v>0.11633200141621566</v>
      </c>
    </row>
    <row r="19" spans="1:18" s="19" customFormat="1" ht="12.75" customHeight="1" x14ac:dyDescent="0.2">
      <c r="A19" s="33" t="s">
        <v>79</v>
      </c>
      <c r="B19" s="34">
        <v>130909</v>
      </c>
      <c r="C19" s="34">
        <v>-288</v>
      </c>
      <c r="D19" s="35">
        <v>-0.21951721457045512</v>
      </c>
      <c r="E19" s="34">
        <v>-14237</v>
      </c>
      <c r="F19" s="35">
        <v>-9.8087442988439228</v>
      </c>
      <c r="G19" s="34">
        <v>72400</v>
      </c>
      <c r="H19" s="34">
        <v>-579</v>
      </c>
      <c r="I19" s="35">
        <v>-0.79337891722276266</v>
      </c>
      <c r="J19" s="34">
        <v>-9317</v>
      </c>
      <c r="K19" s="35">
        <v>-11.401544354295924</v>
      </c>
      <c r="L19" s="34">
        <v>58509</v>
      </c>
      <c r="M19" s="34">
        <v>291</v>
      </c>
      <c r="N19" s="35">
        <v>0.49984540863650417</v>
      </c>
      <c r="O19" s="34">
        <v>-4920</v>
      </c>
      <c r="P19" s="35">
        <v>-7.7567043465922527</v>
      </c>
    </row>
    <row r="20" spans="1:18" s="19" customFormat="1" ht="12.75" customHeight="1" x14ac:dyDescent="0.2">
      <c r="A20" s="33" t="s">
        <v>80</v>
      </c>
      <c r="B20" s="34">
        <v>52562</v>
      </c>
      <c r="C20" s="34">
        <v>2151</v>
      </c>
      <c r="D20" s="35">
        <v>4.2669258693539112</v>
      </c>
      <c r="E20" s="34">
        <v>14610</v>
      </c>
      <c r="F20" s="35">
        <v>38.495994940978079</v>
      </c>
      <c r="G20" s="34">
        <v>31895</v>
      </c>
      <c r="H20" s="34">
        <v>1241</v>
      </c>
      <c r="I20" s="35">
        <v>4.0484113003196969</v>
      </c>
      <c r="J20" s="34">
        <v>9598</v>
      </c>
      <c r="K20" s="35">
        <v>43.046149706238509</v>
      </c>
      <c r="L20" s="34">
        <v>20667</v>
      </c>
      <c r="M20" s="34">
        <v>910</v>
      </c>
      <c r="N20" s="35">
        <v>4.605962443690844</v>
      </c>
      <c r="O20" s="34">
        <v>5012</v>
      </c>
      <c r="P20" s="35">
        <v>32.015330565314599</v>
      </c>
    </row>
    <row r="21" spans="1:18" s="19" customFormat="1" ht="15.75" customHeight="1" x14ac:dyDescent="0.2">
      <c r="A21" s="26" t="s">
        <v>81</v>
      </c>
      <c r="B21" s="27">
        <v>119066</v>
      </c>
      <c r="C21" s="27">
        <v>943</v>
      </c>
      <c r="D21" s="28">
        <v>0.79832039484266404</v>
      </c>
      <c r="E21" s="27">
        <v>-11122</v>
      </c>
      <c r="F21" s="28">
        <v>-8.5430300795772265</v>
      </c>
      <c r="G21" s="27">
        <v>76873</v>
      </c>
      <c r="H21" s="27">
        <v>563</v>
      </c>
      <c r="I21" s="28">
        <v>0.73778010745642775</v>
      </c>
      <c r="J21" s="27">
        <v>-7609</v>
      </c>
      <c r="K21" s="28">
        <v>-9.0066523046329401</v>
      </c>
      <c r="L21" s="27">
        <v>42193</v>
      </c>
      <c r="M21" s="27">
        <v>380</v>
      </c>
      <c r="N21" s="28">
        <v>0.90880826537201354</v>
      </c>
      <c r="O21" s="27">
        <v>-3513</v>
      </c>
      <c r="P21" s="28">
        <v>-7.6860806021091319</v>
      </c>
    </row>
    <row r="22" spans="1:18" s="19" customFormat="1" ht="12.75" customHeight="1" x14ac:dyDescent="0.2">
      <c r="A22" s="33" t="s">
        <v>82</v>
      </c>
      <c r="B22" s="34">
        <v>42560</v>
      </c>
      <c r="C22" s="34">
        <v>1922</v>
      </c>
      <c r="D22" s="35">
        <v>4.7295634627688372</v>
      </c>
      <c r="E22" s="34">
        <v>10225</v>
      </c>
      <c r="F22" s="35">
        <v>31.622081336013608</v>
      </c>
      <c r="G22" s="34">
        <v>26280</v>
      </c>
      <c r="H22" s="34">
        <v>1275</v>
      </c>
      <c r="I22" s="35">
        <v>5.0989802039592078</v>
      </c>
      <c r="J22" s="34">
        <v>6660</v>
      </c>
      <c r="K22" s="35">
        <v>33.944954128440365</v>
      </c>
      <c r="L22" s="34">
        <v>16280</v>
      </c>
      <c r="M22" s="34">
        <v>647</v>
      </c>
      <c r="N22" s="35">
        <v>4.1386809953303905</v>
      </c>
      <c r="O22" s="34">
        <v>3565</v>
      </c>
      <c r="P22" s="35">
        <v>28.037750688163587</v>
      </c>
    </row>
    <row r="23" spans="1:18" s="19" customFormat="1" ht="12.75" customHeight="1" x14ac:dyDescent="0.2">
      <c r="A23" s="33" t="s">
        <v>83</v>
      </c>
      <c r="B23" s="34">
        <v>76506</v>
      </c>
      <c r="C23" s="34">
        <v>-979</v>
      </c>
      <c r="D23" s="35">
        <v>-1.2634703490998258</v>
      </c>
      <c r="E23" s="34">
        <v>-21347</v>
      </c>
      <c r="F23" s="35">
        <v>-21.815376125412609</v>
      </c>
      <c r="G23" s="34">
        <v>50593</v>
      </c>
      <c r="H23" s="34">
        <v>-712</v>
      </c>
      <c r="I23" s="35">
        <v>-1.3877789689114122</v>
      </c>
      <c r="J23" s="34">
        <v>-14269</v>
      </c>
      <c r="K23" s="35">
        <v>-21.999013289753631</v>
      </c>
      <c r="L23" s="34">
        <v>25913</v>
      </c>
      <c r="M23" s="34">
        <v>-267</v>
      </c>
      <c r="N23" s="35">
        <v>-1.0198624904507256</v>
      </c>
      <c r="O23" s="34">
        <v>-7078</v>
      </c>
      <c r="P23" s="35">
        <v>-21.454336031038768</v>
      </c>
    </row>
    <row r="24" spans="1:18" s="19" customFormat="1" ht="24" customHeight="1" x14ac:dyDescent="0.2">
      <c r="A24" s="68" t="s">
        <v>84</v>
      </c>
      <c r="B24" s="24">
        <v>302537</v>
      </c>
      <c r="C24" s="24">
        <v>2806</v>
      </c>
      <c r="D24" s="48">
        <v>0.9361727682488632</v>
      </c>
      <c r="E24" s="24">
        <v>-10749</v>
      </c>
      <c r="F24" s="48">
        <v>-3.4310502224804171</v>
      </c>
      <c r="G24" s="24">
        <v>181168</v>
      </c>
      <c r="H24" s="24">
        <v>1225</v>
      </c>
      <c r="I24" s="48">
        <v>0.68077113308103121</v>
      </c>
      <c r="J24" s="24">
        <v>-7328</v>
      </c>
      <c r="K24" s="48">
        <v>-3.8876156523215348</v>
      </c>
      <c r="L24" s="24">
        <v>121369</v>
      </c>
      <c r="M24" s="24">
        <v>1581</v>
      </c>
      <c r="N24" s="48">
        <v>1.3198317026747253</v>
      </c>
      <c r="O24" s="24">
        <v>-3421</v>
      </c>
      <c r="P24" s="48">
        <v>-2.7414055613430564</v>
      </c>
    </row>
    <row r="25" spans="1:18" s="19" customFormat="1" ht="15.75" customHeight="1" x14ac:dyDescent="0.2">
      <c r="A25" s="26" t="s">
        <v>85</v>
      </c>
      <c r="B25" s="27">
        <v>2239</v>
      </c>
      <c r="C25" s="27">
        <v>-40</v>
      </c>
      <c r="D25" s="28">
        <v>-1.7551557700745941</v>
      </c>
      <c r="E25" s="27">
        <v>-121</v>
      </c>
      <c r="F25" s="28">
        <v>-5.1271186440677967</v>
      </c>
      <c r="G25" s="27">
        <v>1034</v>
      </c>
      <c r="H25" s="27">
        <v>8</v>
      </c>
      <c r="I25" s="28">
        <v>0.77972709551656916</v>
      </c>
      <c r="J25" s="27">
        <v>10</v>
      </c>
      <c r="K25" s="28">
        <v>0.9765625</v>
      </c>
      <c r="L25" s="27">
        <v>1205</v>
      </c>
      <c r="M25" s="27">
        <v>-48</v>
      </c>
      <c r="N25" s="28">
        <v>-3.8308060654429368</v>
      </c>
      <c r="O25" s="27">
        <v>-131</v>
      </c>
      <c r="P25" s="28">
        <v>-9.8053892215568865</v>
      </c>
    </row>
    <row r="26" spans="1:18" s="19" customFormat="1" ht="15.75" customHeight="1" x14ac:dyDescent="0.2">
      <c r="A26" s="29" t="s">
        <v>86</v>
      </c>
      <c r="B26" s="30">
        <v>16523</v>
      </c>
      <c r="C26" s="30">
        <v>31</v>
      </c>
      <c r="D26" s="31">
        <v>0.18796992481203006</v>
      </c>
      <c r="E26" s="30">
        <v>-1291</v>
      </c>
      <c r="F26" s="31">
        <v>-7.2471090153811613</v>
      </c>
      <c r="G26" s="30">
        <v>7926</v>
      </c>
      <c r="H26" s="30">
        <v>-13</v>
      </c>
      <c r="I26" s="31">
        <v>-0.16374858294495528</v>
      </c>
      <c r="J26" s="30">
        <v>-534</v>
      </c>
      <c r="K26" s="31">
        <v>-6.3120567375886525</v>
      </c>
      <c r="L26" s="30">
        <v>8597</v>
      </c>
      <c r="M26" s="30">
        <v>44</v>
      </c>
      <c r="N26" s="31">
        <v>0.51443937799602479</v>
      </c>
      <c r="O26" s="30">
        <v>-757</v>
      </c>
      <c r="P26" s="31">
        <v>-8.0927945264058163</v>
      </c>
    </row>
    <row r="27" spans="1:18" s="19" customFormat="1" ht="15.75" customHeight="1" x14ac:dyDescent="0.2">
      <c r="A27" s="26" t="s">
        <v>87</v>
      </c>
      <c r="B27" s="27">
        <v>21695</v>
      </c>
      <c r="C27" s="27">
        <v>221</v>
      </c>
      <c r="D27" s="28">
        <v>1.0291515320853124</v>
      </c>
      <c r="E27" s="27">
        <v>-1071</v>
      </c>
      <c r="F27" s="28">
        <v>-4.7043837301238689</v>
      </c>
      <c r="G27" s="27">
        <v>3981</v>
      </c>
      <c r="H27" s="27">
        <v>-39</v>
      </c>
      <c r="I27" s="28">
        <v>-0.97014925373134331</v>
      </c>
      <c r="J27" s="27">
        <v>-161</v>
      </c>
      <c r="K27" s="28">
        <v>-3.8870111057460166</v>
      </c>
      <c r="L27" s="27">
        <v>17714</v>
      </c>
      <c r="M27" s="27">
        <v>260</v>
      </c>
      <c r="N27" s="28">
        <v>1.4896298842672167</v>
      </c>
      <c r="O27" s="27">
        <v>-910</v>
      </c>
      <c r="P27" s="28">
        <v>-4.886168384879725</v>
      </c>
    </row>
    <row r="28" spans="1:18" s="19" customFormat="1" ht="15.75" customHeight="1" x14ac:dyDescent="0.2">
      <c r="A28" s="29" t="s">
        <v>88</v>
      </c>
      <c r="B28" s="30">
        <v>241230</v>
      </c>
      <c r="C28" s="30">
        <v>2687</v>
      </c>
      <c r="D28" s="31">
        <v>1.1264216514422976</v>
      </c>
      <c r="E28" s="30">
        <v>-8861</v>
      </c>
      <c r="F28" s="31">
        <v>-3.5431103078479436</v>
      </c>
      <c r="G28" s="30">
        <v>154590</v>
      </c>
      <c r="H28" s="30">
        <v>1356</v>
      </c>
      <c r="I28" s="31">
        <v>0.88492110106112221</v>
      </c>
      <c r="J28" s="30">
        <v>-6982</v>
      </c>
      <c r="K28" s="31">
        <v>-4.3212932933924195</v>
      </c>
      <c r="L28" s="30">
        <v>86640</v>
      </c>
      <c r="M28" s="30">
        <v>1331</v>
      </c>
      <c r="N28" s="31">
        <v>1.5602105287835983</v>
      </c>
      <c r="O28" s="30">
        <v>-1879</v>
      </c>
      <c r="P28" s="31">
        <v>-2.1227081191608583</v>
      </c>
    </row>
    <row r="29" spans="1:18" s="19" customFormat="1" ht="15.75" customHeight="1" x14ac:dyDescent="0.2">
      <c r="A29" s="26" t="s">
        <v>89</v>
      </c>
      <c r="B29" s="27">
        <v>20850</v>
      </c>
      <c r="C29" s="27">
        <v>-93</v>
      </c>
      <c r="D29" s="28">
        <v>-0.44406245523563959</v>
      </c>
      <c r="E29" s="27">
        <v>595</v>
      </c>
      <c r="F29" s="28">
        <v>2.9375462848679339</v>
      </c>
      <c r="G29" s="27">
        <v>13637</v>
      </c>
      <c r="H29" s="27">
        <v>-87</v>
      </c>
      <c r="I29" s="28">
        <v>-0.63392596910521715</v>
      </c>
      <c r="J29" s="27">
        <v>339</v>
      </c>
      <c r="K29" s="28">
        <v>2.5492555271469395</v>
      </c>
      <c r="L29" s="27">
        <v>7213</v>
      </c>
      <c r="M29" s="27">
        <v>-6</v>
      </c>
      <c r="N29" s="28">
        <v>-8.3114004709793604E-2</v>
      </c>
      <c r="O29" s="27">
        <v>256</v>
      </c>
      <c r="P29" s="28">
        <v>3.6797470173925544</v>
      </c>
    </row>
    <row r="30" spans="1:18" s="19" customFormat="1" ht="12.75" customHeight="1" x14ac:dyDescent="0.2">
      <c r="A30" s="23" t="s">
        <v>90</v>
      </c>
      <c r="B30" s="24">
        <v>302537</v>
      </c>
      <c r="C30" s="24">
        <v>2806</v>
      </c>
      <c r="D30" s="48">
        <v>0.9361727682488632</v>
      </c>
      <c r="E30" s="24">
        <v>-10749</v>
      </c>
      <c r="F30" s="48">
        <v>-3.4310502224804171</v>
      </c>
      <c r="G30" s="24">
        <v>181168</v>
      </c>
      <c r="H30" s="24">
        <v>1225</v>
      </c>
      <c r="I30" s="48">
        <v>0.68077113308103121</v>
      </c>
      <c r="J30" s="24">
        <v>-7328</v>
      </c>
      <c r="K30" s="48">
        <v>-3.8876156523215348</v>
      </c>
      <c r="L30" s="24">
        <v>121369</v>
      </c>
      <c r="M30" s="24">
        <v>1581</v>
      </c>
      <c r="N30" s="48">
        <v>1.3198317026747253</v>
      </c>
      <c r="O30" s="24">
        <v>-3421</v>
      </c>
      <c r="P30" s="48">
        <v>-2.7414055613430564</v>
      </c>
    </row>
    <row r="31" spans="1:18" s="19" customFormat="1" ht="15.75" customHeight="1" x14ac:dyDescent="0.2">
      <c r="A31" s="26" t="s">
        <v>91</v>
      </c>
      <c r="B31" s="27">
        <v>113408</v>
      </c>
      <c r="C31" s="27">
        <v>399</v>
      </c>
      <c r="D31" s="28">
        <v>0.35306922457503387</v>
      </c>
      <c r="E31" s="27">
        <v>3623</v>
      </c>
      <c r="F31" s="28">
        <v>3.3000865327685931</v>
      </c>
      <c r="G31" s="27">
        <v>64338</v>
      </c>
      <c r="H31" s="27">
        <v>-98</v>
      </c>
      <c r="I31" s="28">
        <v>-0.1520888944068533</v>
      </c>
      <c r="J31" s="27">
        <v>2585</v>
      </c>
      <c r="K31" s="28">
        <v>4.186031447864881</v>
      </c>
      <c r="L31" s="27">
        <v>49070</v>
      </c>
      <c r="M31" s="27">
        <v>497</v>
      </c>
      <c r="N31" s="28">
        <v>1.0232021905173656</v>
      </c>
      <c r="O31" s="27">
        <v>1038</v>
      </c>
      <c r="P31" s="28">
        <v>2.1610592938041306</v>
      </c>
    </row>
    <row r="32" spans="1:18" s="19" customFormat="1" ht="15.75" customHeight="1" x14ac:dyDescent="0.2">
      <c r="A32" s="26" t="s">
        <v>92</v>
      </c>
      <c r="B32" s="27">
        <v>128604</v>
      </c>
      <c r="C32" s="27">
        <v>470</v>
      </c>
      <c r="D32" s="28">
        <v>0.36680350258323319</v>
      </c>
      <c r="E32" s="27">
        <v>-9570</v>
      </c>
      <c r="F32" s="28">
        <v>-6.9260497633418732</v>
      </c>
      <c r="G32" s="27">
        <v>77170</v>
      </c>
      <c r="H32" s="27">
        <v>140</v>
      </c>
      <c r="I32" s="28">
        <v>0.18174737115409581</v>
      </c>
      <c r="J32" s="27">
        <v>-5968</v>
      </c>
      <c r="K32" s="28">
        <v>-7.1784262310856644</v>
      </c>
      <c r="L32" s="27">
        <v>51434</v>
      </c>
      <c r="M32" s="27">
        <v>330</v>
      </c>
      <c r="N32" s="28">
        <v>0.64574201628052597</v>
      </c>
      <c r="O32" s="27">
        <v>-3602</v>
      </c>
      <c r="P32" s="28">
        <v>-6.5448070353950145</v>
      </c>
    </row>
    <row r="33" spans="1:16" s="19" customFormat="1" ht="12.75" customHeight="1" x14ac:dyDescent="0.2">
      <c r="A33" s="36" t="s">
        <v>93</v>
      </c>
      <c r="B33" s="34">
        <v>19264</v>
      </c>
      <c r="C33" s="34">
        <v>281</v>
      </c>
      <c r="D33" s="35">
        <v>1.4802718221566664</v>
      </c>
      <c r="E33" s="34">
        <v>-736</v>
      </c>
      <c r="F33" s="35">
        <v>-3.68</v>
      </c>
      <c r="G33" s="34">
        <v>13010</v>
      </c>
      <c r="H33" s="34">
        <v>152</v>
      </c>
      <c r="I33" s="35">
        <v>1.1821434126613781</v>
      </c>
      <c r="J33" s="34">
        <v>-570</v>
      </c>
      <c r="K33" s="35">
        <v>-4.1973490427098676</v>
      </c>
      <c r="L33" s="34">
        <v>6254</v>
      </c>
      <c r="M33" s="34">
        <v>129</v>
      </c>
      <c r="N33" s="35">
        <v>2.1061224489795918</v>
      </c>
      <c r="O33" s="34">
        <v>-166</v>
      </c>
      <c r="P33" s="35">
        <v>-2.5856697819314642</v>
      </c>
    </row>
    <row r="34" spans="1:16" s="19" customFormat="1" ht="12.75" customHeight="1" x14ac:dyDescent="0.2">
      <c r="A34" s="36" t="s">
        <v>94</v>
      </c>
      <c r="B34" s="34">
        <v>109340</v>
      </c>
      <c r="C34" s="34">
        <v>189</v>
      </c>
      <c r="D34" s="35">
        <v>0.17315462066311807</v>
      </c>
      <c r="E34" s="34">
        <v>-8834</v>
      </c>
      <c r="F34" s="35">
        <v>-7.4754176045492242</v>
      </c>
      <c r="G34" s="34">
        <v>64160</v>
      </c>
      <c r="H34" s="34">
        <v>-12</v>
      </c>
      <c r="I34" s="35">
        <v>-1.8699744436826031E-2</v>
      </c>
      <c r="J34" s="34">
        <v>-5398</v>
      </c>
      <c r="K34" s="35">
        <v>-7.760430144627505</v>
      </c>
      <c r="L34" s="34">
        <v>45180</v>
      </c>
      <c r="M34" s="34">
        <v>201</v>
      </c>
      <c r="N34" s="35">
        <v>0.44687520843060097</v>
      </c>
      <c r="O34" s="34">
        <v>-3436</v>
      </c>
      <c r="P34" s="35">
        <v>-7.0676320552904395</v>
      </c>
    </row>
    <row r="35" spans="1:16" s="19" customFormat="1" ht="15.75" customHeight="1" x14ac:dyDescent="0.2">
      <c r="A35" s="26" t="s">
        <v>95</v>
      </c>
      <c r="B35" s="27">
        <v>60525</v>
      </c>
      <c r="C35" s="27">
        <v>1937</v>
      </c>
      <c r="D35" s="28">
        <v>3.3061377756537174</v>
      </c>
      <c r="E35" s="27">
        <v>-4802</v>
      </c>
      <c r="F35" s="28">
        <v>-7.3507125690755739</v>
      </c>
      <c r="G35" s="27">
        <v>39660</v>
      </c>
      <c r="H35" s="27">
        <v>1183</v>
      </c>
      <c r="I35" s="28">
        <v>3.0745640252618447</v>
      </c>
      <c r="J35" s="27">
        <v>-3945</v>
      </c>
      <c r="K35" s="28">
        <v>-9.0471276229790156</v>
      </c>
      <c r="L35" s="27">
        <v>20865</v>
      </c>
      <c r="M35" s="27">
        <v>754</v>
      </c>
      <c r="N35" s="28">
        <v>3.7491919844861021</v>
      </c>
      <c r="O35" s="27">
        <v>-857</v>
      </c>
      <c r="P35" s="28">
        <v>-3.9453089034158917</v>
      </c>
    </row>
    <row r="36" spans="1:16" s="19" customFormat="1" ht="12.75" customHeight="1" x14ac:dyDescent="0.2">
      <c r="A36" s="36" t="s">
        <v>96</v>
      </c>
      <c r="B36" s="34">
        <v>17951</v>
      </c>
      <c r="C36" s="34">
        <v>633</v>
      </c>
      <c r="D36" s="35">
        <v>3.6551564845825153</v>
      </c>
      <c r="E36" s="34">
        <v>-960</v>
      </c>
      <c r="F36" s="35">
        <v>-5.076410554703612</v>
      </c>
      <c r="G36" s="34">
        <v>11257</v>
      </c>
      <c r="H36" s="34">
        <v>357</v>
      </c>
      <c r="I36" s="35">
        <v>3.2752293577981653</v>
      </c>
      <c r="J36" s="34">
        <v>-904</v>
      </c>
      <c r="K36" s="35">
        <v>-7.4335992105912343</v>
      </c>
      <c r="L36" s="34">
        <v>6694</v>
      </c>
      <c r="M36" s="34">
        <v>276</v>
      </c>
      <c r="N36" s="35">
        <v>4.3004051106263637</v>
      </c>
      <c r="O36" s="34">
        <v>-56</v>
      </c>
      <c r="P36" s="35">
        <v>-0.82962962962962961</v>
      </c>
    </row>
    <row r="37" spans="1:16" s="19" customFormat="1" ht="12.75" customHeight="1" x14ac:dyDescent="0.2">
      <c r="A37" s="36" t="s">
        <v>97</v>
      </c>
      <c r="B37" s="34">
        <v>42574</v>
      </c>
      <c r="C37" s="34">
        <v>1304</v>
      </c>
      <c r="D37" s="35">
        <v>3.1596801550763267</v>
      </c>
      <c r="E37" s="34">
        <v>-3842</v>
      </c>
      <c r="F37" s="35">
        <v>-8.2773181661496036</v>
      </c>
      <c r="G37" s="34">
        <v>28403</v>
      </c>
      <c r="H37" s="34">
        <v>826</v>
      </c>
      <c r="I37" s="35">
        <v>2.9952496645755522</v>
      </c>
      <c r="J37" s="34">
        <v>-3041</v>
      </c>
      <c r="K37" s="35">
        <v>-9.6711614298435311</v>
      </c>
      <c r="L37" s="34">
        <v>14171</v>
      </c>
      <c r="M37" s="34">
        <v>478</v>
      </c>
      <c r="N37" s="35">
        <v>3.4908347330752938</v>
      </c>
      <c r="O37" s="34">
        <v>-801</v>
      </c>
      <c r="P37" s="35">
        <v>-5.3499866417312321</v>
      </c>
    </row>
    <row r="38" spans="1:16" s="19" customFormat="1" ht="12.75" customHeight="1" x14ac:dyDescent="0.2">
      <c r="A38" s="23" t="s">
        <v>99</v>
      </c>
      <c r="B38" s="24">
        <v>302537</v>
      </c>
      <c r="C38" s="24">
        <v>2806</v>
      </c>
      <c r="D38" s="48">
        <v>0.9361727682488632</v>
      </c>
      <c r="E38" s="24">
        <v>-10749</v>
      </c>
      <c r="F38" s="48">
        <v>-3.4310502224804171</v>
      </c>
      <c r="G38" s="24">
        <v>181168</v>
      </c>
      <c r="H38" s="24">
        <v>1225</v>
      </c>
      <c r="I38" s="48">
        <v>0.68077113308103121</v>
      </c>
      <c r="J38" s="24">
        <v>-7328</v>
      </c>
      <c r="K38" s="48">
        <v>-3.8876156523215348</v>
      </c>
      <c r="L38" s="24">
        <v>121369</v>
      </c>
      <c r="M38" s="24">
        <v>1581</v>
      </c>
      <c r="N38" s="48">
        <v>1.3198317026747253</v>
      </c>
      <c r="O38" s="24">
        <v>-3421</v>
      </c>
      <c r="P38" s="48">
        <v>-2.7414055613430564</v>
      </c>
    </row>
    <row r="39" spans="1:16" s="19" customFormat="1" ht="15.75" customHeight="1" x14ac:dyDescent="0.2">
      <c r="A39" s="26" t="s">
        <v>100</v>
      </c>
      <c r="B39" s="27">
        <v>5903</v>
      </c>
      <c r="C39" s="27">
        <v>93</v>
      </c>
      <c r="D39" s="28">
        <v>1.6006884681583478</v>
      </c>
      <c r="E39" s="27">
        <v>139</v>
      </c>
      <c r="F39" s="28">
        <v>2.4115197779319915</v>
      </c>
      <c r="G39" s="27">
        <v>2097</v>
      </c>
      <c r="H39" s="27">
        <v>52</v>
      </c>
      <c r="I39" s="28">
        <v>2.5427872860635699</v>
      </c>
      <c r="J39" s="27">
        <v>120</v>
      </c>
      <c r="K39" s="28">
        <v>6.0698027314112295</v>
      </c>
      <c r="L39" s="27">
        <v>3806</v>
      </c>
      <c r="M39" s="27">
        <v>41</v>
      </c>
      <c r="N39" s="28">
        <v>1.0889774236387781</v>
      </c>
      <c r="O39" s="27">
        <v>19</v>
      </c>
      <c r="P39" s="28">
        <v>0.50171639820438341</v>
      </c>
    </row>
    <row r="40" spans="1:16" s="19" customFormat="1" ht="15.75" customHeight="1" x14ac:dyDescent="0.2">
      <c r="A40" s="29" t="s">
        <v>101</v>
      </c>
      <c r="B40" s="30">
        <v>11551</v>
      </c>
      <c r="C40" s="30">
        <v>541</v>
      </c>
      <c r="D40" s="31">
        <v>4.9137148047229795</v>
      </c>
      <c r="E40" s="30">
        <v>-1651</v>
      </c>
      <c r="F40" s="31">
        <v>-12.505680957430693</v>
      </c>
      <c r="G40" s="30">
        <v>9074</v>
      </c>
      <c r="H40" s="30">
        <v>457</v>
      </c>
      <c r="I40" s="31">
        <v>5.3034698851108271</v>
      </c>
      <c r="J40" s="30">
        <v>-1442</v>
      </c>
      <c r="K40" s="31">
        <v>-13.712438189425637</v>
      </c>
      <c r="L40" s="30">
        <v>2477</v>
      </c>
      <c r="M40" s="30">
        <v>84</v>
      </c>
      <c r="N40" s="31">
        <v>3.5102381947346428</v>
      </c>
      <c r="O40" s="30">
        <v>-209</v>
      </c>
      <c r="P40" s="31">
        <v>-7.7810871183916603</v>
      </c>
    </row>
    <row r="41" spans="1:16" s="19" customFormat="1" ht="15.75" customHeight="1" x14ac:dyDescent="0.2">
      <c r="A41" s="26" t="s">
        <v>102</v>
      </c>
      <c r="B41" s="27">
        <v>29508</v>
      </c>
      <c r="C41" s="27">
        <v>859</v>
      </c>
      <c r="D41" s="28">
        <v>2.9983594540821668</v>
      </c>
      <c r="E41" s="27">
        <v>-366</v>
      </c>
      <c r="F41" s="28">
        <v>-1.2251456115685881</v>
      </c>
      <c r="G41" s="27">
        <v>16263</v>
      </c>
      <c r="H41" s="27">
        <v>489</v>
      </c>
      <c r="I41" s="28">
        <v>3.1000380372765308</v>
      </c>
      <c r="J41" s="27">
        <v>-409</v>
      </c>
      <c r="K41" s="28">
        <v>-2.4532149712092131</v>
      </c>
      <c r="L41" s="27">
        <v>13245</v>
      </c>
      <c r="M41" s="27">
        <v>370</v>
      </c>
      <c r="N41" s="28">
        <v>2.8737864077669903</v>
      </c>
      <c r="O41" s="27">
        <v>43</v>
      </c>
      <c r="P41" s="28">
        <v>0.32570822602635963</v>
      </c>
    </row>
    <row r="42" spans="1:16" s="19" customFormat="1" ht="15.75" customHeight="1" x14ac:dyDescent="0.2">
      <c r="A42" s="29" t="s">
        <v>103</v>
      </c>
      <c r="B42" s="30">
        <v>29065</v>
      </c>
      <c r="C42" s="30">
        <v>510</v>
      </c>
      <c r="D42" s="31">
        <v>1.7860269655051655</v>
      </c>
      <c r="E42" s="30">
        <v>-974</v>
      </c>
      <c r="F42" s="31">
        <v>-3.2424514797430009</v>
      </c>
      <c r="G42" s="30">
        <v>14132</v>
      </c>
      <c r="H42" s="30">
        <v>205</v>
      </c>
      <c r="I42" s="31">
        <v>1.4719609391828821</v>
      </c>
      <c r="J42" s="30">
        <v>-896</v>
      </c>
      <c r="K42" s="31">
        <v>-5.9622038860793189</v>
      </c>
      <c r="L42" s="30">
        <v>14933</v>
      </c>
      <c r="M42" s="30">
        <v>305</v>
      </c>
      <c r="N42" s="31">
        <v>2.0850423844681432</v>
      </c>
      <c r="O42" s="30">
        <v>-78</v>
      </c>
      <c r="P42" s="31">
        <v>-0.51961894610618875</v>
      </c>
    </row>
    <row r="43" spans="1:16" s="19" customFormat="1" ht="15.75" customHeight="1" x14ac:dyDescent="0.2">
      <c r="A43" s="26" t="s">
        <v>104</v>
      </c>
      <c r="B43" s="27">
        <v>34227</v>
      </c>
      <c r="C43" s="27">
        <v>306</v>
      </c>
      <c r="D43" s="28">
        <v>0.90209604669673649</v>
      </c>
      <c r="E43" s="27">
        <v>-1203</v>
      </c>
      <c r="F43" s="28">
        <v>-3.3954276037256563</v>
      </c>
      <c r="G43" s="27">
        <v>27141</v>
      </c>
      <c r="H43" s="27">
        <v>172</v>
      </c>
      <c r="I43" s="28">
        <v>0.63776929066706223</v>
      </c>
      <c r="J43" s="27">
        <v>-1176</v>
      </c>
      <c r="K43" s="28">
        <v>-4.1529823074478225</v>
      </c>
      <c r="L43" s="27">
        <v>7086</v>
      </c>
      <c r="M43" s="27">
        <v>134</v>
      </c>
      <c r="N43" s="28">
        <v>1.9275028768699656</v>
      </c>
      <c r="O43" s="27">
        <v>-27</v>
      </c>
      <c r="P43" s="28">
        <v>-0.3795866722901729</v>
      </c>
    </row>
    <row r="44" spans="1:16" s="19" customFormat="1" ht="15.75" customHeight="1" x14ac:dyDescent="0.2">
      <c r="A44" s="29" t="s">
        <v>105</v>
      </c>
      <c r="B44" s="30">
        <v>12702</v>
      </c>
      <c r="C44" s="30">
        <v>144</v>
      </c>
      <c r="D44" s="31">
        <v>1.1466794075489728</v>
      </c>
      <c r="E44" s="30">
        <v>-348</v>
      </c>
      <c r="F44" s="31">
        <v>-2.6666666666666665</v>
      </c>
      <c r="G44" s="30">
        <v>10201</v>
      </c>
      <c r="H44" s="30">
        <v>115</v>
      </c>
      <c r="I44" s="31">
        <v>1.140194328772556</v>
      </c>
      <c r="J44" s="30">
        <v>-359</v>
      </c>
      <c r="K44" s="31">
        <v>-3.3996212121212119</v>
      </c>
      <c r="L44" s="30">
        <v>2501</v>
      </c>
      <c r="M44" s="30">
        <v>29</v>
      </c>
      <c r="N44" s="31">
        <v>1.1731391585760518</v>
      </c>
      <c r="O44" s="30">
        <v>11</v>
      </c>
      <c r="P44" s="31">
        <v>0.44176706827309237</v>
      </c>
    </row>
    <row r="45" spans="1:16" s="19" customFormat="1" ht="15.75" customHeight="1" x14ac:dyDescent="0.2">
      <c r="A45" s="26" t="s">
        <v>106</v>
      </c>
      <c r="B45" s="27">
        <v>47364</v>
      </c>
      <c r="C45" s="27">
        <v>457</v>
      </c>
      <c r="D45" s="28">
        <v>0.97426823288634956</v>
      </c>
      <c r="E45" s="27">
        <v>-2066</v>
      </c>
      <c r="F45" s="28">
        <v>-4.1796479870523973</v>
      </c>
      <c r="G45" s="27">
        <v>34016</v>
      </c>
      <c r="H45" s="27">
        <v>190</v>
      </c>
      <c r="I45" s="28">
        <v>0.56169810205167625</v>
      </c>
      <c r="J45" s="27">
        <v>-1719</v>
      </c>
      <c r="K45" s="28">
        <v>-4.810409962221911</v>
      </c>
      <c r="L45" s="27">
        <v>13348</v>
      </c>
      <c r="M45" s="27">
        <v>267</v>
      </c>
      <c r="N45" s="28">
        <v>2.0411283541013683</v>
      </c>
      <c r="O45" s="27">
        <v>-347</v>
      </c>
      <c r="P45" s="28">
        <v>-2.5337714494340999</v>
      </c>
    </row>
    <row r="46" spans="1:16" s="19" customFormat="1" ht="22.5" x14ac:dyDescent="0.2">
      <c r="A46" s="29" t="s">
        <v>107</v>
      </c>
      <c r="B46" s="30">
        <v>21209</v>
      </c>
      <c r="C46" s="30">
        <v>110</v>
      </c>
      <c r="D46" s="31">
        <v>0.52135172283046594</v>
      </c>
      <c r="E46" s="30">
        <v>43</v>
      </c>
      <c r="F46" s="31">
        <v>0.20315600491354058</v>
      </c>
      <c r="G46" s="30">
        <v>16921</v>
      </c>
      <c r="H46" s="30">
        <v>73</v>
      </c>
      <c r="I46" s="31">
        <v>0.43328584995251662</v>
      </c>
      <c r="J46" s="30">
        <v>-24</v>
      </c>
      <c r="K46" s="31">
        <v>-0.14163470050162288</v>
      </c>
      <c r="L46" s="30">
        <v>4288</v>
      </c>
      <c r="M46" s="30">
        <v>37</v>
      </c>
      <c r="N46" s="31">
        <v>0.87038343919077865</v>
      </c>
      <c r="O46" s="30">
        <v>67</v>
      </c>
      <c r="P46" s="31">
        <v>1.5873015873015872</v>
      </c>
    </row>
    <row r="47" spans="1:16" s="19" customFormat="1" ht="15.75" customHeight="1" x14ac:dyDescent="0.2">
      <c r="A47" s="26" t="s">
        <v>108</v>
      </c>
      <c r="B47" s="27">
        <v>3441</v>
      </c>
      <c r="C47" s="27">
        <v>12</v>
      </c>
      <c r="D47" s="28">
        <v>0.34995625546806647</v>
      </c>
      <c r="E47" s="27">
        <v>-199</v>
      </c>
      <c r="F47" s="28">
        <v>-5.4670329670329672</v>
      </c>
      <c r="G47" s="27">
        <v>1026</v>
      </c>
      <c r="H47" s="27">
        <v>-5</v>
      </c>
      <c r="I47" s="28">
        <v>-0.48496605237633367</v>
      </c>
      <c r="J47" s="27">
        <v>-92</v>
      </c>
      <c r="K47" s="28">
        <v>-8.2289803220035775</v>
      </c>
      <c r="L47" s="27">
        <v>2415</v>
      </c>
      <c r="M47" s="27">
        <v>17</v>
      </c>
      <c r="N47" s="28">
        <v>0.70892410341951628</v>
      </c>
      <c r="O47" s="27">
        <v>-107</v>
      </c>
      <c r="P47" s="28">
        <v>-4.2426645519429025</v>
      </c>
    </row>
    <row r="48" spans="1:16" s="19" customFormat="1" ht="22.5" x14ac:dyDescent="0.2">
      <c r="A48" s="29" t="s">
        <v>109</v>
      </c>
      <c r="B48" s="30">
        <v>3224</v>
      </c>
      <c r="C48" s="30">
        <v>22</v>
      </c>
      <c r="D48" s="31">
        <v>0.68707058088694561</v>
      </c>
      <c r="E48" s="30">
        <v>-13</v>
      </c>
      <c r="F48" s="31">
        <v>-0.40160642570281124</v>
      </c>
      <c r="G48" s="30">
        <v>815</v>
      </c>
      <c r="H48" s="30">
        <v>25</v>
      </c>
      <c r="I48" s="31">
        <v>3.1645569620253164</v>
      </c>
      <c r="J48" s="30">
        <v>-35</v>
      </c>
      <c r="K48" s="31">
        <v>-4.117647058823529</v>
      </c>
      <c r="L48" s="30">
        <v>2409</v>
      </c>
      <c r="M48" s="30">
        <v>-3</v>
      </c>
      <c r="N48" s="31">
        <v>-0.12437810945273632</v>
      </c>
      <c r="O48" s="30">
        <v>22</v>
      </c>
      <c r="P48" s="31">
        <v>0.92165898617511521</v>
      </c>
    </row>
    <row r="49" spans="1:16" s="19" customFormat="1" ht="22.5" x14ac:dyDescent="0.2">
      <c r="A49" s="26" t="s">
        <v>110</v>
      </c>
      <c r="B49" s="27">
        <v>14271</v>
      </c>
      <c r="C49" s="27">
        <v>87</v>
      </c>
      <c r="D49" s="28">
        <v>0.61336717428087983</v>
      </c>
      <c r="E49" s="27">
        <v>-864</v>
      </c>
      <c r="F49" s="28">
        <v>-5.7086223984142714</v>
      </c>
      <c r="G49" s="27">
        <v>237</v>
      </c>
      <c r="H49" s="27">
        <v>9</v>
      </c>
      <c r="I49" s="28">
        <v>3.9473684210526314</v>
      </c>
      <c r="J49" s="27">
        <v>3</v>
      </c>
      <c r="K49" s="28">
        <v>1.2820512820512822</v>
      </c>
      <c r="L49" s="27">
        <v>14034</v>
      </c>
      <c r="M49" s="27">
        <v>78</v>
      </c>
      <c r="N49" s="28">
        <v>0.55889939810834055</v>
      </c>
      <c r="O49" s="27">
        <v>-867</v>
      </c>
      <c r="P49" s="28">
        <v>-5.8184014495671432</v>
      </c>
    </row>
    <row r="50" spans="1:16" s="19" customFormat="1" ht="21.75" customHeight="1" x14ac:dyDescent="0.2">
      <c r="A50" s="29" t="s">
        <v>111</v>
      </c>
      <c r="B50" s="30">
        <v>10331</v>
      </c>
      <c r="C50" s="30">
        <v>128</v>
      </c>
      <c r="D50" s="31">
        <v>1.2545329804959326</v>
      </c>
      <c r="E50" s="30">
        <v>-672</v>
      </c>
      <c r="F50" s="31">
        <v>-6.1074252476597293</v>
      </c>
      <c r="G50" s="30">
        <v>1944</v>
      </c>
      <c r="H50" s="30">
        <v>22</v>
      </c>
      <c r="I50" s="31">
        <v>1.1446409989594173</v>
      </c>
      <c r="J50" s="30">
        <v>-26</v>
      </c>
      <c r="K50" s="31">
        <v>-1.3197969543147208</v>
      </c>
      <c r="L50" s="30">
        <v>8387</v>
      </c>
      <c r="M50" s="30">
        <v>106</v>
      </c>
      <c r="N50" s="31">
        <v>1.2800386426760053</v>
      </c>
      <c r="O50" s="30">
        <v>-646</v>
      </c>
      <c r="P50" s="31">
        <v>-7.1515554079486332</v>
      </c>
    </row>
    <row r="51" spans="1:16" s="19" customFormat="1" ht="22.5" x14ac:dyDescent="0.2">
      <c r="A51" s="26" t="s">
        <v>112</v>
      </c>
      <c r="B51" s="27">
        <v>2900</v>
      </c>
      <c r="C51" s="27">
        <v>-19</v>
      </c>
      <c r="D51" s="28">
        <v>-0.65090784515244948</v>
      </c>
      <c r="E51" s="27">
        <v>-352</v>
      </c>
      <c r="F51" s="28">
        <v>-10.824108241082412</v>
      </c>
      <c r="G51" s="27">
        <v>1631</v>
      </c>
      <c r="H51" s="27">
        <v>4</v>
      </c>
      <c r="I51" s="28">
        <v>0.24585125998770743</v>
      </c>
      <c r="J51" s="27">
        <v>-167</v>
      </c>
      <c r="K51" s="28">
        <v>-9.2880978865406014</v>
      </c>
      <c r="L51" s="27">
        <v>1269</v>
      </c>
      <c r="M51" s="27">
        <v>-23</v>
      </c>
      <c r="N51" s="28">
        <v>-1.7801857585139318</v>
      </c>
      <c r="O51" s="27">
        <v>-185</v>
      </c>
      <c r="P51" s="28">
        <v>-12.723521320495186</v>
      </c>
    </row>
    <row r="52" spans="1:16" s="19" customFormat="1" ht="15.75" customHeight="1" x14ac:dyDescent="0.2">
      <c r="A52" s="29" t="s">
        <v>113</v>
      </c>
      <c r="B52" s="30">
        <v>7755</v>
      </c>
      <c r="C52" s="30">
        <v>-44</v>
      </c>
      <c r="D52" s="31">
        <v>-0.56417489421720735</v>
      </c>
      <c r="E52" s="30">
        <v>-265</v>
      </c>
      <c r="F52" s="31">
        <v>-3.3042394014962593</v>
      </c>
      <c r="G52" s="30">
        <v>584</v>
      </c>
      <c r="H52" s="30">
        <v>-5</v>
      </c>
      <c r="I52" s="31">
        <v>-0.84889643463497455</v>
      </c>
      <c r="J52" s="30">
        <v>59</v>
      </c>
      <c r="K52" s="31">
        <v>11.238095238095237</v>
      </c>
      <c r="L52" s="30">
        <v>7171</v>
      </c>
      <c r="M52" s="30">
        <v>-39</v>
      </c>
      <c r="N52" s="31">
        <v>-0.5409153952843273</v>
      </c>
      <c r="O52" s="30">
        <v>-324</v>
      </c>
      <c r="P52" s="31">
        <v>-4.322881921280854</v>
      </c>
    </row>
    <row r="53" spans="1:16" s="19" customFormat="1" ht="22.5" x14ac:dyDescent="0.2">
      <c r="A53" s="26" t="s">
        <v>114</v>
      </c>
      <c r="B53" s="27">
        <v>39612</v>
      </c>
      <c r="C53" s="27">
        <v>-624</v>
      </c>
      <c r="D53" s="28">
        <v>-1.5508499850879809</v>
      </c>
      <c r="E53" s="27">
        <v>-1053</v>
      </c>
      <c r="F53" s="28">
        <v>-2.5894503873109556</v>
      </c>
      <c r="G53" s="27">
        <v>33610</v>
      </c>
      <c r="H53" s="27">
        <v>-570</v>
      </c>
      <c r="I53" s="28">
        <v>-1.6676418958455237</v>
      </c>
      <c r="J53" s="27">
        <v>-655</v>
      </c>
      <c r="K53" s="28">
        <v>-1.9115715744929227</v>
      </c>
      <c r="L53" s="27">
        <v>6002</v>
      </c>
      <c r="M53" s="27">
        <v>-54</v>
      </c>
      <c r="N53" s="28">
        <v>-0.89167767503302509</v>
      </c>
      <c r="O53" s="27">
        <v>-398</v>
      </c>
      <c r="P53" s="28">
        <v>-6.21875</v>
      </c>
    </row>
    <row r="54" spans="1:16" s="19" customFormat="1" ht="22.5" x14ac:dyDescent="0.2">
      <c r="A54" s="29" t="s">
        <v>115</v>
      </c>
      <c r="B54" s="30">
        <v>29402</v>
      </c>
      <c r="C54" s="30">
        <v>218</v>
      </c>
      <c r="D54" s="31">
        <v>0.74698464912280704</v>
      </c>
      <c r="E54" s="30">
        <v>-907</v>
      </c>
      <c r="F54" s="31">
        <v>-2.992510475436339</v>
      </c>
      <c r="G54" s="30">
        <v>11457</v>
      </c>
      <c r="H54" s="30">
        <v>-8</v>
      </c>
      <c r="I54" s="31">
        <v>-6.9777583951155686E-2</v>
      </c>
      <c r="J54" s="30">
        <v>-505</v>
      </c>
      <c r="K54" s="31">
        <v>-4.2217020565122887</v>
      </c>
      <c r="L54" s="30">
        <v>17945</v>
      </c>
      <c r="M54" s="30">
        <v>226</v>
      </c>
      <c r="N54" s="31">
        <v>1.2754670128111067</v>
      </c>
      <c r="O54" s="30">
        <v>-402</v>
      </c>
      <c r="P54" s="31">
        <v>-2.1910939118111954</v>
      </c>
    </row>
    <row r="55" spans="1:16" s="19" customFormat="1" ht="15.75" customHeight="1" x14ac:dyDescent="0.2">
      <c r="A55" s="26" t="s">
        <v>116</v>
      </c>
      <c r="B55" s="27">
        <v>72</v>
      </c>
      <c r="C55" s="27">
        <v>6</v>
      </c>
      <c r="D55" s="28">
        <v>9.0909090909090917</v>
      </c>
      <c r="E55" s="27">
        <v>2</v>
      </c>
      <c r="F55" s="28">
        <v>2.8571428571428572</v>
      </c>
      <c r="G55" s="27">
        <v>19</v>
      </c>
      <c r="H55" s="27">
        <v>0</v>
      </c>
      <c r="I55" s="28">
        <v>0</v>
      </c>
      <c r="J55" s="27">
        <v>-5</v>
      </c>
      <c r="K55" s="28">
        <v>-20.833333333333332</v>
      </c>
      <c r="L55" s="27">
        <v>53</v>
      </c>
      <c r="M55" s="27">
        <v>6</v>
      </c>
      <c r="N55" s="28">
        <v>12.76595744680851</v>
      </c>
      <c r="O55" s="27">
        <v>7</v>
      </c>
      <c r="P55" s="28">
        <v>15.217391304347826</v>
      </c>
    </row>
    <row r="56" spans="1:16" x14ac:dyDescent="0.2">
      <c r="A56" s="23" t="s">
        <v>117</v>
      </c>
      <c r="B56" s="24">
        <v>302537</v>
      </c>
      <c r="C56" s="24">
        <v>2806</v>
      </c>
      <c r="D56" s="48">
        <v>0.9361727682488632</v>
      </c>
      <c r="E56" s="24">
        <v>-10749</v>
      </c>
      <c r="F56" s="48">
        <v>-3.4310502224804171</v>
      </c>
      <c r="G56" s="24">
        <v>181168</v>
      </c>
      <c r="H56" s="24">
        <v>1225</v>
      </c>
      <c r="I56" s="48">
        <v>0.68077113308103121</v>
      </c>
      <c r="J56" s="24">
        <v>-7328</v>
      </c>
      <c r="K56" s="48">
        <v>-3.8876156523215348</v>
      </c>
      <c r="L56" s="24">
        <v>121369</v>
      </c>
      <c r="M56" s="24">
        <v>1581</v>
      </c>
      <c r="N56" s="48">
        <v>1.3198317026747253</v>
      </c>
      <c r="O56" s="24">
        <v>-3421</v>
      </c>
      <c r="P56" s="48">
        <v>-2.7414055613430564</v>
      </c>
    </row>
    <row r="57" spans="1:16" ht="15.75" customHeight="1" x14ac:dyDescent="0.2">
      <c r="A57" s="29" t="s">
        <v>118</v>
      </c>
      <c r="B57" s="30">
        <v>252737</v>
      </c>
      <c r="C57" s="30">
        <v>2630</v>
      </c>
      <c r="D57" s="31">
        <v>1.0515499366271235</v>
      </c>
      <c r="E57" s="30">
        <v>-12191</v>
      </c>
      <c r="F57" s="31">
        <v>-4.6016276120304385</v>
      </c>
      <c r="G57" s="30">
        <v>152562</v>
      </c>
      <c r="H57" s="30">
        <v>1348</v>
      </c>
      <c r="I57" s="31">
        <v>0.89145184969645663</v>
      </c>
      <c r="J57" s="30">
        <v>-8477</v>
      </c>
      <c r="K57" s="31">
        <v>-5.2639422748526759</v>
      </c>
      <c r="L57" s="30">
        <v>100175</v>
      </c>
      <c r="M57" s="30">
        <v>1282</v>
      </c>
      <c r="N57" s="31">
        <v>1.2963506011547834</v>
      </c>
      <c r="O57" s="30">
        <v>-3714</v>
      </c>
      <c r="P57" s="31">
        <v>-3.5749694385353599</v>
      </c>
    </row>
    <row r="58" spans="1:16" ht="15.75" customHeight="1" x14ac:dyDescent="0.2">
      <c r="A58" s="70" t="s">
        <v>119</v>
      </c>
      <c r="B58" s="38">
        <v>49800</v>
      </c>
      <c r="C58" s="38">
        <v>176</v>
      </c>
      <c r="D58" s="39">
        <v>0.35466709656617768</v>
      </c>
      <c r="E58" s="38">
        <v>1442</v>
      </c>
      <c r="F58" s="39">
        <v>2.9819264651143556</v>
      </c>
      <c r="G58" s="38">
        <v>28606</v>
      </c>
      <c r="H58" s="38">
        <v>-123</v>
      </c>
      <c r="I58" s="39">
        <v>-0.42813881443837237</v>
      </c>
      <c r="J58" s="38">
        <v>1149</v>
      </c>
      <c r="K58" s="39">
        <v>4.184725206686819</v>
      </c>
      <c r="L58" s="38">
        <v>21194</v>
      </c>
      <c r="M58" s="38">
        <v>299</v>
      </c>
      <c r="N58" s="39">
        <v>1.4309643455372099</v>
      </c>
      <c r="O58" s="38">
        <v>293</v>
      </c>
      <c r="P58" s="39">
        <v>1.4018468015884407</v>
      </c>
    </row>
    <row r="59" spans="1:16" s="71" customFormat="1" ht="12.75" customHeight="1" x14ac:dyDescent="0.2">
      <c r="A59" s="57"/>
      <c r="B59" s="57"/>
      <c r="C59" s="57"/>
      <c r="D59" s="57"/>
      <c r="E59" s="57"/>
      <c r="F59" s="57"/>
      <c r="G59" s="57"/>
      <c r="H59" s="57"/>
      <c r="I59" s="57"/>
      <c r="J59" s="57"/>
      <c r="K59" s="57"/>
      <c r="L59" s="57"/>
      <c r="M59" s="57"/>
      <c r="N59" s="57"/>
      <c r="O59" s="57"/>
      <c r="P59" s="57"/>
    </row>
    <row r="60" spans="1:16" ht="25.5" customHeight="1" x14ac:dyDescent="0.2">
      <c r="A60" s="42" t="s">
        <v>120</v>
      </c>
      <c r="B60" s="72" t="s">
        <v>70</v>
      </c>
      <c r="C60" s="73" t="s">
        <v>121</v>
      </c>
      <c r="D60" s="45"/>
      <c r="E60" s="41"/>
      <c r="F60" s="45"/>
      <c r="G60" s="19"/>
      <c r="H60" s="19"/>
      <c r="I60" s="19"/>
      <c r="J60" s="19"/>
      <c r="K60" s="19"/>
      <c r="L60" s="19"/>
      <c r="M60" s="19"/>
      <c r="N60" s="45"/>
      <c r="O60" s="41"/>
      <c r="P60" s="45"/>
    </row>
    <row r="61" spans="1:16" s="19" customFormat="1" ht="23.25" customHeight="1" x14ac:dyDescent="0.2">
      <c r="A61" s="47" t="s">
        <v>138</v>
      </c>
      <c r="B61" s="24">
        <v>299731</v>
      </c>
      <c r="C61" s="48">
        <f>100*B61/$B$61</f>
        <v>100</v>
      </c>
      <c r="D61" s="50"/>
      <c r="E61" s="74">
        <v>377444</v>
      </c>
      <c r="F61" s="50"/>
      <c r="N61" s="50"/>
      <c r="O61" s="74"/>
      <c r="P61" s="50"/>
    </row>
    <row r="62" spans="1:16" s="19" customFormat="1" ht="22.5" x14ac:dyDescent="0.2">
      <c r="A62" s="75" t="s">
        <v>139</v>
      </c>
      <c r="B62" s="51">
        <v>268285</v>
      </c>
      <c r="C62" s="76">
        <f t="shared" ref="C62:C67" si="0">100*B62/$B$61</f>
        <v>89.508592704791965</v>
      </c>
      <c r="D62" s="51"/>
      <c r="E62" s="77"/>
      <c r="F62" s="51"/>
      <c r="N62" s="51"/>
      <c r="O62" s="77"/>
      <c r="P62" s="51"/>
    </row>
    <row r="63" spans="1:16" s="19" customFormat="1" ht="15.75" customHeight="1" x14ac:dyDescent="0.2">
      <c r="A63" s="75" t="s">
        <v>140</v>
      </c>
      <c r="B63" s="51">
        <f>SUM(B64:B67)</f>
        <v>31446</v>
      </c>
      <c r="C63" s="76">
        <f>100*B63/B61</f>
        <v>10.491407295208036</v>
      </c>
      <c r="D63" s="51"/>
      <c r="E63" s="77"/>
      <c r="F63" s="51"/>
      <c r="N63" s="51"/>
      <c r="O63" s="77"/>
      <c r="P63" s="51"/>
    </row>
    <row r="64" spans="1:16" s="19" customFormat="1" ht="15.75" customHeight="1" x14ac:dyDescent="0.2">
      <c r="A64" s="52" t="s">
        <v>125</v>
      </c>
      <c r="B64" s="53">
        <v>13570</v>
      </c>
      <c r="C64" s="54">
        <f t="shared" si="0"/>
        <v>4.527392895629748</v>
      </c>
      <c r="D64" s="51"/>
      <c r="E64" s="77"/>
      <c r="F64" s="51"/>
      <c r="N64" s="51"/>
      <c r="O64" s="77"/>
      <c r="P64" s="51"/>
    </row>
    <row r="65" spans="1:16" s="19" customFormat="1" ht="15.75" customHeight="1" x14ac:dyDescent="0.2">
      <c r="A65" s="52" t="s">
        <v>126</v>
      </c>
      <c r="B65" s="53">
        <v>12466</v>
      </c>
      <c r="C65" s="54">
        <f t="shared" si="0"/>
        <v>4.1590626261547854</v>
      </c>
      <c r="D65" s="51"/>
      <c r="E65" s="77"/>
      <c r="F65" s="51"/>
      <c r="N65" s="51"/>
      <c r="O65" s="77"/>
      <c r="P65" s="51"/>
    </row>
    <row r="66" spans="1:16" s="19" customFormat="1" ht="15.75" customHeight="1" x14ac:dyDescent="0.2">
      <c r="A66" s="52" t="s">
        <v>141</v>
      </c>
      <c r="B66" s="53">
        <v>3638</v>
      </c>
      <c r="C66" s="54">
        <f t="shared" si="0"/>
        <v>1.2137550003169508</v>
      </c>
      <c r="D66" s="51"/>
      <c r="E66" s="77"/>
      <c r="F66" s="51"/>
      <c r="N66" s="51"/>
      <c r="O66" s="77"/>
      <c r="P66" s="51"/>
    </row>
    <row r="67" spans="1:16" s="19" customFormat="1" ht="15.75" customHeight="1" x14ac:dyDescent="0.2">
      <c r="A67" s="52" t="s">
        <v>142</v>
      </c>
      <c r="B67" s="53">
        <v>1772</v>
      </c>
      <c r="C67" s="54">
        <f t="shared" si="0"/>
        <v>0.59119677310655216</v>
      </c>
      <c r="D67" s="51"/>
      <c r="E67" s="77"/>
      <c r="F67" s="51"/>
      <c r="N67" s="51"/>
      <c r="O67" s="77"/>
      <c r="P67" s="51"/>
    </row>
    <row r="68" spans="1:16" s="19" customFormat="1" ht="12.75" customHeight="1" x14ac:dyDescent="0.2">
      <c r="A68" s="78" t="s">
        <v>143</v>
      </c>
      <c r="B68" s="55">
        <v>302537</v>
      </c>
      <c r="C68" s="56">
        <f>100*B68/$B$68</f>
        <v>100</v>
      </c>
      <c r="D68" s="57"/>
      <c r="E68" s="79"/>
      <c r="F68" s="57"/>
      <c r="N68" s="57"/>
      <c r="O68" s="79"/>
      <c r="P68" s="57"/>
    </row>
    <row r="69" spans="1:16" ht="21.75" customHeight="1" x14ac:dyDescent="0.2">
      <c r="A69" s="75" t="s">
        <v>144</v>
      </c>
      <c r="B69" s="30">
        <v>268285</v>
      </c>
      <c r="C69" s="31">
        <f t="shared" ref="C69:C74" si="1">100*B69/$B$68</f>
        <v>88.6784095829601</v>
      </c>
      <c r="D69" s="51"/>
      <c r="E69" s="77"/>
      <c r="F69" s="51"/>
      <c r="G69" s="19"/>
      <c r="H69" s="19"/>
      <c r="I69" s="19"/>
      <c r="J69" s="19"/>
      <c r="K69" s="19"/>
      <c r="L69" s="19"/>
      <c r="M69" s="19"/>
      <c r="N69" s="51"/>
      <c r="O69" s="77"/>
      <c r="P69" s="51"/>
    </row>
    <row r="70" spans="1:16" ht="15.75" customHeight="1" x14ac:dyDescent="0.2">
      <c r="A70" s="29" t="s">
        <v>145</v>
      </c>
      <c r="B70" s="30">
        <f>SUM(B71:B73)</f>
        <v>27884</v>
      </c>
      <c r="C70" s="31">
        <f t="shared" si="1"/>
        <v>9.2167239048446969</v>
      </c>
      <c r="D70" s="51"/>
      <c r="E70" s="77"/>
      <c r="F70" s="51"/>
      <c r="G70" s="19"/>
      <c r="H70" s="19"/>
      <c r="I70" s="19"/>
      <c r="J70" s="19"/>
      <c r="K70" s="19"/>
      <c r="L70" s="19"/>
      <c r="M70" s="19"/>
      <c r="N70" s="51"/>
      <c r="O70" s="77"/>
      <c r="P70" s="51"/>
    </row>
    <row r="71" spans="1:16" ht="15.75" customHeight="1" x14ac:dyDescent="0.2">
      <c r="A71" s="52" t="s">
        <v>133</v>
      </c>
      <c r="B71" s="53">
        <v>19576</v>
      </c>
      <c r="C71" s="54">
        <f t="shared" si="1"/>
        <v>6.4706135117357544</v>
      </c>
      <c r="D71" s="51"/>
      <c r="E71" s="77"/>
      <c r="F71" s="51"/>
      <c r="G71" s="19"/>
      <c r="H71" s="19"/>
      <c r="I71" s="19"/>
      <c r="J71" s="19"/>
      <c r="K71" s="19"/>
      <c r="L71" s="19"/>
      <c r="M71" s="19"/>
      <c r="N71" s="51"/>
      <c r="O71" s="77"/>
      <c r="P71" s="51"/>
    </row>
    <row r="72" spans="1:16" ht="15.75" customHeight="1" x14ac:dyDescent="0.2">
      <c r="A72" s="52" t="s">
        <v>146</v>
      </c>
      <c r="B72" s="53">
        <v>3331</v>
      </c>
      <c r="C72" s="54">
        <f t="shared" si="1"/>
        <v>1.1010223542905495</v>
      </c>
      <c r="D72" s="51"/>
      <c r="E72" s="77"/>
      <c r="F72" s="51"/>
      <c r="G72" s="19"/>
      <c r="H72" s="19"/>
      <c r="I72" s="19"/>
      <c r="J72" s="19"/>
      <c r="K72" s="19"/>
      <c r="L72" s="19"/>
      <c r="M72" s="19"/>
      <c r="N72" s="51"/>
      <c r="O72" s="77"/>
      <c r="P72" s="51"/>
    </row>
    <row r="73" spans="1:16" ht="15.75" customHeight="1" x14ac:dyDescent="0.2">
      <c r="A73" s="52" t="s">
        <v>134</v>
      </c>
      <c r="B73" s="53">
        <v>4977</v>
      </c>
      <c r="C73" s="54">
        <f t="shared" si="1"/>
        <v>1.6450880388183924</v>
      </c>
      <c r="D73" s="51"/>
      <c r="E73" s="77"/>
      <c r="F73" s="51"/>
      <c r="G73" s="19"/>
      <c r="H73" s="19"/>
      <c r="I73" s="19"/>
      <c r="J73" s="19"/>
      <c r="K73" s="19"/>
      <c r="L73" s="19"/>
      <c r="M73" s="19"/>
      <c r="N73" s="51"/>
      <c r="O73" s="77"/>
      <c r="P73" s="51"/>
    </row>
    <row r="74" spans="1:16" ht="21.75" customHeight="1" x14ac:dyDescent="0.2">
      <c r="A74" s="70" t="s">
        <v>147</v>
      </c>
      <c r="B74" s="38">
        <v>6368</v>
      </c>
      <c r="C74" s="39">
        <f t="shared" si="1"/>
        <v>2.1048665121952026</v>
      </c>
      <c r="D74" s="51"/>
      <c r="E74" s="77"/>
      <c r="F74" s="51"/>
      <c r="G74" s="19"/>
      <c r="H74" s="19"/>
      <c r="I74" s="19"/>
      <c r="J74" s="19"/>
      <c r="K74" s="19"/>
      <c r="L74" s="19"/>
      <c r="M74" s="19"/>
      <c r="N74" s="51"/>
      <c r="O74" s="77"/>
      <c r="P74" s="51"/>
    </row>
    <row r="75" spans="1:16" ht="9.9499999999999993" customHeight="1" x14ac:dyDescent="0.2">
      <c r="E75" s="80"/>
      <c r="J75" s="80"/>
      <c r="O75" s="80"/>
    </row>
    <row r="76" spans="1:16" x14ac:dyDescent="0.2">
      <c r="A76" s="46" t="s">
        <v>148</v>
      </c>
    </row>
    <row r="78" spans="1:16" x14ac:dyDescent="0.2">
      <c r="A78" s="17"/>
    </row>
    <row r="79" spans="1:16" x14ac:dyDescent="0.2">
      <c r="C79" s="45"/>
      <c r="D79" s="45"/>
      <c r="E79" s="45"/>
      <c r="F79" s="45"/>
      <c r="H79" s="45"/>
      <c r="I79" s="45"/>
      <c r="J79" s="45"/>
      <c r="K79" s="45"/>
      <c r="M79" s="45"/>
      <c r="N79" s="45"/>
      <c r="O79" s="45"/>
      <c r="P79" s="45"/>
    </row>
    <row r="81" spans="1:16" s="62" customFormat="1" ht="12.75" x14ac:dyDescent="0.2">
      <c r="B81" s="46"/>
      <c r="C81" s="46"/>
      <c r="D81" s="46"/>
      <c r="E81" s="46"/>
      <c r="F81" s="46"/>
      <c r="G81" s="46"/>
      <c r="H81" s="46"/>
      <c r="I81" s="46"/>
      <c r="J81" s="46"/>
      <c r="K81" s="46"/>
      <c r="L81" s="46"/>
      <c r="M81" s="46"/>
      <c r="N81" s="46"/>
      <c r="O81" s="46"/>
      <c r="P81" s="46"/>
    </row>
    <row r="82" spans="1:16" s="62" customFormat="1" ht="12.75" x14ac:dyDescent="0.2">
      <c r="A82" s="46"/>
      <c r="B82" s="46"/>
      <c r="C82" s="63"/>
      <c r="D82" s="64"/>
      <c r="E82" s="64"/>
      <c r="F82" s="64"/>
      <c r="G82" s="46"/>
      <c r="H82" s="63"/>
      <c r="I82" s="64"/>
      <c r="J82" s="64"/>
      <c r="K82" s="64"/>
      <c r="L82" s="46"/>
      <c r="M82" s="63"/>
      <c r="N82" s="64"/>
      <c r="O82" s="64"/>
      <c r="P82" s="64"/>
    </row>
    <row r="83" spans="1:16" s="62" customFormat="1" ht="12.75" x14ac:dyDescent="0.2">
      <c r="B83" s="46"/>
      <c r="D83" s="64"/>
      <c r="E83" s="64"/>
      <c r="F83" s="64" t="s">
        <v>149</v>
      </c>
      <c r="G83" s="46"/>
      <c r="I83" s="64"/>
      <c r="J83" s="64"/>
      <c r="K83" s="64" t="s">
        <v>149</v>
      </c>
      <c r="L83" s="46"/>
      <c r="N83" s="64"/>
      <c r="O83" s="64"/>
      <c r="P83" s="64" t="s">
        <v>149</v>
      </c>
    </row>
    <row r="91" spans="1:16" x14ac:dyDescent="0.2">
      <c r="B91" s="65"/>
      <c r="C91" s="65"/>
      <c r="D91" s="65"/>
      <c r="E91" s="81" t="s">
        <v>60</v>
      </c>
      <c r="F91" s="65"/>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30"/>
  <sheetViews>
    <sheetView zoomScaleNormal="100" zoomScaleSheetLayoutView="100" workbookViewId="0"/>
  </sheetViews>
  <sheetFormatPr baseColWidth="10" defaultColWidth="11.42578125" defaultRowHeight="15" x14ac:dyDescent="0.25"/>
  <cols>
    <col min="1" max="1" width="39" style="177" customWidth="1"/>
    <col min="2" max="2" width="5.7109375" style="177" customWidth="1"/>
    <col min="3" max="3" width="6.140625" style="177" customWidth="1"/>
    <col min="4" max="4" width="4.28515625" style="177" customWidth="1"/>
    <col min="5" max="5" width="5.28515625" style="177" customWidth="1"/>
    <col min="6" max="6" width="5" style="177" customWidth="1"/>
    <col min="7" max="7" width="5.7109375" style="177" customWidth="1"/>
    <col min="8" max="8" width="5.28515625" style="177" customWidth="1"/>
    <col min="9" max="9" width="4.28515625" style="177" customWidth="1"/>
    <col min="10" max="10" width="5.28515625" style="177" customWidth="1"/>
    <col min="11" max="11" width="4.28515625" style="177" customWidth="1"/>
    <col min="12" max="16384" width="11.42578125" style="177"/>
  </cols>
  <sheetData>
    <row r="1" spans="1:14" s="15" customFormat="1" x14ac:dyDescent="0.2">
      <c r="H1" s="16"/>
    </row>
    <row r="2" spans="1:14" s="15" customFormat="1" ht="18" customHeight="1" x14ac:dyDescent="0.2">
      <c r="H2" s="17" t="s">
        <v>61</v>
      </c>
    </row>
    <row r="3" spans="1:14" s="15" customFormat="1" ht="18.75" customHeight="1" x14ac:dyDescent="0.2"/>
    <row r="4" spans="1:14" s="15" customFormat="1" ht="18" customHeight="1" x14ac:dyDescent="0.25">
      <c r="H4" s="18"/>
      <c r="K4" s="2" t="s">
        <v>653</v>
      </c>
    </row>
    <row r="5" spans="1:14" s="19" customFormat="1" ht="89.25" customHeight="1" x14ac:dyDescent="0.2">
      <c r="A5" s="369" t="s">
        <v>574</v>
      </c>
      <c r="B5" s="369"/>
      <c r="C5" s="369"/>
      <c r="D5" s="369"/>
      <c r="E5" s="369"/>
      <c r="F5" s="369"/>
      <c r="G5" s="15"/>
      <c r="H5" s="15"/>
      <c r="I5" s="15"/>
      <c r="J5" s="15"/>
      <c r="K5" s="15"/>
    </row>
    <row r="6" spans="1:14" s="15" customFormat="1" ht="20.25" customHeight="1" x14ac:dyDescent="0.2">
      <c r="A6" s="373"/>
      <c r="B6" s="376" t="s">
        <v>571</v>
      </c>
      <c r="C6" s="377"/>
      <c r="D6" s="377"/>
      <c r="E6" s="377"/>
      <c r="F6" s="377"/>
      <c r="G6" s="377"/>
      <c r="H6" s="377"/>
      <c r="I6" s="377"/>
      <c r="J6" s="377"/>
      <c r="K6" s="378"/>
    </row>
    <row r="7" spans="1:14" s="19" customFormat="1" ht="28.5" customHeight="1" x14ac:dyDescent="0.2">
      <c r="A7" s="374"/>
      <c r="B7" s="326" t="s">
        <v>150</v>
      </c>
      <c r="C7" s="327"/>
      <c r="D7" s="327"/>
      <c r="E7" s="327"/>
      <c r="F7" s="328"/>
      <c r="G7" s="326" t="s">
        <v>151</v>
      </c>
      <c r="H7" s="327"/>
      <c r="I7" s="327"/>
      <c r="J7" s="327"/>
      <c r="K7" s="328"/>
    </row>
    <row r="8" spans="1:14" s="19" customFormat="1" ht="25.5" customHeight="1" x14ac:dyDescent="0.2">
      <c r="A8" s="374"/>
      <c r="B8" s="322" t="s">
        <v>65</v>
      </c>
      <c r="C8" s="321" t="s">
        <v>66</v>
      </c>
      <c r="D8" s="321"/>
      <c r="E8" s="321" t="s">
        <v>137</v>
      </c>
      <c r="F8" s="321"/>
      <c r="G8" s="322" t="s">
        <v>65</v>
      </c>
      <c r="H8" s="321" t="s">
        <v>66</v>
      </c>
      <c r="I8" s="321"/>
      <c r="J8" s="321" t="s">
        <v>137</v>
      </c>
      <c r="K8" s="321"/>
    </row>
    <row r="9" spans="1:14" s="19" customFormat="1" ht="15" customHeight="1" x14ac:dyDescent="0.2">
      <c r="A9" s="375"/>
      <c r="B9" s="322"/>
      <c r="C9" s="20" t="s">
        <v>68</v>
      </c>
      <c r="D9" s="21" t="s">
        <v>69</v>
      </c>
      <c r="E9" s="20" t="s">
        <v>68</v>
      </c>
      <c r="F9" s="21" t="s">
        <v>69</v>
      </c>
      <c r="G9" s="322"/>
      <c r="H9" s="20" t="s">
        <v>68</v>
      </c>
      <c r="I9" s="21" t="s">
        <v>69</v>
      </c>
      <c r="J9" s="20" t="s">
        <v>68</v>
      </c>
      <c r="K9" s="21" t="s">
        <v>69</v>
      </c>
      <c r="N9" s="69"/>
    </row>
    <row r="10" spans="1:14" s="19" customFormat="1" ht="14.25" customHeight="1" x14ac:dyDescent="0.2">
      <c r="A10" s="379" t="s">
        <v>567</v>
      </c>
      <c r="B10" s="380"/>
      <c r="C10" s="380"/>
      <c r="D10" s="380"/>
      <c r="E10" s="380"/>
      <c r="F10" s="380"/>
      <c r="G10" s="380"/>
      <c r="H10" s="380"/>
      <c r="I10" s="380"/>
      <c r="J10" s="380"/>
      <c r="K10" s="380"/>
    </row>
    <row r="11" spans="1:14" s="19" customFormat="1" ht="3" customHeight="1" x14ac:dyDescent="0.2">
      <c r="A11" s="98"/>
      <c r="B11" s="45"/>
      <c r="C11" s="45"/>
      <c r="D11" s="45"/>
      <c r="E11" s="71"/>
      <c r="F11" s="71"/>
      <c r="G11" s="71"/>
      <c r="H11" s="71"/>
      <c r="I11" s="71"/>
      <c r="J11" s="71"/>
      <c r="K11" s="71"/>
    </row>
    <row r="12" spans="1:14" s="19" customFormat="1" ht="14.25" customHeight="1" x14ac:dyDescent="0.2">
      <c r="A12" s="190" t="s">
        <v>70</v>
      </c>
      <c r="B12" s="219">
        <v>54094</v>
      </c>
      <c r="C12" s="219">
        <v>288</v>
      </c>
      <c r="D12" s="220">
        <v>0.53525629111994943</v>
      </c>
      <c r="E12" s="219">
        <v>-5896</v>
      </c>
      <c r="F12" s="220">
        <v>-9.8283047174529088</v>
      </c>
      <c r="G12" s="219">
        <v>42193</v>
      </c>
      <c r="H12" s="219">
        <v>380</v>
      </c>
      <c r="I12" s="220">
        <v>0.90880826537201354</v>
      </c>
      <c r="J12" s="219">
        <v>-3513</v>
      </c>
      <c r="K12" s="221">
        <v>-7.6860806021091319</v>
      </c>
    </row>
    <row r="13" spans="1:14" s="19" customFormat="1" ht="4.5" customHeight="1" x14ac:dyDescent="0.2">
      <c r="A13" s="98"/>
      <c r="B13" s="45"/>
      <c r="C13" s="45"/>
      <c r="D13" s="45"/>
      <c r="E13" s="71"/>
      <c r="F13" s="71"/>
      <c r="G13" s="71"/>
      <c r="H13" s="71"/>
      <c r="I13" s="71"/>
      <c r="J13" s="71"/>
      <c r="K13" s="71"/>
    </row>
    <row r="14" spans="1:14" s="19" customFormat="1" ht="14.25" customHeight="1" x14ac:dyDescent="0.2">
      <c r="A14" s="190" t="s">
        <v>85</v>
      </c>
      <c r="B14" s="219">
        <v>621</v>
      </c>
      <c r="C14" s="219">
        <v>3</v>
      </c>
      <c r="D14" s="220">
        <v>0.4854368932038835</v>
      </c>
      <c r="E14" s="219">
        <v>-48</v>
      </c>
      <c r="F14" s="220">
        <v>-7.1748878923766819</v>
      </c>
      <c r="G14" s="219">
        <v>510</v>
      </c>
      <c r="H14" s="219">
        <v>1</v>
      </c>
      <c r="I14" s="220">
        <v>0.19646365422396855</v>
      </c>
      <c r="J14" s="219">
        <v>-37</v>
      </c>
      <c r="K14" s="221">
        <v>-6.7641681901279709</v>
      </c>
    </row>
    <row r="15" spans="1:14" ht="24.75" customHeight="1" x14ac:dyDescent="0.25">
      <c r="A15" s="191" t="s">
        <v>181</v>
      </c>
      <c r="B15" s="164">
        <v>538</v>
      </c>
      <c r="C15" s="164">
        <v>5</v>
      </c>
      <c r="D15" s="206">
        <v>0.93808630393996251</v>
      </c>
      <c r="E15" s="164">
        <v>-40</v>
      </c>
      <c r="F15" s="206">
        <v>-6.9204152249134951</v>
      </c>
      <c r="G15" s="164">
        <v>454</v>
      </c>
      <c r="H15" s="164">
        <v>2</v>
      </c>
      <c r="I15" s="206">
        <v>0.44247787610619471</v>
      </c>
      <c r="J15" s="164">
        <v>-35</v>
      </c>
      <c r="K15" s="206">
        <v>-7.1574642126789367</v>
      </c>
    </row>
    <row r="16" spans="1:14" s="19" customFormat="1" ht="24.75" customHeight="1" x14ac:dyDescent="0.2">
      <c r="A16" s="191" t="s">
        <v>182</v>
      </c>
      <c r="B16" s="164">
        <v>81</v>
      </c>
      <c r="C16" s="164">
        <v>-2</v>
      </c>
      <c r="D16" s="206">
        <v>-2.4096385542168677</v>
      </c>
      <c r="E16" s="164">
        <v>-6</v>
      </c>
      <c r="F16" s="206">
        <v>-6.8965517241379306</v>
      </c>
      <c r="G16" s="164">
        <v>54</v>
      </c>
      <c r="H16" s="164">
        <v>-1</v>
      </c>
      <c r="I16" s="206">
        <v>-1.8181818181818181</v>
      </c>
      <c r="J16" s="164">
        <v>-1</v>
      </c>
      <c r="K16" s="206">
        <v>-1.8181818181818181</v>
      </c>
    </row>
    <row r="17" spans="1:11" s="19" customFormat="1" ht="24.75" customHeight="1" x14ac:dyDescent="0.2">
      <c r="A17" s="191" t="s">
        <v>183</v>
      </c>
      <c r="B17" s="164">
        <v>2</v>
      </c>
      <c r="C17" s="164">
        <v>0</v>
      </c>
      <c r="D17" s="206">
        <v>0</v>
      </c>
      <c r="E17" s="164">
        <v>-2</v>
      </c>
      <c r="F17" s="206">
        <v>-50</v>
      </c>
      <c r="G17" s="164">
        <v>2</v>
      </c>
      <c r="H17" s="164">
        <v>0</v>
      </c>
      <c r="I17" s="206">
        <v>0</v>
      </c>
      <c r="J17" s="164">
        <v>-1</v>
      </c>
      <c r="K17" s="206">
        <v>-33.333333333333336</v>
      </c>
    </row>
    <row r="18" spans="1:11" ht="12.6" customHeight="1" x14ac:dyDescent="0.25">
      <c r="A18" s="193" t="s">
        <v>86</v>
      </c>
      <c r="B18" s="215">
        <v>4733</v>
      </c>
      <c r="C18" s="215">
        <v>-11</v>
      </c>
      <c r="D18" s="226">
        <v>-0.23187183811129849</v>
      </c>
      <c r="E18" s="215">
        <v>-1108</v>
      </c>
      <c r="F18" s="226">
        <v>-18.969354562574903</v>
      </c>
      <c r="G18" s="215">
        <v>3475</v>
      </c>
      <c r="H18" s="215">
        <v>-4</v>
      </c>
      <c r="I18" s="220">
        <v>-0.11497556769186548</v>
      </c>
      <c r="J18" s="219">
        <v>-497</v>
      </c>
      <c r="K18" s="221">
        <v>-12.512588116817724</v>
      </c>
    </row>
    <row r="19" spans="1:11" ht="29.25" customHeight="1" x14ac:dyDescent="0.25">
      <c r="A19" s="213" t="s">
        <v>184</v>
      </c>
      <c r="B19" s="45">
        <v>19</v>
      </c>
      <c r="C19" s="45">
        <v>0</v>
      </c>
      <c r="D19" s="41">
        <v>0</v>
      </c>
      <c r="E19" s="45">
        <v>0</v>
      </c>
      <c r="F19" s="41">
        <v>0</v>
      </c>
      <c r="G19" s="45">
        <v>12</v>
      </c>
      <c r="H19" s="45">
        <v>-1</v>
      </c>
      <c r="I19" s="222">
        <v>-7.6923076923076925</v>
      </c>
      <c r="J19" s="164">
        <v>3</v>
      </c>
      <c r="K19" s="206">
        <v>33.333333333333336</v>
      </c>
    </row>
    <row r="20" spans="1:11" ht="29.25" customHeight="1" x14ac:dyDescent="0.25">
      <c r="A20" s="213" t="s">
        <v>185</v>
      </c>
      <c r="B20" s="45">
        <v>8</v>
      </c>
      <c r="C20" s="45">
        <v>0</v>
      </c>
      <c r="D20" s="41">
        <v>0</v>
      </c>
      <c r="E20" s="45">
        <v>0</v>
      </c>
      <c r="F20" s="41">
        <v>0</v>
      </c>
      <c r="G20" s="45">
        <v>5</v>
      </c>
      <c r="H20" s="45">
        <v>0</v>
      </c>
      <c r="I20" s="222">
        <v>0</v>
      </c>
      <c r="J20" s="164">
        <v>3</v>
      </c>
      <c r="K20" s="206">
        <v>150</v>
      </c>
    </row>
    <row r="21" spans="1:11" ht="29.25" customHeight="1" x14ac:dyDescent="0.25">
      <c r="A21" s="213" t="s">
        <v>186</v>
      </c>
      <c r="B21" s="45">
        <v>3</v>
      </c>
      <c r="C21" s="45">
        <v>-1</v>
      </c>
      <c r="D21" s="41">
        <v>-25</v>
      </c>
      <c r="E21" s="45">
        <v>-3</v>
      </c>
      <c r="F21" s="41">
        <v>-50</v>
      </c>
      <c r="G21" s="45">
        <v>2</v>
      </c>
      <c r="H21" s="45">
        <v>-1</v>
      </c>
      <c r="I21" s="222">
        <v>-33.333333333333336</v>
      </c>
      <c r="J21" s="164">
        <v>-2</v>
      </c>
      <c r="K21" s="206">
        <v>-50</v>
      </c>
    </row>
    <row r="22" spans="1:11" ht="29.25" customHeight="1" x14ac:dyDescent="0.25">
      <c r="A22" s="213" t="s">
        <v>187</v>
      </c>
      <c r="B22" s="45">
        <v>24</v>
      </c>
      <c r="C22" s="45">
        <v>1</v>
      </c>
      <c r="D22" s="41">
        <v>4.3478260869565215</v>
      </c>
      <c r="E22" s="45">
        <v>0</v>
      </c>
      <c r="F22" s="41">
        <v>0</v>
      </c>
      <c r="G22" s="45">
        <v>17</v>
      </c>
      <c r="H22" s="45">
        <v>0</v>
      </c>
      <c r="I22" s="222">
        <v>0</v>
      </c>
      <c r="J22" s="164">
        <v>-1</v>
      </c>
      <c r="K22" s="206">
        <v>-5.5555555555555554</v>
      </c>
    </row>
    <row r="23" spans="1:11" ht="29.25" customHeight="1" x14ac:dyDescent="0.25">
      <c r="A23" s="213" t="s">
        <v>188</v>
      </c>
      <c r="B23" s="45">
        <v>12</v>
      </c>
      <c r="C23" s="45">
        <v>0</v>
      </c>
      <c r="D23" s="41">
        <v>0</v>
      </c>
      <c r="E23" s="45">
        <v>-4</v>
      </c>
      <c r="F23" s="41">
        <v>-25</v>
      </c>
      <c r="G23" s="45">
        <v>7</v>
      </c>
      <c r="H23" s="45">
        <v>-1</v>
      </c>
      <c r="I23" s="222">
        <v>-12.5</v>
      </c>
      <c r="J23" s="164">
        <v>-4</v>
      </c>
      <c r="K23" s="206">
        <v>-36.363636363636367</v>
      </c>
    </row>
    <row r="24" spans="1:11" ht="29.25" customHeight="1" x14ac:dyDescent="0.25">
      <c r="A24" s="213" t="s">
        <v>189</v>
      </c>
      <c r="B24" s="45">
        <v>468</v>
      </c>
      <c r="C24" s="45">
        <v>3</v>
      </c>
      <c r="D24" s="41">
        <v>0.64516129032258063</v>
      </c>
      <c r="E24" s="45">
        <v>-36</v>
      </c>
      <c r="F24" s="41">
        <v>-7.1428571428571432</v>
      </c>
      <c r="G24" s="45">
        <v>375</v>
      </c>
      <c r="H24" s="45">
        <v>3</v>
      </c>
      <c r="I24" s="222">
        <v>0.80645161290322576</v>
      </c>
      <c r="J24" s="164">
        <v>-26</v>
      </c>
      <c r="K24" s="206">
        <v>-6.4837905236907734</v>
      </c>
    </row>
    <row r="25" spans="1:11" ht="29.25" customHeight="1" x14ac:dyDescent="0.25">
      <c r="A25" s="213" t="s">
        <v>190</v>
      </c>
      <c r="B25" s="45">
        <v>164</v>
      </c>
      <c r="C25" s="45">
        <v>-6</v>
      </c>
      <c r="D25" s="41">
        <v>-3.5294117647058822</v>
      </c>
      <c r="E25" s="45">
        <v>-12</v>
      </c>
      <c r="F25" s="41">
        <v>-6.8181818181818183</v>
      </c>
      <c r="G25" s="45">
        <v>50</v>
      </c>
      <c r="H25" s="45">
        <v>-4</v>
      </c>
      <c r="I25" s="222">
        <v>-7.4074074074074074</v>
      </c>
      <c r="J25" s="164">
        <v>-47</v>
      </c>
      <c r="K25" s="206">
        <v>-48.453608247422679</v>
      </c>
    </row>
    <row r="26" spans="1:11" ht="29.25" customHeight="1" x14ac:dyDescent="0.25">
      <c r="A26" s="213" t="s">
        <v>191</v>
      </c>
      <c r="B26" s="45">
        <v>25</v>
      </c>
      <c r="C26" s="45">
        <v>-1</v>
      </c>
      <c r="D26" s="41">
        <v>-3.8461538461538463</v>
      </c>
      <c r="E26" s="45">
        <v>0</v>
      </c>
      <c r="F26" s="41">
        <v>0</v>
      </c>
      <c r="G26" s="45">
        <v>9</v>
      </c>
      <c r="H26" s="45">
        <v>0</v>
      </c>
      <c r="I26" s="222">
        <v>0</v>
      </c>
      <c r="J26" s="164">
        <v>4</v>
      </c>
      <c r="K26" s="206">
        <v>80</v>
      </c>
    </row>
    <row r="27" spans="1:11" ht="29.25" customHeight="1" x14ac:dyDescent="0.25">
      <c r="A27" s="213" t="s">
        <v>192</v>
      </c>
      <c r="B27" s="45">
        <v>55</v>
      </c>
      <c r="C27" s="45">
        <v>-1</v>
      </c>
      <c r="D27" s="41">
        <v>-1.7857142857142858</v>
      </c>
      <c r="E27" s="45">
        <v>-11</v>
      </c>
      <c r="F27" s="41">
        <v>-16.666666666666668</v>
      </c>
      <c r="G27" s="45">
        <v>42</v>
      </c>
      <c r="H27" s="45">
        <v>1</v>
      </c>
      <c r="I27" s="222">
        <v>2.4390243902439024</v>
      </c>
      <c r="J27" s="164">
        <v>0</v>
      </c>
      <c r="K27" s="206">
        <v>0</v>
      </c>
    </row>
    <row r="28" spans="1:11" ht="29.25" customHeight="1" x14ac:dyDescent="0.25">
      <c r="A28" s="213" t="s">
        <v>193</v>
      </c>
      <c r="B28" s="45">
        <v>83</v>
      </c>
      <c r="C28" s="45">
        <v>3</v>
      </c>
      <c r="D28" s="41">
        <v>3.75</v>
      </c>
      <c r="E28" s="45">
        <v>-3</v>
      </c>
      <c r="F28" s="41">
        <v>-3.4883720930232558</v>
      </c>
      <c r="G28" s="45">
        <v>66</v>
      </c>
      <c r="H28" s="45">
        <v>1</v>
      </c>
      <c r="I28" s="222">
        <v>1.5384615384615385</v>
      </c>
      <c r="J28" s="164">
        <v>-5</v>
      </c>
      <c r="K28" s="206">
        <v>-7.042253521126761</v>
      </c>
    </row>
    <row r="29" spans="1:11" ht="29.25" customHeight="1" x14ac:dyDescent="0.25">
      <c r="A29" s="191" t="s">
        <v>194</v>
      </c>
      <c r="B29" s="164">
        <v>26</v>
      </c>
      <c r="C29" s="164">
        <v>1</v>
      </c>
      <c r="D29" s="206">
        <v>4</v>
      </c>
      <c r="E29" s="164">
        <v>0</v>
      </c>
      <c r="F29" s="206">
        <v>0</v>
      </c>
      <c r="G29" s="164">
        <v>19</v>
      </c>
      <c r="H29" s="164">
        <v>2</v>
      </c>
      <c r="I29" s="206">
        <v>11.764705882352942</v>
      </c>
      <c r="J29" s="164">
        <v>-2</v>
      </c>
      <c r="K29" s="206">
        <v>-9.5238095238095237</v>
      </c>
    </row>
    <row r="30" spans="1:11" ht="29.25" customHeight="1" x14ac:dyDescent="0.25">
      <c r="A30" s="191" t="s">
        <v>195</v>
      </c>
      <c r="B30" s="164">
        <v>106</v>
      </c>
      <c r="C30" s="164">
        <v>1</v>
      </c>
      <c r="D30" s="206">
        <v>0.95238095238095233</v>
      </c>
      <c r="E30" s="164">
        <v>-18</v>
      </c>
      <c r="F30" s="206">
        <v>-14.516129032258064</v>
      </c>
      <c r="G30" s="164">
        <v>89</v>
      </c>
      <c r="H30" s="164">
        <v>0</v>
      </c>
      <c r="I30" s="206">
        <v>0</v>
      </c>
      <c r="J30" s="164">
        <v>-16</v>
      </c>
      <c r="K30" s="206">
        <v>-15.238095238095237</v>
      </c>
    </row>
    <row r="31" spans="1:11" ht="29.25" customHeight="1" x14ac:dyDescent="0.25">
      <c r="A31" s="191" t="s">
        <v>196</v>
      </c>
      <c r="B31" s="164">
        <v>97</v>
      </c>
      <c r="C31" s="164">
        <v>0</v>
      </c>
      <c r="D31" s="206">
        <v>0</v>
      </c>
      <c r="E31" s="164">
        <v>-12</v>
      </c>
      <c r="F31" s="206">
        <v>-11.009174311926605</v>
      </c>
      <c r="G31" s="164">
        <v>82</v>
      </c>
      <c r="H31" s="164">
        <v>-3</v>
      </c>
      <c r="I31" s="206">
        <v>-3.5294117647058822</v>
      </c>
      <c r="J31" s="164">
        <v>-8</v>
      </c>
      <c r="K31" s="206">
        <v>-8.8888888888888893</v>
      </c>
    </row>
    <row r="32" spans="1:11" ht="29.25" customHeight="1" x14ac:dyDescent="0.25">
      <c r="A32" s="191" t="s">
        <v>197</v>
      </c>
      <c r="B32" s="164">
        <v>539</v>
      </c>
      <c r="C32" s="164">
        <v>-3</v>
      </c>
      <c r="D32" s="206">
        <v>-0.55350553505535061</v>
      </c>
      <c r="E32" s="164">
        <v>-44</v>
      </c>
      <c r="F32" s="206">
        <v>-7.5471698113207548</v>
      </c>
      <c r="G32" s="164">
        <v>436</v>
      </c>
      <c r="H32" s="164">
        <v>-3</v>
      </c>
      <c r="I32" s="206">
        <v>-0.68337129840546695</v>
      </c>
      <c r="J32" s="164">
        <v>-38</v>
      </c>
      <c r="K32" s="206">
        <v>-8.0168776371308024</v>
      </c>
    </row>
    <row r="33" spans="1:11" ht="29.25" customHeight="1" x14ac:dyDescent="0.25">
      <c r="A33" s="191" t="s">
        <v>198</v>
      </c>
      <c r="B33" s="164">
        <v>7</v>
      </c>
      <c r="C33" s="164">
        <v>-2</v>
      </c>
      <c r="D33" s="206">
        <v>-22.222222222222221</v>
      </c>
      <c r="E33" s="164">
        <v>-3</v>
      </c>
      <c r="F33" s="206">
        <v>-30</v>
      </c>
      <c r="G33" s="164">
        <v>4</v>
      </c>
      <c r="H33" s="164">
        <v>-1</v>
      </c>
      <c r="I33" s="206">
        <v>-20</v>
      </c>
      <c r="J33" s="164">
        <v>0</v>
      </c>
      <c r="K33" s="206">
        <v>0</v>
      </c>
    </row>
    <row r="34" spans="1:11" ht="29.25" customHeight="1" x14ac:dyDescent="0.25">
      <c r="A34" s="191" t="s">
        <v>199</v>
      </c>
      <c r="B34" s="164">
        <v>132</v>
      </c>
      <c r="C34" s="164">
        <v>3</v>
      </c>
      <c r="D34" s="206">
        <v>2.3255813953488373</v>
      </c>
      <c r="E34" s="164">
        <v>-130</v>
      </c>
      <c r="F34" s="206">
        <v>-49.618320610687022</v>
      </c>
      <c r="G34" s="164">
        <v>86</v>
      </c>
      <c r="H34" s="164">
        <v>-1</v>
      </c>
      <c r="I34" s="206">
        <v>-1.1494252873563218</v>
      </c>
      <c r="J34" s="164">
        <v>-18</v>
      </c>
      <c r="K34" s="206">
        <v>-17.307692307692307</v>
      </c>
    </row>
    <row r="35" spans="1:11" ht="29.25" customHeight="1" x14ac:dyDescent="0.25">
      <c r="A35" s="191" t="s">
        <v>200</v>
      </c>
      <c r="B35" s="164">
        <v>107</v>
      </c>
      <c r="C35" s="164">
        <v>0</v>
      </c>
      <c r="D35" s="206">
        <v>0</v>
      </c>
      <c r="E35" s="164">
        <v>-8</v>
      </c>
      <c r="F35" s="206">
        <v>-6.9565217391304346</v>
      </c>
      <c r="G35" s="164">
        <v>75</v>
      </c>
      <c r="H35" s="164">
        <v>-3</v>
      </c>
      <c r="I35" s="206">
        <v>-3.8461538461538463</v>
      </c>
      <c r="J35" s="164">
        <v>-3</v>
      </c>
      <c r="K35" s="206">
        <v>-3.8461538461538463</v>
      </c>
    </row>
    <row r="36" spans="1:11" ht="29.25" customHeight="1" x14ac:dyDescent="0.25">
      <c r="A36" s="191" t="s">
        <v>201</v>
      </c>
      <c r="B36" s="164">
        <v>139</v>
      </c>
      <c r="C36" s="164">
        <v>0</v>
      </c>
      <c r="D36" s="206">
        <v>0</v>
      </c>
      <c r="E36" s="164">
        <v>-17</v>
      </c>
      <c r="F36" s="206">
        <v>-10.897435897435898</v>
      </c>
      <c r="G36" s="164">
        <v>115</v>
      </c>
      <c r="H36" s="164">
        <v>0</v>
      </c>
      <c r="I36" s="206">
        <v>0</v>
      </c>
      <c r="J36" s="164">
        <v>-7</v>
      </c>
      <c r="K36" s="206">
        <v>-5.7377049180327866</v>
      </c>
    </row>
    <row r="37" spans="1:11" ht="29.25" customHeight="1" x14ac:dyDescent="0.25">
      <c r="A37" s="191" t="s">
        <v>202</v>
      </c>
      <c r="B37" s="164">
        <v>121</v>
      </c>
      <c r="C37" s="164">
        <v>6</v>
      </c>
      <c r="D37" s="206">
        <v>5.2173913043478262</v>
      </c>
      <c r="E37" s="164">
        <v>-8</v>
      </c>
      <c r="F37" s="206">
        <v>-6.2015503875968996</v>
      </c>
      <c r="G37" s="164">
        <v>99</v>
      </c>
      <c r="H37" s="164">
        <v>3</v>
      </c>
      <c r="I37" s="206">
        <v>3.125</v>
      </c>
      <c r="J37" s="164">
        <v>-5</v>
      </c>
      <c r="K37" s="206">
        <v>-4.8076923076923075</v>
      </c>
    </row>
    <row r="38" spans="1:11" ht="29.25" customHeight="1" x14ac:dyDescent="0.25">
      <c r="A38" s="191" t="s">
        <v>203</v>
      </c>
      <c r="B38" s="164">
        <v>138</v>
      </c>
      <c r="C38" s="164">
        <v>0</v>
      </c>
      <c r="D38" s="206">
        <v>0</v>
      </c>
      <c r="E38" s="164">
        <v>-37</v>
      </c>
      <c r="F38" s="206">
        <v>-21.142857142857142</v>
      </c>
      <c r="G38" s="164">
        <v>105</v>
      </c>
      <c r="H38" s="164">
        <v>1</v>
      </c>
      <c r="I38" s="206">
        <v>0.96153846153846156</v>
      </c>
      <c r="J38" s="164">
        <v>-24</v>
      </c>
      <c r="K38" s="206">
        <v>-18.604651162790699</v>
      </c>
    </row>
    <row r="39" spans="1:11" ht="29.25" customHeight="1" x14ac:dyDescent="0.25">
      <c r="A39" s="191" t="s">
        <v>204</v>
      </c>
      <c r="B39" s="164">
        <v>530</v>
      </c>
      <c r="C39" s="164">
        <v>-5</v>
      </c>
      <c r="D39" s="206">
        <v>-0.93457943925233644</v>
      </c>
      <c r="E39" s="164">
        <v>-114</v>
      </c>
      <c r="F39" s="206">
        <v>-17.701863354037268</v>
      </c>
      <c r="G39" s="164">
        <v>429</v>
      </c>
      <c r="H39" s="164">
        <v>0</v>
      </c>
      <c r="I39" s="206">
        <v>0</v>
      </c>
      <c r="J39" s="164">
        <v>-49</v>
      </c>
      <c r="K39" s="206">
        <v>-10.251046025104603</v>
      </c>
    </row>
    <row r="40" spans="1:11" ht="29.25" customHeight="1" x14ac:dyDescent="0.25">
      <c r="A40" s="191" t="s">
        <v>205</v>
      </c>
      <c r="B40" s="164">
        <v>136</v>
      </c>
      <c r="C40" s="164">
        <v>3</v>
      </c>
      <c r="D40" s="206">
        <v>2.255639097744361</v>
      </c>
      <c r="E40" s="164">
        <v>-34</v>
      </c>
      <c r="F40" s="206">
        <v>-20</v>
      </c>
      <c r="G40" s="164">
        <v>92</v>
      </c>
      <c r="H40" s="164">
        <v>5</v>
      </c>
      <c r="I40" s="206">
        <v>5.7471264367816088</v>
      </c>
      <c r="J40" s="164">
        <v>-22</v>
      </c>
      <c r="K40" s="206">
        <v>-19.298245614035089</v>
      </c>
    </row>
    <row r="41" spans="1:11" ht="29.25" customHeight="1" x14ac:dyDescent="0.25">
      <c r="A41" s="191" t="s">
        <v>206</v>
      </c>
      <c r="B41" s="164">
        <v>119</v>
      </c>
      <c r="C41" s="164">
        <v>-1</v>
      </c>
      <c r="D41" s="206">
        <v>-0.83333333333333337</v>
      </c>
      <c r="E41" s="164">
        <v>-26</v>
      </c>
      <c r="F41" s="206">
        <v>-17.931034482758619</v>
      </c>
      <c r="G41" s="164">
        <v>87</v>
      </c>
      <c r="H41" s="164">
        <v>-5</v>
      </c>
      <c r="I41" s="206">
        <v>-5.4347826086956523</v>
      </c>
      <c r="J41" s="164">
        <v>-16</v>
      </c>
      <c r="K41" s="206">
        <v>-15.533980582524272</v>
      </c>
    </row>
    <row r="42" spans="1:11" ht="29.25" customHeight="1" x14ac:dyDescent="0.25">
      <c r="A42" s="191" t="s">
        <v>207</v>
      </c>
      <c r="B42" s="164">
        <v>187</v>
      </c>
      <c r="C42" s="164">
        <v>-5</v>
      </c>
      <c r="D42" s="206">
        <v>-2.6041666666666665</v>
      </c>
      <c r="E42" s="164">
        <v>-424</v>
      </c>
      <c r="F42" s="206">
        <v>-69.394435351882166</v>
      </c>
      <c r="G42" s="164">
        <v>129</v>
      </c>
      <c r="H42" s="164">
        <v>-1</v>
      </c>
      <c r="I42" s="206">
        <v>-0.76923076923076927</v>
      </c>
      <c r="J42" s="164">
        <v>-26</v>
      </c>
      <c r="K42" s="206">
        <v>-16.774193548387096</v>
      </c>
    </row>
    <row r="43" spans="1:11" ht="29.25" customHeight="1" x14ac:dyDescent="0.25">
      <c r="A43" s="213" t="s">
        <v>208</v>
      </c>
      <c r="B43" s="45">
        <v>218</v>
      </c>
      <c r="C43" s="45">
        <v>-8</v>
      </c>
      <c r="D43" s="41">
        <v>-3.5398230088495577</v>
      </c>
      <c r="E43" s="45">
        <v>-14</v>
      </c>
      <c r="F43" s="41">
        <v>-6.0344827586206895</v>
      </c>
      <c r="G43" s="45">
        <v>122</v>
      </c>
      <c r="H43" s="45">
        <v>-5</v>
      </c>
      <c r="I43" s="41">
        <v>-3.9370078740157481</v>
      </c>
      <c r="J43" s="45">
        <v>-8</v>
      </c>
      <c r="K43" s="41">
        <v>-6.1538461538461542</v>
      </c>
    </row>
    <row r="44" spans="1:11" ht="29.25" customHeight="1" x14ac:dyDescent="0.25">
      <c r="A44" s="213" t="s">
        <v>209</v>
      </c>
      <c r="B44" s="45">
        <v>113</v>
      </c>
      <c r="C44" s="45">
        <v>-4</v>
      </c>
      <c r="D44" s="41">
        <v>-3.4188034188034186</v>
      </c>
      <c r="E44" s="45">
        <v>-20</v>
      </c>
      <c r="F44" s="41">
        <v>-15.037593984962406</v>
      </c>
      <c r="G44" s="45">
        <v>38</v>
      </c>
      <c r="H44" s="45">
        <v>-3</v>
      </c>
      <c r="I44" s="41">
        <v>-7.3170731707317076</v>
      </c>
      <c r="J44" s="45">
        <v>-48</v>
      </c>
      <c r="K44" s="41">
        <v>-55.813953488372093</v>
      </c>
    </row>
    <row r="45" spans="1:11" ht="29.25" customHeight="1" x14ac:dyDescent="0.25">
      <c r="A45" s="213" t="s">
        <v>210</v>
      </c>
      <c r="B45" s="45">
        <v>200</v>
      </c>
      <c r="C45" s="45">
        <v>-1</v>
      </c>
      <c r="D45" s="41">
        <v>-0.49751243781094528</v>
      </c>
      <c r="E45" s="45">
        <v>-23</v>
      </c>
      <c r="F45" s="41">
        <v>-10.31390134529148</v>
      </c>
      <c r="G45" s="45">
        <v>149</v>
      </c>
      <c r="H45" s="45">
        <v>2</v>
      </c>
      <c r="I45" s="41">
        <v>1.3605442176870748</v>
      </c>
      <c r="J45" s="45">
        <v>-31</v>
      </c>
      <c r="K45" s="41">
        <v>-17.222222222222221</v>
      </c>
    </row>
    <row r="46" spans="1:11" ht="29.25" customHeight="1" x14ac:dyDescent="0.25">
      <c r="A46" s="213" t="s">
        <v>211</v>
      </c>
      <c r="B46" s="45">
        <v>209</v>
      </c>
      <c r="C46" s="45">
        <v>-2</v>
      </c>
      <c r="D46" s="41">
        <v>-0.94786729857819907</v>
      </c>
      <c r="E46" s="45">
        <v>-34</v>
      </c>
      <c r="F46" s="41">
        <v>-13.991769547325102</v>
      </c>
      <c r="G46" s="45">
        <v>143</v>
      </c>
      <c r="H46" s="45">
        <v>1</v>
      </c>
      <c r="I46" s="41">
        <v>0.70422535211267601</v>
      </c>
      <c r="J46" s="45">
        <v>-22</v>
      </c>
      <c r="K46" s="41">
        <v>-13.333333333333334</v>
      </c>
    </row>
    <row r="47" spans="1:11" ht="29.25" customHeight="1" x14ac:dyDescent="0.25">
      <c r="A47" s="213" t="s">
        <v>212</v>
      </c>
      <c r="B47" s="45">
        <v>200</v>
      </c>
      <c r="C47" s="45">
        <v>1</v>
      </c>
      <c r="D47" s="41">
        <v>0.50251256281407031</v>
      </c>
      <c r="E47" s="45">
        <v>-38</v>
      </c>
      <c r="F47" s="41">
        <v>-15.966386554621849</v>
      </c>
      <c r="G47" s="45">
        <v>144</v>
      </c>
      <c r="H47" s="45">
        <v>5</v>
      </c>
      <c r="I47" s="41">
        <v>3.5971223021582732</v>
      </c>
      <c r="J47" s="45">
        <v>-37</v>
      </c>
      <c r="K47" s="41">
        <v>-20.441988950276244</v>
      </c>
    </row>
    <row r="48" spans="1:11" ht="29.25" customHeight="1" x14ac:dyDescent="0.25">
      <c r="A48" s="213" t="s">
        <v>213</v>
      </c>
      <c r="B48" s="45">
        <v>42</v>
      </c>
      <c r="C48" s="45">
        <v>3</v>
      </c>
      <c r="D48" s="41">
        <v>7.6923076923076925</v>
      </c>
      <c r="E48" s="45">
        <v>7</v>
      </c>
      <c r="F48" s="41">
        <v>20</v>
      </c>
      <c r="G48" s="45">
        <v>32</v>
      </c>
      <c r="H48" s="45">
        <v>3</v>
      </c>
      <c r="I48" s="41">
        <v>10.344827586206897</v>
      </c>
      <c r="J48" s="45">
        <v>6</v>
      </c>
      <c r="K48" s="41">
        <v>23.076923076923077</v>
      </c>
    </row>
    <row r="49" spans="1:11" ht="29.25" customHeight="1" x14ac:dyDescent="0.25">
      <c r="A49" s="213" t="s">
        <v>214</v>
      </c>
      <c r="B49" s="45">
        <v>19</v>
      </c>
      <c r="C49" s="45">
        <v>1</v>
      </c>
      <c r="D49" s="41">
        <v>5.5555555555555554</v>
      </c>
      <c r="E49" s="45">
        <v>-10</v>
      </c>
      <c r="F49" s="41">
        <v>-34.482758620689658</v>
      </c>
      <c r="G49" s="45">
        <v>14</v>
      </c>
      <c r="H49" s="45">
        <v>2</v>
      </c>
      <c r="I49" s="41">
        <v>16.666666666666668</v>
      </c>
      <c r="J49" s="45">
        <v>-10</v>
      </c>
      <c r="K49" s="41">
        <v>-41.666666666666664</v>
      </c>
    </row>
    <row r="50" spans="1:11" ht="29.25" customHeight="1" x14ac:dyDescent="0.25">
      <c r="A50" s="213" t="s">
        <v>215</v>
      </c>
      <c r="B50" s="45">
        <v>11</v>
      </c>
      <c r="C50" s="45">
        <v>0</v>
      </c>
      <c r="D50" s="41">
        <v>0</v>
      </c>
      <c r="E50" s="45">
        <v>1</v>
      </c>
      <c r="F50" s="41">
        <v>10</v>
      </c>
      <c r="G50" s="45">
        <v>9</v>
      </c>
      <c r="H50" s="45">
        <v>0</v>
      </c>
      <c r="I50" s="41">
        <v>0</v>
      </c>
      <c r="J50" s="45">
        <v>0</v>
      </c>
      <c r="K50" s="41">
        <v>0</v>
      </c>
    </row>
    <row r="51" spans="1:11" ht="29.25" customHeight="1" x14ac:dyDescent="0.25">
      <c r="A51" s="213" t="s">
        <v>216</v>
      </c>
      <c r="B51" s="45">
        <v>469</v>
      </c>
      <c r="C51" s="45">
        <v>3</v>
      </c>
      <c r="D51" s="41">
        <v>0.64377682403433478</v>
      </c>
      <c r="E51" s="45">
        <v>-33</v>
      </c>
      <c r="F51" s="41">
        <v>-6.5737051792828689</v>
      </c>
      <c r="G51" s="45">
        <v>386</v>
      </c>
      <c r="H51" s="45">
        <v>-1</v>
      </c>
      <c r="I51" s="41">
        <v>-0.25839793281653745</v>
      </c>
      <c r="J51" s="45">
        <v>-40</v>
      </c>
      <c r="K51" s="41">
        <v>-9.3896713615023479</v>
      </c>
    </row>
    <row r="52" spans="1:11" ht="29.25" customHeight="1" x14ac:dyDescent="0.25">
      <c r="A52" s="213" t="s">
        <v>217</v>
      </c>
      <c r="B52" s="45">
        <v>7</v>
      </c>
      <c r="C52" s="45">
        <v>0</v>
      </c>
      <c r="D52" s="41">
        <v>0</v>
      </c>
      <c r="E52" s="45">
        <v>0</v>
      </c>
      <c r="F52" s="41">
        <v>0</v>
      </c>
      <c r="G52" s="45">
        <v>6</v>
      </c>
      <c r="H52" s="45">
        <v>0</v>
      </c>
      <c r="I52" s="41">
        <v>0</v>
      </c>
      <c r="J52" s="45">
        <v>2</v>
      </c>
      <c r="K52" s="41">
        <v>50</v>
      </c>
    </row>
    <row r="53" spans="1:11" ht="12.6" customHeight="1" x14ac:dyDescent="0.25">
      <c r="A53" s="190" t="s">
        <v>87</v>
      </c>
      <c r="B53" s="219">
        <v>7346</v>
      </c>
      <c r="C53" s="219">
        <v>6</v>
      </c>
      <c r="D53" s="220">
        <v>8.1743869209809264E-2</v>
      </c>
      <c r="E53" s="219">
        <v>-878</v>
      </c>
      <c r="F53" s="220">
        <v>-10.676070038910506</v>
      </c>
      <c r="G53" s="219">
        <v>6221</v>
      </c>
      <c r="H53" s="219">
        <v>42</v>
      </c>
      <c r="I53" s="220">
        <v>0.67972163780547012</v>
      </c>
      <c r="J53" s="219">
        <v>-777</v>
      </c>
      <c r="K53" s="221">
        <v>-11.103172334952843</v>
      </c>
    </row>
    <row r="54" spans="1:11" ht="15.75" customHeight="1" x14ac:dyDescent="0.25">
      <c r="A54" s="108" t="s">
        <v>219</v>
      </c>
      <c r="B54" s="164">
        <v>2953</v>
      </c>
      <c r="C54" s="164">
        <v>26</v>
      </c>
      <c r="D54" s="206">
        <v>0.88828151691151347</v>
      </c>
      <c r="E54" s="164">
        <v>-346</v>
      </c>
      <c r="F54" s="206">
        <v>-10.488026674749925</v>
      </c>
      <c r="G54" s="164">
        <v>2530</v>
      </c>
      <c r="H54" s="164">
        <v>34</v>
      </c>
      <c r="I54" s="206">
        <v>1.3621794871794872</v>
      </c>
      <c r="J54" s="164">
        <v>-317</v>
      </c>
      <c r="K54" s="206">
        <v>-11.134527572883737</v>
      </c>
    </row>
    <row r="55" spans="1:11" ht="15.75" customHeight="1" x14ac:dyDescent="0.25">
      <c r="A55" s="108" t="s">
        <v>220</v>
      </c>
      <c r="B55" s="164">
        <v>372</v>
      </c>
      <c r="C55" s="164">
        <v>-8</v>
      </c>
      <c r="D55" s="206">
        <v>-2.1052631578947367</v>
      </c>
      <c r="E55" s="164">
        <v>-75</v>
      </c>
      <c r="F55" s="206">
        <v>-16.778523489932887</v>
      </c>
      <c r="G55" s="164">
        <v>298</v>
      </c>
      <c r="H55" s="164">
        <v>-6</v>
      </c>
      <c r="I55" s="206">
        <v>-1.9736842105263157</v>
      </c>
      <c r="J55" s="164">
        <v>-60</v>
      </c>
      <c r="K55" s="206">
        <v>-16.759776536312849</v>
      </c>
    </row>
    <row r="56" spans="1:11" ht="15.75" customHeight="1" x14ac:dyDescent="0.25">
      <c r="A56" s="112" t="s">
        <v>221</v>
      </c>
      <c r="B56" s="164">
        <v>4021</v>
      </c>
      <c r="C56" s="164">
        <v>-12</v>
      </c>
      <c r="D56" s="206">
        <v>-0.29754525167369206</v>
      </c>
      <c r="E56" s="164">
        <v>-457</v>
      </c>
      <c r="F56" s="206">
        <v>-10.205448861098704</v>
      </c>
      <c r="G56" s="164">
        <v>3393</v>
      </c>
      <c r="H56" s="164">
        <v>14</v>
      </c>
      <c r="I56" s="206">
        <v>0.41432376442734536</v>
      </c>
      <c r="J56" s="164">
        <v>-400</v>
      </c>
      <c r="K56" s="206">
        <v>-10.545742156604271</v>
      </c>
    </row>
    <row r="57" spans="1:11" ht="12.6" customHeight="1" x14ac:dyDescent="0.25">
      <c r="A57" s="190" t="s">
        <v>88</v>
      </c>
      <c r="B57" s="219">
        <v>38779</v>
      </c>
      <c r="C57" s="219">
        <v>258</v>
      </c>
      <c r="D57" s="220">
        <v>0.66976454401495289</v>
      </c>
      <c r="E57" s="219">
        <v>-3749</v>
      </c>
      <c r="F57" s="220">
        <v>-8.815368698269376</v>
      </c>
      <c r="G57" s="219">
        <v>29884</v>
      </c>
      <c r="H57" s="219">
        <v>301</v>
      </c>
      <c r="I57" s="220">
        <v>1.0174762532535577</v>
      </c>
      <c r="J57" s="219">
        <v>-2144</v>
      </c>
      <c r="K57" s="221">
        <v>-6.6941426252029474</v>
      </c>
    </row>
    <row r="58" spans="1:11" ht="31.5" customHeight="1" x14ac:dyDescent="0.25">
      <c r="A58" s="191" t="s">
        <v>222</v>
      </c>
      <c r="B58" s="164">
        <v>1028</v>
      </c>
      <c r="C58" s="164">
        <v>2</v>
      </c>
      <c r="D58" s="206">
        <v>0.19493177387914229</v>
      </c>
      <c r="E58" s="164">
        <v>-136</v>
      </c>
      <c r="F58" s="206">
        <v>-11.683848797250858</v>
      </c>
      <c r="G58" s="164">
        <v>845</v>
      </c>
      <c r="H58" s="164">
        <v>10</v>
      </c>
      <c r="I58" s="206">
        <v>1.1976047904191616</v>
      </c>
      <c r="J58" s="164">
        <v>-77</v>
      </c>
      <c r="K58" s="206">
        <v>-8.3514099783080269</v>
      </c>
    </row>
    <row r="59" spans="1:11" ht="31.5" customHeight="1" x14ac:dyDescent="0.25">
      <c r="A59" s="191" t="s">
        <v>223</v>
      </c>
      <c r="B59" s="164">
        <v>2198</v>
      </c>
      <c r="C59" s="164">
        <v>-18</v>
      </c>
      <c r="D59" s="206">
        <v>-0.81227436823104693</v>
      </c>
      <c r="E59" s="164">
        <v>-408</v>
      </c>
      <c r="F59" s="206">
        <v>-15.656178050652342</v>
      </c>
      <c r="G59" s="164">
        <v>1730</v>
      </c>
      <c r="H59" s="164">
        <v>-1</v>
      </c>
      <c r="I59" s="206">
        <v>-5.7770075101097634E-2</v>
      </c>
      <c r="J59" s="164">
        <v>-236</v>
      </c>
      <c r="K59" s="206">
        <v>-12.004069175991862</v>
      </c>
    </row>
    <row r="60" spans="1:11" ht="31.5" customHeight="1" x14ac:dyDescent="0.25">
      <c r="A60" s="191" t="s">
        <v>224</v>
      </c>
      <c r="B60" s="164">
        <v>3350</v>
      </c>
      <c r="C60" s="164">
        <v>15</v>
      </c>
      <c r="D60" s="206">
        <v>0.4497751124437781</v>
      </c>
      <c r="E60" s="164">
        <v>-271</v>
      </c>
      <c r="F60" s="206">
        <v>-7.4841204087268709</v>
      </c>
      <c r="G60" s="164">
        <v>2754</v>
      </c>
      <c r="H60" s="164">
        <v>31</v>
      </c>
      <c r="I60" s="206">
        <v>1.1384502387073081</v>
      </c>
      <c r="J60" s="164">
        <v>-252</v>
      </c>
      <c r="K60" s="206">
        <v>-8.3832335329341312</v>
      </c>
    </row>
    <row r="61" spans="1:11" ht="31.5" customHeight="1" x14ac:dyDescent="0.25">
      <c r="A61" s="191" t="s">
        <v>225</v>
      </c>
      <c r="B61" s="164">
        <v>1555</v>
      </c>
      <c r="C61" s="164">
        <v>15</v>
      </c>
      <c r="D61" s="206">
        <v>0.97402597402597402</v>
      </c>
      <c r="E61" s="164">
        <v>-130</v>
      </c>
      <c r="F61" s="206">
        <v>-7.71513353115727</v>
      </c>
      <c r="G61" s="164">
        <v>1286</v>
      </c>
      <c r="H61" s="164">
        <v>26</v>
      </c>
      <c r="I61" s="206">
        <v>2.0634920634920637</v>
      </c>
      <c r="J61" s="164">
        <v>-42</v>
      </c>
      <c r="K61" s="206">
        <v>-3.1626506024096384</v>
      </c>
    </row>
    <row r="62" spans="1:11" ht="31.5" customHeight="1" x14ac:dyDescent="0.25">
      <c r="A62" s="191" t="s">
        <v>226</v>
      </c>
      <c r="B62" s="164">
        <v>171</v>
      </c>
      <c r="C62" s="164">
        <v>1</v>
      </c>
      <c r="D62" s="206">
        <v>0.58823529411764708</v>
      </c>
      <c r="E62" s="164">
        <v>-32</v>
      </c>
      <c r="F62" s="206">
        <v>-15.763546798029557</v>
      </c>
      <c r="G62" s="164">
        <v>132</v>
      </c>
      <c r="H62" s="164">
        <v>7</v>
      </c>
      <c r="I62" s="206">
        <v>5.6</v>
      </c>
      <c r="J62" s="164">
        <v>-4</v>
      </c>
      <c r="K62" s="206">
        <v>-2.9411764705882355</v>
      </c>
    </row>
    <row r="63" spans="1:11" ht="31.5" customHeight="1" x14ac:dyDescent="0.25">
      <c r="A63" s="191" t="s">
        <v>227</v>
      </c>
      <c r="B63" s="164">
        <v>170</v>
      </c>
      <c r="C63" s="164">
        <v>-3</v>
      </c>
      <c r="D63" s="206">
        <v>-1.7341040462427746</v>
      </c>
      <c r="E63" s="164">
        <v>-120</v>
      </c>
      <c r="F63" s="206">
        <v>-41.379310344827587</v>
      </c>
      <c r="G63" s="164">
        <v>64</v>
      </c>
      <c r="H63" s="164">
        <v>2</v>
      </c>
      <c r="I63" s="206">
        <v>3.225806451612903</v>
      </c>
      <c r="J63" s="164">
        <v>-10</v>
      </c>
      <c r="K63" s="206">
        <v>-13.513513513513514</v>
      </c>
    </row>
    <row r="64" spans="1:11" ht="31.5" customHeight="1" x14ac:dyDescent="0.25">
      <c r="A64" s="191" t="s">
        <v>228</v>
      </c>
      <c r="B64" s="164">
        <v>610</v>
      </c>
      <c r="C64" s="164">
        <v>1</v>
      </c>
      <c r="D64" s="206">
        <v>0.16420361247947454</v>
      </c>
      <c r="E64" s="164">
        <v>-85</v>
      </c>
      <c r="F64" s="206">
        <v>-12.23021582733813</v>
      </c>
      <c r="G64" s="164">
        <v>483</v>
      </c>
      <c r="H64" s="164">
        <v>1</v>
      </c>
      <c r="I64" s="206">
        <v>0.2074688796680498</v>
      </c>
      <c r="J64" s="164">
        <v>-63</v>
      </c>
      <c r="K64" s="206">
        <v>-11.538461538461538</v>
      </c>
    </row>
    <row r="65" spans="1:11" ht="31.5" customHeight="1" x14ac:dyDescent="0.25">
      <c r="A65" s="191" t="s">
        <v>229</v>
      </c>
      <c r="B65" s="164">
        <v>409</v>
      </c>
      <c r="C65" s="164">
        <v>1</v>
      </c>
      <c r="D65" s="206">
        <v>0.24509803921568626</v>
      </c>
      <c r="E65" s="164">
        <v>-28</v>
      </c>
      <c r="F65" s="206">
        <v>-6.4073226544622424</v>
      </c>
      <c r="G65" s="164">
        <v>343</v>
      </c>
      <c r="H65" s="164">
        <v>-5</v>
      </c>
      <c r="I65" s="206">
        <v>-1.4367816091954022</v>
      </c>
      <c r="J65" s="164">
        <v>-22</v>
      </c>
      <c r="K65" s="206">
        <v>-6.0273972602739727</v>
      </c>
    </row>
    <row r="66" spans="1:11" ht="31.5" customHeight="1" x14ac:dyDescent="0.25">
      <c r="A66" s="191" t="s">
        <v>230</v>
      </c>
      <c r="B66" s="164">
        <v>304</v>
      </c>
      <c r="C66" s="164">
        <v>2</v>
      </c>
      <c r="D66" s="206">
        <v>0.66225165562913912</v>
      </c>
      <c r="E66" s="164">
        <v>-17</v>
      </c>
      <c r="F66" s="206">
        <v>-5.29595015576324</v>
      </c>
      <c r="G66" s="164">
        <v>230</v>
      </c>
      <c r="H66" s="164">
        <v>4</v>
      </c>
      <c r="I66" s="206">
        <v>1.7699115044247788</v>
      </c>
      <c r="J66" s="164">
        <v>-4</v>
      </c>
      <c r="K66" s="206">
        <v>-1.7094017094017093</v>
      </c>
    </row>
    <row r="67" spans="1:11" ht="31.5" customHeight="1" x14ac:dyDescent="0.25">
      <c r="A67" s="191" t="s">
        <v>231</v>
      </c>
      <c r="B67" s="164">
        <v>2939</v>
      </c>
      <c r="C67" s="164">
        <v>47</v>
      </c>
      <c r="D67" s="206">
        <v>1.6251728907330567</v>
      </c>
      <c r="E67" s="164">
        <v>-203</v>
      </c>
      <c r="F67" s="206">
        <v>-6.4608529598981539</v>
      </c>
      <c r="G67" s="164">
        <v>2516</v>
      </c>
      <c r="H67" s="164">
        <v>49</v>
      </c>
      <c r="I67" s="206">
        <v>1.9862180786380219</v>
      </c>
      <c r="J67" s="164">
        <v>-115</v>
      </c>
      <c r="K67" s="206">
        <v>-4.3709616115545424</v>
      </c>
    </row>
    <row r="68" spans="1:11" ht="31.5" customHeight="1" x14ac:dyDescent="0.25">
      <c r="A68" s="191" t="s">
        <v>232</v>
      </c>
      <c r="B68" s="164">
        <v>233</v>
      </c>
      <c r="C68" s="164">
        <v>0</v>
      </c>
      <c r="D68" s="206">
        <v>0</v>
      </c>
      <c r="E68" s="164">
        <v>-24</v>
      </c>
      <c r="F68" s="206">
        <v>-9.3385214007782107</v>
      </c>
      <c r="G68" s="164">
        <v>181</v>
      </c>
      <c r="H68" s="164">
        <v>-3</v>
      </c>
      <c r="I68" s="206">
        <v>-1.6304347826086956</v>
      </c>
      <c r="J68" s="164">
        <v>-17</v>
      </c>
      <c r="K68" s="206">
        <v>-8.5858585858585865</v>
      </c>
    </row>
    <row r="69" spans="1:11" ht="31.5" customHeight="1" x14ac:dyDescent="0.25">
      <c r="A69" s="191" t="s">
        <v>233</v>
      </c>
      <c r="B69" s="164">
        <v>315</v>
      </c>
      <c r="C69" s="164">
        <v>9</v>
      </c>
      <c r="D69" s="206">
        <v>2.9411764705882355</v>
      </c>
      <c r="E69" s="164">
        <v>-22</v>
      </c>
      <c r="F69" s="206">
        <v>-6.5281899109792283</v>
      </c>
      <c r="G69" s="164">
        <v>256</v>
      </c>
      <c r="H69" s="164">
        <v>12</v>
      </c>
      <c r="I69" s="206">
        <v>4.918032786885246</v>
      </c>
      <c r="J69" s="164">
        <v>-23</v>
      </c>
      <c r="K69" s="206">
        <v>-8.2437275985663074</v>
      </c>
    </row>
    <row r="70" spans="1:11" ht="31.5" customHeight="1" x14ac:dyDescent="0.25">
      <c r="A70" s="191" t="s">
        <v>234</v>
      </c>
      <c r="B70" s="164">
        <v>79</v>
      </c>
      <c r="C70" s="164">
        <v>-7</v>
      </c>
      <c r="D70" s="206">
        <v>-8.1395348837209305</v>
      </c>
      <c r="E70" s="164">
        <v>-11</v>
      </c>
      <c r="F70" s="206">
        <v>-12.222222222222221</v>
      </c>
      <c r="G70" s="164">
        <v>63</v>
      </c>
      <c r="H70" s="164">
        <v>-4</v>
      </c>
      <c r="I70" s="206">
        <v>-5.9701492537313436</v>
      </c>
      <c r="J70" s="164">
        <v>-10</v>
      </c>
      <c r="K70" s="206">
        <v>-13.698630136986301</v>
      </c>
    </row>
    <row r="71" spans="1:11" ht="31.5" customHeight="1" x14ac:dyDescent="0.25">
      <c r="A71" s="191" t="s">
        <v>235</v>
      </c>
      <c r="B71" s="164">
        <v>619</v>
      </c>
      <c r="C71" s="164">
        <v>-2</v>
      </c>
      <c r="D71" s="206">
        <v>-0.322061191626409</v>
      </c>
      <c r="E71" s="164">
        <v>-79</v>
      </c>
      <c r="F71" s="206">
        <v>-11.318051575931232</v>
      </c>
      <c r="G71" s="164">
        <v>310</v>
      </c>
      <c r="H71" s="164">
        <v>-3</v>
      </c>
      <c r="I71" s="206">
        <v>-0.95846645367412142</v>
      </c>
      <c r="J71" s="164">
        <v>10</v>
      </c>
      <c r="K71" s="206">
        <v>3.3333333333333335</v>
      </c>
    </row>
    <row r="72" spans="1:11" ht="31.5" customHeight="1" x14ac:dyDescent="0.25">
      <c r="A72" s="191" t="s">
        <v>236</v>
      </c>
      <c r="B72" s="164">
        <v>1109</v>
      </c>
      <c r="C72" s="164">
        <v>2</v>
      </c>
      <c r="D72" s="206">
        <v>0.18066847335140018</v>
      </c>
      <c r="E72" s="164">
        <v>-95</v>
      </c>
      <c r="F72" s="206">
        <v>-7.8903654485049834</v>
      </c>
      <c r="G72" s="164">
        <v>834</v>
      </c>
      <c r="H72" s="164">
        <v>3</v>
      </c>
      <c r="I72" s="206">
        <v>0.36101083032490977</v>
      </c>
      <c r="J72" s="164">
        <v>-101</v>
      </c>
      <c r="K72" s="206">
        <v>-10.802139037433156</v>
      </c>
    </row>
    <row r="73" spans="1:11" ht="31.5" customHeight="1" x14ac:dyDescent="0.25">
      <c r="A73" s="191" t="s">
        <v>237</v>
      </c>
      <c r="B73" s="164">
        <v>201</v>
      </c>
      <c r="C73" s="164">
        <v>0</v>
      </c>
      <c r="D73" s="206">
        <v>0</v>
      </c>
      <c r="E73" s="164">
        <v>-45</v>
      </c>
      <c r="F73" s="206">
        <v>-18.292682926829269</v>
      </c>
      <c r="G73" s="164">
        <v>150</v>
      </c>
      <c r="H73" s="164">
        <v>-3</v>
      </c>
      <c r="I73" s="206">
        <v>-1.9607843137254901</v>
      </c>
      <c r="J73" s="164">
        <v>-27</v>
      </c>
      <c r="K73" s="206">
        <v>-15.254237288135593</v>
      </c>
    </row>
    <row r="74" spans="1:11" ht="31.5" customHeight="1" x14ac:dyDescent="0.25">
      <c r="A74" s="191" t="s">
        <v>238</v>
      </c>
      <c r="B74" s="164">
        <v>1488</v>
      </c>
      <c r="C74" s="164">
        <v>-14</v>
      </c>
      <c r="D74" s="206">
        <v>-0.93209054593874829</v>
      </c>
      <c r="E74" s="164">
        <v>330</v>
      </c>
      <c r="F74" s="206">
        <v>28.497409326424872</v>
      </c>
      <c r="G74" s="164">
        <v>804</v>
      </c>
      <c r="H74" s="164">
        <v>-47</v>
      </c>
      <c r="I74" s="206">
        <v>-5.5229142185663926</v>
      </c>
      <c r="J74" s="164">
        <v>344</v>
      </c>
      <c r="K74" s="206">
        <v>74.782608695652172</v>
      </c>
    </row>
    <row r="75" spans="1:11" ht="31.5" customHeight="1" x14ac:dyDescent="0.25">
      <c r="A75" s="191" t="s">
        <v>239</v>
      </c>
      <c r="B75" s="164">
        <v>168</v>
      </c>
      <c r="C75" s="164">
        <v>1</v>
      </c>
      <c r="D75" s="206">
        <v>0.59880239520958078</v>
      </c>
      <c r="E75" s="164">
        <v>-17</v>
      </c>
      <c r="F75" s="206">
        <v>-9.1891891891891895</v>
      </c>
      <c r="G75" s="164">
        <v>114</v>
      </c>
      <c r="H75" s="164">
        <v>3</v>
      </c>
      <c r="I75" s="206">
        <v>2.7027027027027026</v>
      </c>
      <c r="J75" s="164">
        <v>-16</v>
      </c>
      <c r="K75" s="206">
        <v>-12.307692307692308</v>
      </c>
    </row>
    <row r="76" spans="1:11" ht="31.5" customHeight="1" x14ac:dyDescent="0.25">
      <c r="A76" s="191" t="s">
        <v>240</v>
      </c>
      <c r="B76" s="164">
        <v>249</v>
      </c>
      <c r="C76" s="164">
        <v>-2</v>
      </c>
      <c r="D76" s="206">
        <v>-0.79681274900398402</v>
      </c>
      <c r="E76" s="164">
        <v>-44</v>
      </c>
      <c r="F76" s="206">
        <v>-15.017064846416382</v>
      </c>
      <c r="G76" s="164">
        <v>188</v>
      </c>
      <c r="H76" s="164">
        <v>0</v>
      </c>
      <c r="I76" s="206">
        <v>0</v>
      </c>
      <c r="J76" s="164">
        <v>-31</v>
      </c>
      <c r="K76" s="206">
        <v>-14.155251141552512</v>
      </c>
    </row>
    <row r="77" spans="1:11" ht="31.5" customHeight="1" x14ac:dyDescent="0.25">
      <c r="A77" s="191" t="s">
        <v>241</v>
      </c>
      <c r="B77" s="164">
        <v>459</v>
      </c>
      <c r="C77" s="164">
        <v>5</v>
      </c>
      <c r="D77" s="206">
        <v>1.1013215859030836</v>
      </c>
      <c r="E77" s="164">
        <v>-17</v>
      </c>
      <c r="F77" s="206">
        <v>-3.5714285714285716</v>
      </c>
      <c r="G77" s="164">
        <v>377</v>
      </c>
      <c r="H77" s="164">
        <v>8</v>
      </c>
      <c r="I77" s="206">
        <v>2.168021680216802</v>
      </c>
      <c r="J77" s="164">
        <v>-12</v>
      </c>
      <c r="K77" s="206">
        <v>-3.0848329048843186</v>
      </c>
    </row>
    <row r="78" spans="1:11" ht="31.5" customHeight="1" x14ac:dyDescent="0.25">
      <c r="A78" s="191" t="s">
        <v>242</v>
      </c>
      <c r="B78" s="164">
        <v>533</v>
      </c>
      <c r="C78" s="164">
        <v>3</v>
      </c>
      <c r="D78" s="206">
        <v>0.56603773584905659</v>
      </c>
      <c r="E78" s="164">
        <v>-80</v>
      </c>
      <c r="F78" s="206">
        <v>-13.050570962479609</v>
      </c>
      <c r="G78" s="164">
        <v>403</v>
      </c>
      <c r="H78" s="164">
        <v>3</v>
      </c>
      <c r="I78" s="206">
        <v>0.75</v>
      </c>
      <c r="J78" s="164">
        <v>-70</v>
      </c>
      <c r="K78" s="206">
        <v>-14.799154334038056</v>
      </c>
    </row>
    <row r="79" spans="1:11" ht="31.5" customHeight="1" x14ac:dyDescent="0.25">
      <c r="A79" s="191" t="s">
        <v>243</v>
      </c>
      <c r="B79" s="164">
        <v>356</v>
      </c>
      <c r="C79" s="164">
        <v>1</v>
      </c>
      <c r="D79" s="206">
        <v>0.28169014084507044</v>
      </c>
      <c r="E79" s="164">
        <v>-47</v>
      </c>
      <c r="F79" s="206">
        <v>-11.662531017369727</v>
      </c>
      <c r="G79" s="164">
        <v>240</v>
      </c>
      <c r="H79" s="164">
        <v>3</v>
      </c>
      <c r="I79" s="206">
        <v>1.2658227848101267</v>
      </c>
      <c r="J79" s="164">
        <v>-19</v>
      </c>
      <c r="K79" s="206">
        <v>-7.3359073359073363</v>
      </c>
    </row>
    <row r="80" spans="1:11" ht="31.5" customHeight="1" x14ac:dyDescent="0.25">
      <c r="A80" s="191" t="s">
        <v>244</v>
      </c>
      <c r="B80" s="164">
        <v>573</v>
      </c>
      <c r="C80" s="164">
        <v>-7</v>
      </c>
      <c r="D80" s="206">
        <v>-1.2068965517241379</v>
      </c>
      <c r="E80" s="164">
        <v>-146</v>
      </c>
      <c r="F80" s="206">
        <v>-20.305980528511821</v>
      </c>
      <c r="G80" s="164">
        <v>428</v>
      </c>
      <c r="H80" s="164">
        <v>-7</v>
      </c>
      <c r="I80" s="206">
        <v>-1.6091954022988506</v>
      </c>
      <c r="J80" s="164">
        <v>-117</v>
      </c>
      <c r="K80" s="206">
        <v>-21.467889908256879</v>
      </c>
    </row>
    <row r="81" spans="1:11" ht="31.5" customHeight="1" x14ac:dyDescent="0.25">
      <c r="A81" s="191" t="s">
        <v>245</v>
      </c>
      <c r="B81" s="164">
        <v>131</v>
      </c>
      <c r="C81" s="164">
        <v>1</v>
      </c>
      <c r="D81" s="206">
        <v>0.76923076923076927</v>
      </c>
      <c r="E81" s="164">
        <v>-32</v>
      </c>
      <c r="F81" s="206">
        <v>-19.631901840490798</v>
      </c>
      <c r="G81" s="164">
        <v>90</v>
      </c>
      <c r="H81" s="164">
        <v>-1</v>
      </c>
      <c r="I81" s="206">
        <v>-1.098901098901099</v>
      </c>
      <c r="J81" s="164">
        <v>-28</v>
      </c>
      <c r="K81" s="206">
        <v>-23.728813559322035</v>
      </c>
    </row>
    <row r="82" spans="1:11" ht="31.5" customHeight="1" x14ac:dyDescent="0.25">
      <c r="A82" s="191" t="s">
        <v>246</v>
      </c>
      <c r="B82" s="164">
        <v>562</v>
      </c>
      <c r="C82" s="164">
        <v>-3</v>
      </c>
      <c r="D82" s="206">
        <v>-0.53097345132743368</v>
      </c>
      <c r="E82" s="164">
        <v>-116</v>
      </c>
      <c r="F82" s="206">
        <v>-17.10914454277286</v>
      </c>
      <c r="G82" s="164">
        <v>468</v>
      </c>
      <c r="H82" s="164">
        <v>-2</v>
      </c>
      <c r="I82" s="206">
        <v>-0.42553191489361702</v>
      </c>
      <c r="J82" s="164">
        <v>-79</v>
      </c>
      <c r="K82" s="206">
        <v>-14.442413162705668</v>
      </c>
    </row>
    <row r="83" spans="1:11" ht="31.5" customHeight="1" x14ac:dyDescent="0.25">
      <c r="A83" s="191" t="s">
        <v>247</v>
      </c>
      <c r="B83" s="164">
        <v>3844</v>
      </c>
      <c r="C83" s="164">
        <v>-3</v>
      </c>
      <c r="D83" s="206">
        <v>-7.7982843774369634E-2</v>
      </c>
      <c r="E83" s="164">
        <v>-511</v>
      </c>
      <c r="F83" s="206">
        <v>-11.733639494833525</v>
      </c>
      <c r="G83" s="164">
        <v>2653</v>
      </c>
      <c r="H83" s="164">
        <v>-8</v>
      </c>
      <c r="I83" s="206">
        <v>-0.30063885757234121</v>
      </c>
      <c r="J83" s="164">
        <v>-226</v>
      </c>
      <c r="K83" s="206">
        <v>-7.8499478985758948</v>
      </c>
    </row>
    <row r="84" spans="1:11" ht="31.5" customHeight="1" x14ac:dyDescent="0.25">
      <c r="A84" s="191" t="s">
        <v>248</v>
      </c>
      <c r="B84" s="164">
        <v>21</v>
      </c>
      <c r="C84" s="164">
        <v>-1</v>
      </c>
      <c r="D84" s="206">
        <v>-4.5454545454545459</v>
      </c>
      <c r="E84" s="164">
        <v>0</v>
      </c>
      <c r="F84" s="206">
        <v>0</v>
      </c>
      <c r="G84" s="164">
        <v>17</v>
      </c>
      <c r="H84" s="164">
        <v>-1</v>
      </c>
      <c r="I84" s="206">
        <v>-5.5555555555555554</v>
      </c>
      <c r="J84" s="164">
        <v>0</v>
      </c>
      <c r="K84" s="206">
        <v>0</v>
      </c>
    </row>
    <row r="85" spans="1:11" ht="31.5" customHeight="1" x14ac:dyDescent="0.25">
      <c r="A85" s="191" t="s">
        <v>249</v>
      </c>
      <c r="B85" s="164">
        <v>420</v>
      </c>
      <c r="C85" s="164">
        <v>10</v>
      </c>
      <c r="D85" s="206">
        <v>2.4390243902439024</v>
      </c>
      <c r="E85" s="164">
        <v>-43</v>
      </c>
      <c r="F85" s="206">
        <v>-9.2872570194384441</v>
      </c>
      <c r="G85" s="164">
        <v>341</v>
      </c>
      <c r="H85" s="164">
        <v>6</v>
      </c>
      <c r="I85" s="206">
        <v>1.791044776119403</v>
      </c>
      <c r="J85" s="164">
        <v>-33</v>
      </c>
      <c r="K85" s="206">
        <v>-8.8235294117647065</v>
      </c>
    </row>
    <row r="86" spans="1:11" ht="31.5" customHeight="1" x14ac:dyDescent="0.25">
      <c r="A86" s="191" t="s">
        <v>250</v>
      </c>
      <c r="B86" s="164">
        <v>2259</v>
      </c>
      <c r="C86" s="164">
        <v>30</v>
      </c>
      <c r="D86" s="206">
        <v>1.3458950201884252</v>
      </c>
      <c r="E86" s="164">
        <v>-186</v>
      </c>
      <c r="F86" s="206">
        <v>-7.6073619631901837</v>
      </c>
      <c r="G86" s="164">
        <v>1926</v>
      </c>
      <c r="H86" s="164">
        <v>40</v>
      </c>
      <c r="I86" s="206">
        <v>2.1208907741251326</v>
      </c>
      <c r="J86" s="164">
        <v>-145</v>
      </c>
      <c r="K86" s="206">
        <v>-7.001448575567359</v>
      </c>
    </row>
    <row r="87" spans="1:11" ht="31.5" customHeight="1" x14ac:dyDescent="0.25">
      <c r="A87" s="191" t="s">
        <v>251</v>
      </c>
      <c r="B87" s="164">
        <v>144</v>
      </c>
      <c r="C87" s="164">
        <v>0</v>
      </c>
      <c r="D87" s="206">
        <v>0</v>
      </c>
      <c r="E87" s="164">
        <v>-24</v>
      </c>
      <c r="F87" s="206">
        <v>-14.285714285714286</v>
      </c>
      <c r="G87" s="164">
        <v>96</v>
      </c>
      <c r="H87" s="164">
        <v>0</v>
      </c>
      <c r="I87" s="206">
        <v>0</v>
      </c>
      <c r="J87" s="164">
        <v>-10</v>
      </c>
      <c r="K87" s="206">
        <v>-9.433962264150944</v>
      </c>
    </row>
    <row r="88" spans="1:11" ht="31.5" customHeight="1" x14ac:dyDescent="0.25">
      <c r="A88" s="191" t="s">
        <v>252</v>
      </c>
      <c r="B88" s="164">
        <v>616</v>
      </c>
      <c r="C88" s="164">
        <v>4</v>
      </c>
      <c r="D88" s="206">
        <v>0.65359477124183007</v>
      </c>
      <c r="E88" s="164">
        <v>-108</v>
      </c>
      <c r="F88" s="206">
        <v>-14.917127071823204</v>
      </c>
      <c r="G88" s="164">
        <v>468</v>
      </c>
      <c r="H88" s="164">
        <v>6</v>
      </c>
      <c r="I88" s="206">
        <v>1.2987012987012987</v>
      </c>
      <c r="J88" s="164">
        <v>-53</v>
      </c>
      <c r="K88" s="206">
        <v>-10.17274472168906</v>
      </c>
    </row>
    <row r="89" spans="1:11" ht="31.5" customHeight="1" x14ac:dyDescent="0.25">
      <c r="A89" s="191" t="s">
        <v>253</v>
      </c>
      <c r="B89" s="164">
        <v>2117</v>
      </c>
      <c r="C89" s="164">
        <v>24</v>
      </c>
      <c r="D89" s="206">
        <v>1.1466794075489728</v>
      </c>
      <c r="E89" s="164">
        <v>-113</v>
      </c>
      <c r="F89" s="206">
        <v>-5.0672645739910314</v>
      </c>
      <c r="G89" s="164">
        <v>1668</v>
      </c>
      <c r="H89" s="164">
        <v>20</v>
      </c>
      <c r="I89" s="206">
        <v>1.2135922330097086</v>
      </c>
      <c r="J89" s="164">
        <v>-46</v>
      </c>
      <c r="K89" s="206">
        <v>-2.6837806301050176</v>
      </c>
    </row>
    <row r="90" spans="1:11" ht="31.5" customHeight="1" x14ac:dyDescent="0.25">
      <c r="A90" s="191" t="s">
        <v>254</v>
      </c>
      <c r="B90" s="164">
        <v>2024</v>
      </c>
      <c r="C90" s="164">
        <v>4</v>
      </c>
      <c r="D90" s="206">
        <v>0.19801980198019803</v>
      </c>
      <c r="E90" s="164">
        <v>-159</v>
      </c>
      <c r="F90" s="206">
        <v>-7.2835547411818595</v>
      </c>
      <c r="G90" s="164">
        <v>1554</v>
      </c>
      <c r="H90" s="164">
        <v>0</v>
      </c>
      <c r="I90" s="206">
        <v>0</v>
      </c>
      <c r="J90" s="164">
        <v>-130</v>
      </c>
      <c r="K90" s="206">
        <v>-7.7197149643705467</v>
      </c>
    </row>
    <row r="91" spans="1:11" ht="31.5" customHeight="1" x14ac:dyDescent="0.25">
      <c r="A91" s="191" t="s">
        <v>255</v>
      </c>
      <c r="B91" s="164">
        <v>2678</v>
      </c>
      <c r="C91" s="164">
        <v>72</v>
      </c>
      <c r="D91" s="206">
        <v>2.7628549501151189</v>
      </c>
      <c r="E91" s="164">
        <v>-295</v>
      </c>
      <c r="F91" s="206">
        <v>-9.9226370669357546</v>
      </c>
      <c r="G91" s="164">
        <v>2220</v>
      </c>
      <c r="H91" s="164">
        <v>83</v>
      </c>
      <c r="I91" s="206">
        <v>3.8839494618624242</v>
      </c>
      <c r="J91" s="164">
        <v>-212</v>
      </c>
      <c r="K91" s="206">
        <v>-8.7171052631578956</v>
      </c>
    </row>
    <row r="92" spans="1:11" ht="31.5" customHeight="1" x14ac:dyDescent="0.25">
      <c r="A92" s="191" t="s">
        <v>256</v>
      </c>
      <c r="B92" s="164">
        <v>1174</v>
      </c>
      <c r="C92" s="164">
        <v>25</v>
      </c>
      <c r="D92" s="206">
        <v>2.1758050478677111</v>
      </c>
      <c r="E92" s="164">
        <v>-83</v>
      </c>
      <c r="F92" s="206">
        <v>-6.6030230708035003</v>
      </c>
      <c r="G92" s="164">
        <v>879</v>
      </c>
      <c r="H92" s="164">
        <v>18</v>
      </c>
      <c r="I92" s="206">
        <v>2.0905923344947737</v>
      </c>
      <c r="J92" s="164">
        <v>-4</v>
      </c>
      <c r="K92" s="206">
        <v>-0.45300113250283125</v>
      </c>
    </row>
    <row r="93" spans="1:11" ht="31.5" customHeight="1" x14ac:dyDescent="0.25">
      <c r="A93" s="191" t="s">
        <v>257</v>
      </c>
      <c r="B93" s="164">
        <v>307</v>
      </c>
      <c r="C93" s="164">
        <v>7</v>
      </c>
      <c r="D93" s="206">
        <v>2.3333333333333335</v>
      </c>
      <c r="E93" s="164">
        <v>-16</v>
      </c>
      <c r="F93" s="206">
        <v>-4.9535603715170282</v>
      </c>
      <c r="G93" s="164">
        <v>224</v>
      </c>
      <c r="H93" s="164">
        <v>4</v>
      </c>
      <c r="I93" s="206">
        <v>1.8181818181818181</v>
      </c>
      <c r="J93" s="164">
        <v>-9</v>
      </c>
      <c r="K93" s="206">
        <v>-3.8626609442060085</v>
      </c>
    </row>
    <row r="94" spans="1:11" ht="31.5" customHeight="1" x14ac:dyDescent="0.25">
      <c r="A94" s="191" t="s">
        <v>258</v>
      </c>
      <c r="B94" s="164">
        <v>334</v>
      </c>
      <c r="C94" s="164">
        <v>5</v>
      </c>
      <c r="D94" s="206">
        <v>1.5197568389057752</v>
      </c>
      <c r="E94" s="164">
        <v>-50</v>
      </c>
      <c r="F94" s="206">
        <v>-13.020833333333334</v>
      </c>
      <c r="G94" s="164">
        <v>241</v>
      </c>
      <c r="H94" s="164">
        <v>7</v>
      </c>
      <c r="I94" s="206">
        <v>2.9914529914529915</v>
      </c>
      <c r="J94" s="164">
        <v>-25</v>
      </c>
      <c r="K94" s="206">
        <v>-9.3984962406015029</v>
      </c>
    </row>
    <row r="95" spans="1:11" ht="31.5" customHeight="1" x14ac:dyDescent="0.25">
      <c r="A95" s="191" t="s">
        <v>259</v>
      </c>
      <c r="B95" s="164">
        <v>337</v>
      </c>
      <c r="C95" s="164">
        <v>-3</v>
      </c>
      <c r="D95" s="206">
        <v>-0.88235294117647056</v>
      </c>
      <c r="E95" s="164">
        <v>-52</v>
      </c>
      <c r="F95" s="206">
        <v>-13.367609254498715</v>
      </c>
      <c r="G95" s="164">
        <v>232</v>
      </c>
      <c r="H95" s="164">
        <v>-2</v>
      </c>
      <c r="I95" s="206">
        <v>-0.85470085470085466</v>
      </c>
      <c r="J95" s="164">
        <v>-36</v>
      </c>
      <c r="K95" s="206">
        <v>-13.432835820895523</v>
      </c>
    </row>
    <row r="96" spans="1:11" ht="31.5" customHeight="1" x14ac:dyDescent="0.25">
      <c r="A96" s="191" t="s">
        <v>260</v>
      </c>
      <c r="B96" s="164">
        <v>221</v>
      </c>
      <c r="C96" s="164">
        <v>0</v>
      </c>
      <c r="D96" s="206">
        <v>0</v>
      </c>
      <c r="E96" s="164">
        <v>-40</v>
      </c>
      <c r="F96" s="206">
        <v>-15.325670498084291</v>
      </c>
      <c r="G96" s="164">
        <v>174</v>
      </c>
      <c r="H96" s="164">
        <v>0</v>
      </c>
      <c r="I96" s="206">
        <v>0</v>
      </c>
      <c r="J96" s="164">
        <v>-39</v>
      </c>
      <c r="K96" s="206">
        <v>-18.309859154929576</v>
      </c>
    </row>
    <row r="97" spans="1:11" ht="31.5" customHeight="1" x14ac:dyDescent="0.25">
      <c r="A97" s="191" t="s">
        <v>261</v>
      </c>
      <c r="B97" s="164">
        <v>98</v>
      </c>
      <c r="C97" s="164">
        <v>2</v>
      </c>
      <c r="D97" s="206">
        <v>2.0833333333333335</v>
      </c>
      <c r="E97" s="164">
        <v>-8</v>
      </c>
      <c r="F97" s="206">
        <v>-7.5471698113207548</v>
      </c>
      <c r="G97" s="164">
        <v>71</v>
      </c>
      <c r="H97" s="164">
        <v>4</v>
      </c>
      <c r="I97" s="206">
        <v>5.9701492537313436</v>
      </c>
      <c r="J97" s="164">
        <v>-3</v>
      </c>
      <c r="K97" s="206">
        <v>-4.0540540540540544</v>
      </c>
    </row>
    <row r="98" spans="1:11" ht="31.5" customHeight="1" x14ac:dyDescent="0.25">
      <c r="A98" s="191" t="s">
        <v>262</v>
      </c>
      <c r="B98" s="164">
        <v>107</v>
      </c>
      <c r="C98" s="164">
        <v>5</v>
      </c>
      <c r="D98" s="206">
        <v>4.9019607843137258</v>
      </c>
      <c r="E98" s="164">
        <v>31</v>
      </c>
      <c r="F98" s="206">
        <v>40.789473684210527</v>
      </c>
      <c r="G98" s="164">
        <v>79</v>
      </c>
      <c r="H98" s="164">
        <v>5</v>
      </c>
      <c r="I98" s="206">
        <v>6.756756756756757</v>
      </c>
      <c r="J98" s="164">
        <v>17</v>
      </c>
      <c r="K98" s="206">
        <v>27.419354838709676</v>
      </c>
    </row>
    <row r="99" spans="1:11" ht="31.5" customHeight="1" x14ac:dyDescent="0.25">
      <c r="A99" s="191" t="s">
        <v>263</v>
      </c>
      <c r="B99" s="164">
        <v>477</v>
      </c>
      <c r="C99" s="164">
        <v>10</v>
      </c>
      <c r="D99" s="206">
        <v>2.1413276231263385</v>
      </c>
      <c r="E99" s="164">
        <v>-44</v>
      </c>
      <c r="F99" s="206">
        <v>-8.4452975047984644</v>
      </c>
      <c r="G99" s="164">
        <v>369</v>
      </c>
      <c r="H99" s="164">
        <v>12</v>
      </c>
      <c r="I99" s="206">
        <v>3.3613445378151261</v>
      </c>
      <c r="J99" s="164">
        <v>-37</v>
      </c>
      <c r="K99" s="206">
        <v>-9.1133004926108381</v>
      </c>
    </row>
    <row r="100" spans="1:11" ht="31.5" customHeight="1" x14ac:dyDescent="0.25">
      <c r="A100" s="191" t="s">
        <v>264</v>
      </c>
      <c r="B100" s="164">
        <v>233</v>
      </c>
      <c r="C100" s="164">
        <v>-4</v>
      </c>
      <c r="D100" s="206">
        <v>-1.6877637130801688</v>
      </c>
      <c r="E100" s="164">
        <v>-53</v>
      </c>
      <c r="F100" s="206">
        <v>-18.53146853146853</v>
      </c>
      <c r="G100" s="164">
        <v>177</v>
      </c>
      <c r="H100" s="164">
        <v>0</v>
      </c>
      <c r="I100" s="206">
        <v>0</v>
      </c>
      <c r="J100" s="164">
        <v>-38</v>
      </c>
      <c r="K100" s="206">
        <v>-17.674418604651162</v>
      </c>
    </row>
    <row r="101" spans="1:11" ht="31.5" customHeight="1" x14ac:dyDescent="0.25">
      <c r="A101" s="191" t="s">
        <v>265</v>
      </c>
      <c r="B101" s="164">
        <v>169</v>
      </c>
      <c r="C101" s="164">
        <v>4</v>
      </c>
      <c r="D101" s="206">
        <v>2.4242424242424243</v>
      </c>
      <c r="E101" s="164">
        <v>-48</v>
      </c>
      <c r="F101" s="206">
        <v>-22.119815668202765</v>
      </c>
      <c r="G101" s="164">
        <v>137</v>
      </c>
      <c r="H101" s="164">
        <v>6</v>
      </c>
      <c r="I101" s="206">
        <v>4.5801526717557248</v>
      </c>
      <c r="J101" s="164">
        <v>-34</v>
      </c>
      <c r="K101" s="206">
        <v>-19.883040935672515</v>
      </c>
    </row>
    <row r="102" spans="1:11" ht="31.5" customHeight="1" x14ac:dyDescent="0.25">
      <c r="A102" s="191" t="s">
        <v>266</v>
      </c>
      <c r="B102" s="164">
        <v>758</v>
      </c>
      <c r="C102" s="164">
        <v>8</v>
      </c>
      <c r="D102" s="206">
        <v>1.0666666666666667</v>
      </c>
      <c r="E102" s="164">
        <v>-25</v>
      </c>
      <c r="F102" s="206">
        <v>-3.1928480204342273</v>
      </c>
      <c r="G102" s="164">
        <v>588</v>
      </c>
      <c r="H102" s="164">
        <v>9</v>
      </c>
      <c r="I102" s="206">
        <v>1.5544041450777202</v>
      </c>
      <c r="J102" s="164">
        <v>-16</v>
      </c>
      <c r="K102" s="206">
        <v>-2.6490066225165565</v>
      </c>
    </row>
    <row r="103" spans="1:11" ht="31.5" customHeight="1" x14ac:dyDescent="0.25">
      <c r="A103" s="191" t="s">
        <v>267</v>
      </c>
      <c r="B103" s="164">
        <v>610</v>
      </c>
      <c r="C103" s="164">
        <v>8</v>
      </c>
      <c r="D103" s="206">
        <v>1.3289036544850499</v>
      </c>
      <c r="E103" s="164">
        <v>-40</v>
      </c>
      <c r="F103" s="206">
        <v>-6.1538461538461542</v>
      </c>
      <c r="G103" s="164">
        <v>464</v>
      </c>
      <c r="H103" s="164">
        <v>5</v>
      </c>
      <c r="I103" s="206">
        <v>1.0893246187363834</v>
      </c>
      <c r="J103" s="164">
        <v>-40</v>
      </c>
      <c r="K103" s="206">
        <v>-7.9365079365079367</v>
      </c>
    </row>
    <row r="104" spans="1:11" ht="31.5" customHeight="1" x14ac:dyDescent="0.25">
      <c r="A104" s="191" t="s">
        <v>268</v>
      </c>
      <c r="B104" s="164">
        <v>3</v>
      </c>
      <c r="C104" s="164">
        <v>0</v>
      </c>
      <c r="D104" s="206">
        <v>0</v>
      </c>
      <c r="E104" s="164">
        <v>-2</v>
      </c>
      <c r="F104" s="206">
        <v>-40</v>
      </c>
      <c r="G104" s="164">
        <v>3</v>
      </c>
      <c r="H104" s="164">
        <v>0</v>
      </c>
      <c r="I104" s="206">
        <v>0</v>
      </c>
      <c r="J104" s="164">
        <v>-1</v>
      </c>
      <c r="K104" s="206">
        <v>-25</v>
      </c>
    </row>
    <row r="105" spans="1:11" ht="31.5" customHeight="1" x14ac:dyDescent="0.25">
      <c r="A105" s="191" t="s">
        <v>269</v>
      </c>
      <c r="B105" s="164">
        <v>19</v>
      </c>
      <c r="C105" s="164">
        <v>1</v>
      </c>
      <c r="D105" s="206">
        <v>5.5555555555555554</v>
      </c>
      <c r="E105" s="164">
        <v>-5</v>
      </c>
      <c r="F105" s="206">
        <v>-20.833333333333332</v>
      </c>
      <c r="G105" s="164">
        <v>14</v>
      </c>
      <c r="H105" s="164">
        <v>1</v>
      </c>
      <c r="I105" s="206">
        <v>7.6923076923076925</v>
      </c>
      <c r="J105" s="164">
        <v>-3</v>
      </c>
      <c r="K105" s="206">
        <v>-17.647058823529413</v>
      </c>
    </row>
    <row r="106" spans="1:11" ht="15.75" customHeight="1" x14ac:dyDescent="0.25">
      <c r="A106" s="190" t="s">
        <v>89</v>
      </c>
      <c r="B106" s="219">
        <v>2615</v>
      </c>
      <c r="C106" s="219">
        <v>32</v>
      </c>
      <c r="D106" s="220">
        <v>1.2388695315524585</v>
      </c>
      <c r="E106" s="219">
        <v>-113</v>
      </c>
      <c r="F106" s="220">
        <v>-4.1422287390029329</v>
      </c>
      <c r="G106" s="219">
        <v>2103</v>
      </c>
      <c r="H106" s="219">
        <v>40</v>
      </c>
      <c r="I106" s="220">
        <v>1.9389238972370335</v>
      </c>
      <c r="J106" s="219">
        <v>-58</v>
      </c>
      <c r="K106" s="221">
        <v>-2.6839426191577975</v>
      </c>
    </row>
    <row r="107" spans="1:11" s="15" customFormat="1" ht="8.1" customHeight="1" x14ac:dyDescent="0.2">
      <c r="A107" s="98"/>
      <c r="B107" s="98"/>
      <c r="C107" s="98"/>
      <c r="D107" s="98"/>
      <c r="E107" s="98"/>
      <c r="F107" s="98"/>
      <c r="G107" s="98"/>
      <c r="H107" s="98"/>
      <c r="I107" s="98"/>
      <c r="J107" s="98"/>
      <c r="K107" s="98"/>
    </row>
    <row r="108" spans="1:11" s="15" customFormat="1" x14ac:dyDescent="0.2">
      <c r="A108" s="46" t="s">
        <v>135</v>
      </c>
    </row>
    <row r="110" spans="1:11" x14ac:dyDescent="0.25">
      <c r="A110" s="17"/>
    </row>
    <row r="130" spans="2:2" x14ac:dyDescent="0.25">
      <c r="B130" s="81"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85"/>
  <sheetViews>
    <sheetView zoomScaleNormal="100" zoomScaleSheetLayoutView="100" workbookViewId="0"/>
  </sheetViews>
  <sheetFormatPr baseColWidth="10" defaultColWidth="11.42578125" defaultRowHeight="15" x14ac:dyDescent="0.25"/>
  <cols>
    <col min="1" max="1" width="25.28515625" style="177" customWidth="1"/>
    <col min="2" max="2" width="6.7109375" style="177" customWidth="1"/>
    <col min="3" max="3" width="7.7109375" style="177" customWidth="1"/>
    <col min="4" max="4" width="4.7109375" style="177" customWidth="1"/>
    <col min="5" max="5" width="7.7109375" style="177" customWidth="1"/>
    <col min="6" max="6" width="4.7109375" style="177" customWidth="1"/>
    <col min="7" max="7" width="6.7109375" style="177" customWidth="1"/>
    <col min="8" max="8" width="7.7109375" style="177" customWidth="1"/>
    <col min="9" max="9" width="4.7109375" style="177" customWidth="1"/>
    <col min="10" max="10" width="7.7109375" style="177" customWidth="1"/>
    <col min="11" max="11" width="4.7109375" style="177" customWidth="1"/>
    <col min="12" max="16384" width="11.42578125" style="177"/>
  </cols>
  <sheetData>
    <row r="1" spans="1:14" s="15" customFormat="1" x14ac:dyDescent="0.2">
      <c r="H1" s="16"/>
    </row>
    <row r="2" spans="1:14" s="15" customFormat="1" ht="18" customHeight="1" x14ac:dyDescent="0.2">
      <c r="H2" s="17" t="s">
        <v>61</v>
      </c>
    </row>
    <row r="3" spans="1:14" s="15" customFormat="1" ht="18.75" customHeight="1" x14ac:dyDescent="0.25">
      <c r="I3" s="94"/>
    </row>
    <row r="4" spans="1:14" s="15" customFormat="1" ht="19.5" customHeight="1" x14ac:dyDescent="0.25">
      <c r="H4" s="18"/>
      <c r="K4" s="2" t="s">
        <v>653</v>
      </c>
    </row>
    <row r="5" spans="1:14" s="19" customFormat="1" ht="79.5" customHeight="1" x14ac:dyDescent="0.2">
      <c r="A5" s="369" t="s">
        <v>575</v>
      </c>
      <c r="B5" s="369"/>
      <c r="C5" s="369"/>
      <c r="D5" s="369"/>
      <c r="E5" s="369"/>
      <c r="F5" s="369"/>
      <c r="G5" s="15"/>
      <c r="H5" s="15"/>
      <c r="I5" s="15"/>
      <c r="J5" s="15"/>
      <c r="K5" s="15"/>
    </row>
    <row r="6" spans="1:14" s="15" customFormat="1" ht="20.25" customHeight="1" x14ac:dyDescent="0.2">
      <c r="A6" s="373"/>
      <c r="B6" s="376" t="s">
        <v>571</v>
      </c>
      <c r="C6" s="377"/>
      <c r="D6" s="377"/>
      <c r="E6" s="377"/>
      <c r="F6" s="377"/>
      <c r="G6" s="377"/>
      <c r="H6" s="377"/>
      <c r="I6" s="377"/>
      <c r="J6" s="377"/>
      <c r="K6" s="378"/>
    </row>
    <row r="7" spans="1:14" s="19" customFormat="1" ht="21.75" customHeight="1" x14ac:dyDescent="0.2">
      <c r="A7" s="374"/>
      <c r="B7" s="326" t="s">
        <v>150</v>
      </c>
      <c r="C7" s="327"/>
      <c r="D7" s="327"/>
      <c r="E7" s="327"/>
      <c r="F7" s="328"/>
      <c r="G7" s="326" t="s">
        <v>151</v>
      </c>
      <c r="H7" s="327"/>
      <c r="I7" s="327"/>
      <c r="J7" s="327"/>
      <c r="K7" s="328"/>
    </row>
    <row r="8" spans="1:14" s="19" customFormat="1" ht="25.5" customHeight="1" x14ac:dyDescent="0.2">
      <c r="A8" s="374"/>
      <c r="B8" s="322" t="s">
        <v>65</v>
      </c>
      <c r="C8" s="321" t="s">
        <v>66</v>
      </c>
      <c r="D8" s="321"/>
      <c r="E8" s="321" t="s">
        <v>137</v>
      </c>
      <c r="F8" s="321"/>
      <c r="G8" s="322" t="s">
        <v>65</v>
      </c>
      <c r="H8" s="321" t="s">
        <v>66</v>
      </c>
      <c r="I8" s="321"/>
      <c r="J8" s="321" t="s">
        <v>137</v>
      </c>
      <c r="K8" s="321"/>
    </row>
    <row r="9" spans="1:14" s="19" customFormat="1" ht="15" customHeight="1" x14ac:dyDescent="0.2">
      <c r="A9" s="375"/>
      <c r="B9" s="322"/>
      <c r="C9" s="20" t="s">
        <v>152</v>
      </c>
      <c r="D9" s="21" t="s">
        <v>69</v>
      </c>
      <c r="E9" s="20" t="s">
        <v>152</v>
      </c>
      <c r="F9" s="21" t="s">
        <v>69</v>
      </c>
      <c r="G9" s="322"/>
      <c r="H9" s="20" t="s">
        <v>152</v>
      </c>
      <c r="I9" s="21" t="s">
        <v>69</v>
      </c>
      <c r="J9" s="20" t="s">
        <v>152</v>
      </c>
      <c r="K9" s="21" t="s">
        <v>69</v>
      </c>
      <c r="N9" s="69"/>
    </row>
    <row r="10" spans="1:14" s="19" customFormat="1" ht="15.75" customHeight="1" x14ac:dyDescent="0.2">
      <c r="A10" s="227" t="s">
        <v>271</v>
      </c>
      <c r="B10" s="228">
        <v>149986</v>
      </c>
      <c r="C10" s="228">
        <v>818</v>
      </c>
      <c r="D10" s="229">
        <v>0.54837498659229866</v>
      </c>
      <c r="E10" s="228">
        <v>-16689</v>
      </c>
      <c r="F10" s="229">
        <v>-10.012899355032248</v>
      </c>
      <c r="G10" s="228">
        <v>119066</v>
      </c>
      <c r="H10" s="228">
        <v>943</v>
      </c>
      <c r="I10" s="229">
        <v>0.79832039484266404</v>
      </c>
      <c r="J10" s="228">
        <v>-11122</v>
      </c>
      <c r="K10" s="230">
        <v>-8.5430300795772265</v>
      </c>
    </row>
    <row r="11" spans="1:14" s="19" customFormat="1" ht="15.75" customHeight="1" x14ac:dyDescent="0.2">
      <c r="A11" s="26" t="s">
        <v>154</v>
      </c>
      <c r="B11" s="27">
        <v>484</v>
      </c>
      <c r="C11" s="27">
        <v>13</v>
      </c>
      <c r="D11" s="28">
        <v>2.7600849256900211</v>
      </c>
      <c r="E11" s="27">
        <v>18</v>
      </c>
      <c r="F11" s="28">
        <v>3.8626609442060085</v>
      </c>
      <c r="G11" s="27">
        <v>372</v>
      </c>
      <c r="H11" s="27">
        <v>7</v>
      </c>
      <c r="I11" s="28">
        <v>1.9178082191780821</v>
      </c>
      <c r="J11" s="27">
        <v>7</v>
      </c>
      <c r="K11" s="28">
        <v>1.9178082191780821</v>
      </c>
    </row>
    <row r="12" spans="1:14" s="19" customFormat="1" ht="15.75" customHeight="1" x14ac:dyDescent="0.2">
      <c r="A12" s="29" t="s">
        <v>155</v>
      </c>
      <c r="B12" s="30">
        <v>2395</v>
      </c>
      <c r="C12" s="30">
        <v>48</v>
      </c>
      <c r="D12" s="31">
        <v>2.0451640391989776</v>
      </c>
      <c r="E12" s="30">
        <v>-109</v>
      </c>
      <c r="F12" s="31">
        <v>-4.3530351437699677</v>
      </c>
      <c r="G12" s="30">
        <v>1871</v>
      </c>
      <c r="H12" s="30">
        <v>39</v>
      </c>
      <c r="I12" s="31">
        <v>2.1288209606986901</v>
      </c>
      <c r="J12" s="30">
        <v>-14</v>
      </c>
      <c r="K12" s="31">
        <v>-0.7427055702917772</v>
      </c>
    </row>
    <row r="13" spans="1:14" s="19" customFormat="1" ht="15.75" customHeight="1" x14ac:dyDescent="0.2">
      <c r="A13" s="26" t="s">
        <v>156</v>
      </c>
      <c r="B13" s="27">
        <v>3689</v>
      </c>
      <c r="C13" s="27">
        <v>98</v>
      </c>
      <c r="D13" s="28">
        <v>2.7290448343079921</v>
      </c>
      <c r="E13" s="27">
        <v>-561</v>
      </c>
      <c r="F13" s="28">
        <v>-13.2</v>
      </c>
      <c r="G13" s="27">
        <v>3342</v>
      </c>
      <c r="H13" s="27">
        <v>106</v>
      </c>
      <c r="I13" s="28">
        <v>3.2756489493201482</v>
      </c>
      <c r="J13" s="27">
        <v>-424</v>
      </c>
      <c r="K13" s="28">
        <v>-11.258629845990441</v>
      </c>
    </row>
    <row r="14" spans="1:14" s="19" customFormat="1" ht="15.75" customHeight="1" x14ac:dyDescent="0.2">
      <c r="A14" s="29" t="s">
        <v>157</v>
      </c>
      <c r="B14" s="30">
        <v>6031</v>
      </c>
      <c r="C14" s="30">
        <v>23</v>
      </c>
      <c r="D14" s="31">
        <v>0.38282290279627162</v>
      </c>
      <c r="E14" s="30">
        <v>-1018</v>
      </c>
      <c r="F14" s="31">
        <v>-14.44176478933182</v>
      </c>
      <c r="G14" s="30">
        <v>5511</v>
      </c>
      <c r="H14" s="30">
        <v>73</v>
      </c>
      <c r="I14" s="31">
        <v>1.3424052960647297</v>
      </c>
      <c r="J14" s="30">
        <v>-694</v>
      </c>
      <c r="K14" s="31">
        <v>-11.184528605962933</v>
      </c>
    </row>
    <row r="15" spans="1:14" s="19" customFormat="1" ht="15.75" customHeight="1" x14ac:dyDescent="0.2">
      <c r="A15" s="26" t="s">
        <v>158</v>
      </c>
      <c r="B15" s="27">
        <v>8682</v>
      </c>
      <c r="C15" s="27">
        <v>92</v>
      </c>
      <c r="D15" s="28">
        <v>1.0710128055878929</v>
      </c>
      <c r="E15" s="27">
        <v>-1736</v>
      </c>
      <c r="F15" s="28">
        <v>-16.663467076214246</v>
      </c>
      <c r="G15" s="27">
        <v>7669</v>
      </c>
      <c r="H15" s="27">
        <v>110</v>
      </c>
      <c r="I15" s="28">
        <v>1.4552189443048023</v>
      </c>
      <c r="J15" s="27">
        <v>-1220</v>
      </c>
      <c r="K15" s="28">
        <v>-13.724828439644504</v>
      </c>
    </row>
    <row r="16" spans="1:14" s="19" customFormat="1" ht="15.75" customHeight="1" x14ac:dyDescent="0.2">
      <c r="A16" s="29" t="s">
        <v>159</v>
      </c>
      <c r="B16" s="30">
        <v>11359</v>
      </c>
      <c r="C16" s="30">
        <v>70</v>
      </c>
      <c r="D16" s="31">
        <v>0.62007263708034366</v>
      </c>
      <c r="E16" s="30">
        <v>-2904</v>
      </c>
      <c r="F16" s="31">
        <v>-20.360372993058963</v>
      </c>
      <c r="G16" s="30">
        <v>9921</v>
      </c>
      <c r="H16" s="30">
        <v>95</v>
      </c>
      <c r="I16" s="31">
        <v>0.96682271524526764</v>
      </c>
      <c r="J16" s="30">
        <v>-2012</v>
      </c>
      <c r="K16" s="31">
        <v>-16.86080616777005</v>
      </c>
    </row>
    <row r="17" spans="1:11" s="19" customFormat="1" ht="15.75" customHeight="1" x14ac:dyDescent="0.2">
      <c r="A17" s="26" t="s">
        <v>160</v>
      </c>
      <c r="B17" s="27">
        <v>16047</v>
      </c>
      <c r="C17" s="27">
        <v>74</v>
      </c>
      <c r="D17" s="28">
        <v>0.46328178801727915</v>
      </c>
      <c r="E17" s="27">
        <v>-3465</v>
      </c>
      <c r="F17" s="28">
        <v>-17.758302583025831</v>
      </c>
      <c r="G17" s="27">
        <v>13771</v>
      </c>
      <c r="H17" s="27">
        <v>110</v>
      </c>
      <c r="I17" s="28">
        <v>0.80521191713637363</v>
      </c>
      <c r="J17" s="27">
        <v>-2401</v>
      </c>
      <c r="K17" s="28">
        <v>-14.846648528320554</v>
      </c>
    </row>
    <row r="18" spans="1:11" s="19" customFormat="1" ht="15.75" customHeight="1" x14ac:dyDescent="0.2">
      <c r="A18" s="29" t="s">
        <v>161</v>
      </c>
      <c r="B18" s="30">
        <v>20816</v>
      </c>
      <c r="C18" s="30">
        <v>86</v>
      </c>
      <c r="D18" s="31">
        <v>0.41485769416304874</v>
      </c>
      <c r="E18" s="30">
        <v>-3730</v>
      </c>
      <c r="F18" s="31">
        <v>-15.195958608327222</v>
      </c>
      <c r="G18" s="30">
        <v>17821</v>
      </c>
      <c r="H18" s="30">
        <v>132</v>
      </c>
      <c r="I18" s="31">
        <v>0.74622646842670581</v>
      </c>
      <c r="J18" s="30">
        <v>-2867</v>
      </c>
      <c r="K18" s="31">
        <v>-13.858275328692962</v>
      </c>
    </row>
    <row r="19" spans="1:11" s="19" customFormat="1" ht="15.75" customHeight="1" x14ac:dyDescent="0.2">
      <c r="A19" s="26" t="s">
        <v>162</v>
      </c>
      <c r="B19" s="27">
        <v>32466</v>
      </c>
      <c r="C19" s="27">
        <v>58</v>
      </c>
      <c r="D19" s="28">
        <v>0.17896815601086152</v>
      </c>
      <c r="E19" s="27">
        <v>-1783</v>
      </c>
      <c r="F19" s="28">
        <v>-5.2059914158077607</v>
      </c>
      <c r="G19" s="27">
        <v>27072</v>
      </c>
      <c r="H19" s="27">
        <v>-36</v>
      </c>
      <c r="I19" s="28">
        <v>-0.13280212483399734</v>
      </c>
      <c r="J19" s="27">
        <v>-979</v>
      </c>
      <c r="K19" s="28">
        <v>-3.4900716551994582</v>
      </c>
    </row>
    <row r="20" spans="1:11" s="19" customFormat="1" ht="15.75" customHeight="1" x14ac:dyDescent="0.2">
      <c r="A20" s="29" t="s">
        <v>163</v>
      </c>
      <c r="B20" s="30">
        <v>38945</v>
      </c>
      <c r="C20" s="30">
        <v>251</v>
      </c>
      <c r="D20" s="31">
        <v>0.64867938181630225</v>
      </c>
      <c r="E20" s="30">
        <v>-2055</v>
      </c>
      <c r="F20" s="31">
        <v>-5.0121951219512191</v>
      </c>
      <c r="G20" s="30">
        <v>31716</v>
      </c>
      <c r="H20" s="30">
        <v>307</v>
      </c>
      <c r="I20" s="31">
        <v>0.9774268521761279</v>
      </c>
      <c r="J20" s="30">
        <v>-518</v>
      </c>
      <c r="K20" s="31">
        <v>-1.6069988211205559</v>
      </c>
    </row>
    <row r="21" spans="1:11" s="19" customFormat="1" ht="15.75" customHeight="1" x14ac:dyDescent="0.2">
      <c r="A21" s="95" t="s">
        <v>164</v>
      </c>
      <c r="B21" s="96">
        <v>9072</v>
      </c>
      <c r="C21" s="96">
        <v>5</v>
      </c>
      <c r="D21" s="97">
        <v>5.5145031432667919E-2</v>
      </c>
      <c r="E21" s="96">
        <v>654</v>
      </c>
      <c r="F21" s="97">
        <v>7.7690662865288669</v>
      </c>
      <c r="G21" s="96">
        <v>0</v>
      </c>
      <c r="H21" s="96">
        <v>0</v>
      </c>
      <c r="I21" s="97" t="s">
        <v>654</v>
      </c>
      <c r="J21" s="96">
        <v>0</v>
      </c>
      <c r="K21" s="97" t="s">
        <v>654</v>
      </c>
    </row>
    <row r="22" spans="1:11" s="19" customFormat="1" ht="15.75" customHeight="1" x14ac:dyDescent="0.2">
      <c r="A22" s="130" t="s">
        <v>71</v>
      </c>
      <c r="B22" s="162">
        <v>2879</v>
      </c>
      <c r="C22" s="162">
        <v>61</v>
      </c>
      <c r="D22" s="231">
        <v>2.164655784244145</v>
      </c>
      <c r="E22" s="162">
        <v>-91</v>
      </c>
      <c r="F22" s="231">
        <v>-3.063973063973064</v>
      </c>
      <c r="G22" s="162">
        <v>2243</v>
      </c>
      <c r="H22" s="162">
        <v>46</v>
      </c>
      <c r="I22" s="231">
        <v>2.0937642239417387</v>
      </c>
      <c r="J22" s="162">
        <v>-7</v>
      </c>
      <c r="K22" s="231">
        <v>-0.31111111111111112</v>
      </c>
    </row>
    <row r="23" spans="1:11" s="19" customFormat="1" ht="15.75" customHeight="1" x14ac:dyDescent="0.2">
      <c r="A23" s="29" t="s">
        <v>72</v>
      </c>
      <c r="B23" s="30">
        <v>6568</v>
      </c>
      <c r="C23" s="30">
        <v>159</v>
      </c>
      <c r="D23" s="31">
        <v>2.4808862537057261</v>
      </c>
      <c r="E23" s="30">
        <v>-652</v>
      </c>
      <c r="F23" s="31">
        <v>-9.0304709141274238</v>
      </c>
      <c r="G23" s="30">
        <v>5585</v>
      </c>
      <c r="H23" s="30">
        <v>152</v>
      </c>
      <c r="I23" s="31">
        <v>2.797717651389656</v>
      </c>
      <c r="J23" s="30">
        <v>-431</v>
      </c>
      <c r="K23" s="31">
        <v>-7.1642287234042552</v>
      </c>
    </row>
    <row r="24" spans="1:11" s="19" customFormat="1" ht="15.75" customHeight="1" x14ac:dyDescent="0.2">
      <c r="A24" s="26" t="s">
        <v>73</v>
      </c>
      <c r="B24" s="27">
        <v>62935</v>
      </c>
      <c r="C24" s="27">
        <v>345</v>
      </c>
      <c r="D24" s="28">
        <v>0.55120626298130693</v>
      </c>
      <c r="E24" s="27">
        <v>-12853</v>
      </c>
      <c r="F24" s="28">
        <v>-16.959149205679001</v>
      </c>
      <c r="G24" s="27">
        <v>54693</v>
      </c>
      <c r="H24" s="27">
        <v>520</v>
      </c>
      <c r="I24" s="28">
        <v>0.95988776696878519</v>
      </c>
      <c r="J24" s="27">
        <v>-9194</v>
      </c>
      <c r="K24" s="28">
        <v>-14.391034169705886</v>
      </c>
    </row>
    <row r="25" spans="1:11" s="19" customFormat="1" ht="15.75" customHeight="1" x14ac:dyDescent="0.2">
      <c r="A25" s="29" t="s">
        <v>74</v>
      </c>
      <c r="B25" s="30">
        <v>71411</v>
      </c>
      <c r="C25" s="30">
        <v>309</v>
      </c>
      <c r="D25" s="31">
        <v>0.43458693145059213</v>
      </c>
      <c r="E25" s="30">
        <v>-3838</v>
      </c>
      <c r="F25" s="31">
        <v>-5.1004000053156853</v>
      </c>
      <c r="G25" s="30">
        <v>58788</v>
      </c>
      <c r="H25" s="30">
        <v>271</v>
      </c>
      <c r="I25" s="31">
        <v>0.46311328331937729</v>
      </c>
      <c r="J25" s="30">
        <v>-1497</v>
      </c>
      <c r="K25" s="31">
        <v>-2.4832047773077881</v>
      </c>
    </row>
    <row r="26" spans="1:11" s="19" customFormat="1" ht="15.75" customHeight="1" x14ac:dyDescent="0.2">
      <c r="A26" s="26" t="s">
        <v>75</v>
      </c>
      <c r="B26" s="27">
        <v>140914</v>
      </c>
      <c r="C26" s="27">
        <v>813</v>
      </c>
      <c r="D26" s="28">
        <v>0.58029564385693178</v>
      </c>
      <c r="E26" s="27">
        <v>-17343</v>
      </c>
      <c r="F26" s="28">
        <v>-10.958756958617943</v>
      </c>
      <c r="G26" s="27">
        <v>119066</v>
      </c>
      <c r="H26" s="27">
        <v>943</v>
      </c>
      <c r="I26" s="28">
        <v>0.79832039484266404</v>
      </c>
      <c r="J26" s="27">
        <v>-11122</v>
      </c>
      <c r="K26" s="28">
        <v>-8.5430300795772265</v>
      </c>
    </row>
    <row r="27" spans="1:11" s="19" customFormat="1" ht="15.75" customHeight="1" x14ac:dyDescent="0.2">
      <c r="A27" s="88" t="s">
        <v>76</v>
      </c>
      <c r="B27" s="89">
        <v>149986</v>
      </c>
      <c r="C27" s="89">
        <v>818</v>
      </c>
      <c r="D27" s="90">
        <v>0.54837498659229866</v>
      </c>
      <c r="E27" s="89">
        <v>-16689</v>
      </c>
      <c r="F27" s="90">
        <v>-10.012899355032248</v>
      </c>
      <c r="G27" s="89">
        <v>119066</v>
      </c>
      <c r="H27" s="89">
        <v>943</v>
      </c>
      <c r="I27" s="90">
        <v>0.79832039484266404</v>
      </c>
      <c r="J27" s="89">
        <v>-11122</v>
      </c>
      <c r="K27" s="90">
        <v>-8.5430300795772265</v>
      </c>
    </row>
    <row r="28" spans="1:11" s="19" customFormat="1" ht="15.75" customHeight="1" x14ac:dyDescent="0.2">
      <c r="A28" s="232" t="s">
        <v>272</v>
      </c>
      <c r="B28" s="228">
        <v>95892</v>
      </c>
      <c r="C28" s="228">
        <v>530</v>
      </c>
      <c r="D28" s="229">
        <v>0.55577693420859464</v>
      </c>
      <c r="E28" s="228">
        <v>-10793</v>
      </c>
      <c r="F28" s="229">
        <v>-10.116698692412241</v>
      </c>
      <c r="G28" s="228">
        <v>76873</v>
      </c>
      <c r="H28" s="228">
        <v>563</v>
      </c>
      <c r="I28" s="229">
        <v>0.73778010745642775</v>
      </c>
      <c r="J28" s="228">
        <v>-7609</v>
      </c>
      <c r="K28" s="230">
        <v>-9.0066523046329401</v>
      </c>
    </row>
    <row r="29" spans="1:11" s="19" customFormat="1" ht="15.75" customHeight="1" x14ac:dyDescent="0.2">
      <c r="A29" s="26" t="s">
        <v>154</v>
      </c>
      <c r="B29" s="27">
        <v>218</v>
      </c>
      <c r="C29" s="27">
        <v>1</v>
      </c>
      <c r="D29" s="28">
        <v>0.46082949308755761</v>
      </c>
      <c r="E29" s="27">
        <v>-4</v>
      </c>
      <c r="F29" s="28">
        <v>-1.8018018018018018</v>
      </c>
      <c r="G29" s="27">
        <v>167</v>
      </c>
      <c r="H29" s="27">
        <v>4</v>
      </c>
      <c r="I29" s="28">
        <v>2.4539877300613497</v>
      </c>
      <c r="J29" s="27">
        <v>3</v>
      </c>
      <c r="K29" s="28">
        <v>1.8292682926829269</v>
      </c>
    </row>
    <row r="30" spans="1:11" s="19" customFormat="1" ht="15.75" customHeight="1" x14ac:dyDescent="0.2">
      <c r="A30" s="29" t="s">
        <v>155</v>
      </c>
      <c r="B30" s="30">
        <v>1278</v>
      </c>
      <c r="C30" s="30">
        <v>35</v>
      </c>
      <c r="D30" s="31">
        <v>2.8157683024939661</v>
      </c>
      <c r="E30" s="30">
        <v>-86</v>
      </c>
      <c r="F30" s="31">
        <v>-6.3049853372434015</v>
      </c>
      <c r="G30" s="30">
        <v>983</v>
      </c>
      <c r="H30" s="30">
        <v>21</v>
      </c>
      <c r="I30" s="31">
        <v>2.182952182952183</v>
      </c>
      <c r="J30" s="30">
        <v>-58</v>
      </c>
      <c r="K30" s="31">
        <v>-5.5715658021133523</v>
      </c>
    </row>
    <row r="31" spans="1:11" s="19" customFormat="1" ht="15.75" customHeight="1" x14ac:dyDescent="0.2">
      <c r="A31" s="26" t="s">
        <v>156</v>
      </c>
      <c r="B31" s="27">
        <v>2214</v>
      </c>
      <c r="C31" s="27">
        <v>42</v>
      </c>
      <c r="D31" s="28">
        <v>1.9337016574585635</v>
      </c>
      <c r="E31" s="27">
        <v>-475</v>
      </c>
      <c r="F31" s="28">
        <v>-17.664559315730756</v>
      </c>
      <c r="G31" s="27">
        <v>2006</v>
      </c>
      <c r="H31" s="27">
        <v>53</v>
      </c>
      <c r="I31" s="28">
        <v>2.713773681515617</v>
      </c>
      <c r="J31" s="27">
        <v>-379</v>
      </c>
      <c r="K31" s="28">
        <v>-15.890985324947589</v>
      </c>
    </row>
    <row r="32" spans="1:11" s="19" customFormat="1" ht="15.75" customHeight="1" x14ac:dyDescent="0.2">
      <c r="A32" s="29" t="s">
        <v>157</v>
      </c>
      <c r="B32" s="30">
        <v>4043</v>
      </c>
      <c r="C32" s="30">
        <v>12</v>
      </c>
      <c r="D32" s="31">
        <v>0.29769288017861573</v>
      </c>
      <c r="E32" s="30">
        <v>-746</v>
      </c>
      <c r="F32" s="31">
        <v>-15.577364794320317</v>
      </c>
      <c r="G32" s="30">
        <v>3695</v>
      </c>
      <c r="H32" s="30">
        <v>43</v>
      </c>
      <c r="I32" s="31">
        <v>1.1774370208105147</v>
      </c>
      <c r="J32" s="30">
        <v>-546</v>
      </c>
      <c r="K32" s="31">
        <v>-12.874322093845791</v>
      </c>
    </row>
    <row r="33" spans="1:11" s="19" customFormat="1" ht="15.75" customHeight="1" x14ac:dyDescent="0.2">
      <c r="A33" s="26" t="s">
        <v>158</v>
      </c>
      <c r="B33" s="27">
        <v>6061</v>
      </c>
      <c r="C33" s="27">
        <v>72</v>
      </c>
      <c r="D33" s="28">
        <v>1.2022040407413592</v>
      </c>
      <c r="E33" s="27">
        <v>-1212</v>
      </c>
      <c r="F33" s="28">
        <v>-16.664375085934278</v>
      </c>
      <c r="G33" s="27">
        <v>5358</v>
      </c>
      <c r="H33" s="27">
        <v>70</v>
      </c>
      <c r="I33" s="28">
        <v>1.3237518910741302</v>
      </c>
      <c r="J33" s="27">
        <v>-946</v>
      </c>
      <c r="K33" s="28">
        <v>-15.006345177664974</v>
      </c>
    </row>
    <row r="34" spans="1:11" s="19" customFormat="1" ht="15.75" customHeight="1" x14ac:dyDescent="0.2">
      <c r="A34" s="29" t="s">
        <v>159</v>
      </c>
      <c r="B34" s="30">
        <v>7896</v>
      </c>
      <c r="C34" s="30">
        <v>59</v>
      </c>
      <c r="D34" s="31">
        <v>0.75283909659308412</v>
      </c>
      <c r="E34" s="30">
        <v>-2024</v>
      </c>
      <c r="F34" s="31">
        <v>-20.403225806451612</v>
      </c>
      <c r="G34" s="30">
        <v>6956</v>
      </c>
      <c r="H34" s="30">
        <v>72</v>
      </c>
      <c r="I34" s="31">
        <v>1.0459035444509006</v>
      </c>
      <c r="J34" s="30">
        <v>-1524</v>
      </c>
      <c r="K34" s="31">
        <v>-17.971698113207548</v>
      </c>
    </row>
    <row r="35" spans="1:11" s="19" customFormat="1" ht="15.75" customHeight="1" x14ac:dyDescent="0.2">
      <c r="A35" s="26" t="s">
        <v>160</v>
      </c>
      <c r="B35" s="27">
        <v>10885</v>
      </c>
      <c r="C35" s="27">
        <v>39</v>
      </c>
      <c r="D35" s="28">
        <v>0.35957956850451778</v>
      </c>
      <c r="E35" s="27">
        <v>-2236</v>
      </c>
      <c r="F35" s="28">
        <v>-17.041384040850545</v>
      </c>
      <c r="G35" s="27">
        <v>9375</v>
      </c>
      <c r="H35" s="27">
        <v>54</v>
      </c>
      <c r="I35" s="28">
        <v>0.57933698101062114</v>
      </c>
      <c r="J35" s="27">
        <v>-1694</v>
      </c>
      <c r="K35" s="28">
        <v>-15.304002168217545</v>
      </c>
    </row>
    <row r="36" spans="1:11" s="19" customFormat="1" ht="15.75" customHeight="1" x14ac:dyDescent="0.2">
      <c r="A36" s="29" t="s">
        <v>161</v>
      </c>
      <c r="B36" s="30">
        <v>13547</v>
      </c>
      <c r="C36" s="30">
        <v>49</v>
      </c>
      <c r="D36" s="31">
        <v>0.36301674322121796</v>
      </c>
      <c r="E36" s="30">
        <v>-2404</v>
      </c>
      <c r="F36" s="31">
        <v>-15.071155413453702</v>
      </c>
      <c r="G36" s="30">
        <v>11657</v>
      </c>
      <c r="H36" s="30">
        <v>72</v>
      </c>
      <c r="I36" s="31">
        <v>0.62149331031506261</v>
      </c>
      <c r="J36" s="30">
        <v>-1839</v>
      </c>
      <c r="K36" s="31">
        <v>-13.626259632483698</v>
      </c>
    </row>
    <row r="37" spans="1:11" s="19" customFormat="1" ht="15.75" customHeight="1" x14ac:dyDescent="0.2">
      <c r="A37" s="26" t="s">
        <v>162</v>
      </c>
      <c r="B37" s="27">
        <v>20073</v>
      </c>
      <c r="C37" s="27">
        <v>40</v>
      </c>
      <c r="D37" s="28">
        <v>0.19967054360305497</v>
      </c>
      <c r="E37" s="27">
        <v>-1097</v>
      </c>
      <c r="F37" s="28">
        <v>-5.1818611242324044</v>
      </c>
      <c r="G37" s="27">
        <v>16924</v>
      </c>
      <c r="H37" s="27">
        <v>-3</v>
      </c>
      <c r="I37" s="28">
        <v>-1.7723164175577479E-2</v>
      </c>
      <c r="J37" s="27">
        <v>-579</v>
      </c>
      <c r="K37" s="28">
        <v>-3.3080043421127807</v>
      </c>
    </row>
    <row r="38" spans="1:11" s="19" customFormat="1" ht="15.75" customHeight="1" x14ac:dyDescent="0.2">
      <c r="A38" s="29" t="s">
        <v>163</v>
      </c>
      <c r="B38" s="30">
        <v>23472</v>
      </c>
      <c r="C38" s="30">
        <v>135</v>
      </c>
      <c r="D38" s="31">
        <v>0.57848052448900888</v>
      </c>
      <c r="E38" s="30">
        <v>-998</v>
      </c>
      <c r="F38" s="31">
        <v>-4.0784634246015532</v>
      </c>
      <c r="G38" s="30">
        <v>19752</v>
      </c>
      <c r="H38" s="30">
        <v>177</v>
      </c>
      <c r="I38" s="31">
        <v>0.90421455938697315</v>
      </c>
      <c r="J38" s="30">
        <v>-47</v>
      </c>
      <c r="K38" s="31">
        <v>-0.23738572655184606</v>
      </c>
    </row>
    <row r="39" spans="1:11" s="19" customFormat="1" ht="15.75" customHeight="1" x14ac:dyDescent="0.2">
      <c r="A39" s="95" t="s">
        <v>164</v>
      </c>
      <c r="B39" s="96">
        <v>6205</v>
      </c>
      <c r="C39" s="96">
        <v>46</v>
      </c>
      <c r="D39" s="97">
        <v>0.7468744926124371</v>
      </c>
      <c r="E39" s="96">
        <v>489</v>
      </c>
      <c r="F39" s="97">
        <v>8.5549335199440169</v>
      </c>
      <c r="G39" s="96">
        <v>0</v>
      </c>
      <c r="H39" s="96">
        <v>0</v>
      </c>
      <c r="I39" s="97" t="s">
        <v>654</v>
      </c>
      <c r="J39" s="96">
        <v>0</v>
      </c>
      <c r="K39" s="97" t="s">
        <v>654</v>
      </c>
    </row>
    <row r="40" spans="1:11" s="19" customFormat="1" ht="15.75" customHeight="1" x14ac:dyDescent="0.2">
      <c r="A40" s="85" t="s">
        <v>71</v>
      </c>
      <c r="B40" s="86">
        <v>1496</v>
      </c>
      <c r="C40" s="86">
        <v>36</v>
      </c>
      <c r="D40" s="87">
        <v>2.4657534246575343</v>
      </c>
      <c r="E40" s="86">
        <v>-90</v>
      </c>
      <c r="F40" s="87">
        <v>-5.6746532156368223</v>
      </c>
      <c r="G40" s="86">
        <v>1150</v>
      </c>
      <c r="H40" s="86">
        <v>25</v>
      </c>
      <c r="I40" s="87">
        <v>2.2222222222222223</v>
      </c>
      <c r="J40" s="86">
        <v>-55</v>
      </c>
      <c r="K40" s="87">
        <v>-4.5643153526970952</v>
      </c>
    </row>
    <row r="41" spans="1:11" s="19" customFormat="1" ht="15.75" customHeight="1" x14ac:dyDescent="0.2">
      <c r="A41" s="29" t="s">
        <v>72</v>
      </c>
      <c r="B41" s="30">
        <v>3710</v>
      </c>
      <c r="C41" s="30">
        <v>78</v>
      </c>
      <c r="D41" s="31">
        <v>2.1475770925110131</v>
      </c>
      <c r="E41" s="30">
        <v>-565</v>
      </c>
      <c r="F41" s="31">
        <v>-13.216374269005849</v>
      </c>
      <c r="G41" s="30">
        <v>3156</v>
      </c>
      <c r="H41" s="30">
        <v>78</v>
      </c>
      <c r="I41" s="31">
        <v>2.53411306042885</v>
      </c>
      <c r="J41" s="30">
        <v>-434</v>
      </c>
      <c r="K41" s="31">
        <v>-12.089136490250697</v>
      </c>
    </row>
    <row r="42" spans="1:11" s="19" customFormat="1" ht="15.75" customHeight="1" x14ac:dyDescent="0.2">
      <c r="A42" s="26" t="s">
        <v>73</v>
      </c>
      <c r="B42" s="27">
        <v>42432</v>
      </c>
      <c r="C42" s="27">
        <v>231</v>
      </c>
      <c r="D42" s="28">
        <v>0.54738039382953008</v>
      </c>
      <c r="E42" s="27">
        <v>-8622</v>
      </c>
      <c r="F42" s="28">
        <v>-16.888000940180984</v>
      </c>
      <c r="G42" s="27">
        <v>37041</v>
      </c>
      <c r="H42" s="27">
        <v>311</v>
      </c>
      <c r="I42" s="28">
        <v>0.84671930302205278</v>
      </c>
      <c r="J42" s="27">
        <v>-6549</v>
      </c>
      <c r="K42" s="28">
        <v>-15.024088093599449</v>
      </c>
    </row>
    <row r="43" spans="1:11" s="19" customFormat="1" ht="15.75" customHeight="1" x14ac:dyDescent="0.2">
      <c r="A43" s="29" t="s">
        <v>74</v>
      </c>
      <c r="B43" s="30">
        <v>43545</v>
      </c>
      <c r="C43" s="30">
        <v>175</v>
      </c>
      <c r="D43" s="31">
        <v>0.40350472676965643</v>
      </c>
      <c r="E43" s="30">
        <v>-2095</v>
      </c>
      <c r="F43" s="31">
        <v>-4.5902716914986854</v>
      </c>
      <c r="G43" s="30">
        <v>36676</v>
      </c>
      <c r="H43" s="30">
        <v>174</v>
      </c>
      <c r="I43" s="31">
        <v>0.4766862089748507</v>
      </c>
      <c r="J43" s="30">
        <v>-626</v>
      </c>
      <c r="K43" s="31">
        <v>-1.6781941987024824</v>
      </c>
    </row>
    <row r="44" spans="1:11" s="19" customFormat="1" ht="15.75" customHeight="1" x14ac:dyDescent="0.2">
      <c r="A44" s="26" t="s">
        <v>75</v>
      </c>
      <c r="B44" s="27">
        <v>89687</v>
      </c>
      <c r="C44" s="27">
        <v>484</v>
      </c>
      <c r="D44" s="28">
        <v>0.54258264856563121</v>
      </c>
      <c r="E44" s="27">
        <v>-11282</v>
      </c>
      <c r="F44" s="28">
        <v>-11.173726589349206</v>
      </c>
      <c r="G44" s="27">
        <v>76873</v>
      </c>
      <c r="H44" s="27">
        <v>563</v>
      </c>
      <c r="I44" s="28">
        <v>0.73778010745642775</v>
      </c>
      <c r="J44" s="27">
        <v>-7609</v>
      </c>
      <c r="K44" s="28">
        <v>-9.0066523046329401</v>
      </c>
    </row>
    <row r="45" spans="1:11" s="19" customFormat="1" ht="15.75" customHeight="1" x14ac:dyDescent="0.2">
      <c r="A45" s="88" t="s">
        <v>76</v>
      </c>
      <c r="B45" s="30">
        <v>95892</v>
      </c>
      <c r="C45" s="30">
        <v>530</v>
      </c>
      <c r="D45" s="31">
        <v>0.55577693420859464</v>
      </c>
      <c r="E45" s="30">
        <v>-10793</v>
      </c>
      <c r="F45" s="31">
        <v>-10.116698692412241</v>
      </c>
      <c r="G45" s="30">
        <v>76873</v>
      </c>
      <c r="H45" s="30">
        <v>563</v>
      </c>
      <c r="I45" s="31">
        <v>0.73778010745642775</v>
      </c>
      <c r="J45" s="30">
        <v>-7609</v>
      </c>
      <c r="K45" s="31">
        <v>-9.0066523046329401</v>
      </c>
    </row>
    <row r="46" spans="1:11" s="19" customFormat="1" ht="15.75" customHeight="1" x14ac:dyDescent="0.2">
      <c r="A46" s="232" t="s">
        <v>273</v>
      </c>
      <c r="B46" s="228">
        <v>54094</v>
      </c>
      <c r="C46" s="228">
        <v>288</v>
      </c>
      <c r="D46" s="233">
        <v>0.53525629111994943</v>
      </c>
      <c r="E46" s="228">
        <v>-5896</v>
      </c>
      <c r="F46" s="233">
        <v>-9.8283047174529088</v>
      </c>
      <c r="G46" s="228">
        <v>42193</v>
      </c>
      <c r="H46" s="228">
        <v>380</v>
      </c>
      <c r="I46" s="233">
        <v>0.90880826537201354</v>
      </c>
      <c r="J46" s="228">
        <v>-3513</v>
      </c>
      <c r="K46" s="234">
        <v>-7.6860806021091319</v>
      </c>
    </row>
    <row r="47" spans="1:11" s="19" customFormat="1" ht="15.75" customHeight="1" x14ac:dyDescent="0.2">
      <c r="A47" s="26" t="s">
        <v>154</v>
      </c>
      <c r="B47" s="27">
        <v>266</v>
      </c>
      <c r="C47" s="27">
        <v>12</v>
      </c>
      <c r="D47" s="28">
        <v>4.7244094488188972</v>
      </c>
      <c r="E47" s="27">
        <v>22</v>
      </c>
      <c r="F47" s="28">
        <v>9.0163934426229506</v>
      </c>
      <c r="G47" s="27">
        <v>205</v>
      </c>
      <c r="H47" s="27">
        <v>3</v>
      </c>
      <c r="I47" s="28">
        <v>1.4851485148514851</v>
      </c>
      <c r="J47" s="27">
        <v>4</v>
      </c>
      <c r="K47" s="28">
        <v>1.9900497512437811</v>
      </c>
    </row>
    <row r="48" spans="1:11" s="19" customFormat="1" ht="15.75" customHeight="1" x14ac:dyDescent="0.2">
      <c r="A48" s="29" t="s">
        <v>155</v>
      </c>
      <c r="B48" s="30">
        <v>1117</v>
      </c>
      <c r="C48" s="30">
        <v>13</v>
      </c>
      <c r="D48" s="31">
        <v>1.1775362318840579</v>
      </c>
      <c r="E48" s="30">
        <v>-23</v>
      </c>
      <c r="F48" s="31">
        <v>-2.0175438596491229</v>
      </c>
      <c r="G48" s="30">
        <v>888</v>
      </c>
      <c r="H48" s="30">
        <v>18</v>
      </c>
      <c r="I48" s="31">
        <v>2.0689655172413794</v>
      </c>
      <c r="J48" s="30">
        <v>44</v>
      </c>
      <c r="K48" s="31">
        <v>5.2132701421800949</v>
      </c>
    </row>
    <row r="49" spans="1:11" s="19" customFormat="1" ht="15.75" customHeight="1" x14ac:dyDescent="0.2">
      <c r="A49" s="26" t="s">
        <v>156</v>
      </c>
      <c r="B49" s="27">
        <v>1475</v>
      </c>
      <c r="C49" s="27">
        <v>56</v>
      </c>
      <c r="D49" s="28">
        <v>3.9464411557434813</v>
      </c>
      <c r="E49" s="27">
        <v>-86</v>
      </c>
      <c r="F49" s="28">
        <v>-5.5092889173606663</v>
      </c>
      <c r="G49" s="27">
        <v>1336</v>
      </c>
      <c r="H49" s="27">
        <v>53</v>
      </c>
      <c r="I49" s="28">
        <v>4.1309431021044425</v>
      </c>
      <c r="J49" s="27">
        <v>-45</v>
      </c>
      <c r="K49" s="28">
        <v>-3.2585083272990585</v>
      </c>
    </row>
    <row r="50" spans="1:11" s="19" customFormat="1" ht="15.75" customHeight="1" x14ac:dyDescent="0.2">
      <c r="A50" s="29" t="s">
        <v>157</v>
      </c>
      <c r="B50" s="30">
        <v>1988</v>
      </c>
      <c r="C50" s="30">
        <v>11</v>
      </c>
      <c r="D50" s="31">
        <v>0.55639858371269602</v>
      </c>
      <c r="E50" s="30">
        <v>-272</v>
      </c>
      <c r="F50" s="31">
        <v>-12.035398230088495</v>
      </c>
      <c r="G50" s="30">
        <v>1816</v>
      </c>
      <c r="H50" s="30">
        <v>30</v>
      </c>
      <c r="I50" s="31">
        <v>1.6797312430011198</v>
      </c>
      <c r="J50" s="30">
        <v>-148</v>
      </c>
      <c r="K50" s="31">
        <v>-7.5356415478615073</v>
      </c>
    </row>
    <row r="51" spans="1:11" s="19" customFormat="1" ht="15.75" customHeight="1" x14ac:dyDescent="0.2">
      <c r="A51" s="26" t="s">
        <v>158</v>
      </c>
      <c r="B51" s="27">
        <v>2621</v>
      </c>
      <c r="C51" s="27">
        <v>20</v>
      </c>
      <c r="D51" s="28">
        <v>0.76893502499038835</v>
      </c>
      <c r="E51" s="27">
        <v>-524</v>
      </c>
      <c r="F51" s="28">
        <v>-16.661367249602545</v>
      </c>
      <c r="G51" s="27">
        <v>2311</v>
      </c>
      <c r="H51" s="27">
        <v>40</v>
      </c>
      <c r="I51" s="28">
        <v>1.7613386173491854</v>
      </c>
      <c r="J51" s="27">
        <v>-274</v>
      </c>
      <c r="K51" s="28">
        <v>-10.599613152804642</v>
      </c>
    </row>
    <row r="52" spans="1:11" s="19" customFormat="1" ht="15.75" customHeight="1" x14ac:dyDescent="0.2">
      <c r="A52" s="29" t="s">
        <v>159</v>
      </c>
      <c r="B52" s="30">
        <v>3463</v>
      </c>
      <c r="C52" s="30">
        <v>11</v>
      </c>
      <c r="D52" s="31">
        <v>0.3186558516801854</v>
      </c>
      <c r="E52" s="30">
        <v>-880</v>
      </c>
      <c r="F52" s="31">
        <v>-20.26249136541561</v>
      </c>
      <c r="G52" s="30">
        <v>2965</v>
      </c>
      <c r="H52" s="30">
        <v>23</v>
      </c>
      <c r="I52" s="31">
        <v>0.78178110129163836</v>
      </c>
      <c r="J52" s="30">
        <v>-488</v>
      </c>
      <c r="K52" s="31">
        <v>-14.132638285548799</v>
      </c>
    </row>
    <row r="53" spans="1:11" s="19" customFormat="1" ht="15.75" customHeight="1" x14ac:dyDescent="0.2">
      <c r="A53" s="26" t="s">
        <v>160</v>
      </c>
      <c r="B53" s="27">
        <v>5162</v>
      </c>
      <c r="C53" s="27">
        <v>35</v>
      </c>
      <c r="D53" s="28">
        <v>0.68266042519992198</v>
      </c>
      <c r="E53" s="27">
        <v>-1229</v>
      </c>
      <c r="F53" s="28">
        <v>-19.230167422938507</v>
      </c>
      <c r="G53" s="27">
        <v>4396</v>
      </c>
      <c r="H53" s="27">
        <v>56</v>
      </c>
      <c r="I53" s="28">
        <v>1.2903225806451613</v>
      </c>
      <c r="J53" s="27">
        <v>-707</v>
      </c>
      <c r="K53" s="28">
        <v>-13.854595336076818</v>
      </c>
    </row>
    <row r="54" spans="1:11" s="19" customFormat="1" ht="15.75" customHeight="1" x14ac:dyDescent="0.2">
      <c r="A54" s="29" t="s">
        <v>161</v>
      </c>
      <c r="B54" s="30">
        <v>7269</v>
      </c>
      <c r="C54" s="30">
        <v>37</v>
      </c>
      <c r="D54" s="31">
        <v>0.51161504424778759</v>
      </c>
      <c r="E54" s="30">
        <v>-1326</v>
      </c>
      <c r="F54" s="31">
        <v>-15.427574171029669</v>
      </c>
      <c r="G54" s="30">
        <v>6164</v>
      </c>
      <c r="H54" s="30">
        <v>60</v>
      </c>
      <c r="I54" s="31">
        <v>0.98296199213630409</v>
      </c>
      <c r="J54" s="30">
        <v>-1028</v>
      </c>
      <c r="K54" s="31">
        <v>-14.293659621802002</v>
      </c>
    </row>
    <row r="55" spans="1:11" s="19" customFormat="1" ht="15.75" customHeight="1" x14ac:dyDescent="0.2">
      <c r="A55" s="26" t="s">
        <v>162</v>
      </c>
      <c r="B55" s="27">
        <v>12393</v>
      </c>
      <c r="C55" s="27">
        <v>18</v>
      </c>
      <c r="D55" s="28">
        <v>0.14545454545454545</v>
      </c>
      <c r="E55" s="27">
        <v>-686</v>
      </c>
      <c r="F55" s="28">
        <v>-5.2450493156969191</v>
      </c>
      <c r="G55" s="27">
        <v>10148</v>
      </c>
      <c r="H55" s="27">
        <v>-33</v>
      </c>
      <c r="I55" s="28">
        <v>-0.32413318927413809</v>
      </c>
      <c r="J55" s="27">
        <v>-400</v>
      </c>
      <c r="K55" s="28">
        <v>-3.7921880925293894</v>
      </c>
    </row>
    <row r="56" spans="1:11" s="19" customFormat="1" ht="15.75" customHeight="1" x14ac:dyDescent="0.2">
      <c r="A56" s="29" t="s">
        <v>163</v>
      </c>
      <c r="B56" s="30">
        <v>15473</v>
      </c>
      <c r="C56" s="30">
        <v>116</v>
      </c>
      <c r="D56" s="31">
        <v>0.75535586377547703</v>
      </c>
      <c r="E56" s="30">
        <v>-1057</v>
      </c>
      <c r="F56" s="31">
        <v>-6.3944343617664856</v>
      </c>
      <c r="G56" s="30">
        <v>11964</v>
      </c>
      <c r="H56" s="30">
        <v>130</v>
      </c>
      <c r="I56" s="31">
        <v>1.0985296603008281</v>
      </c>
      <c r="J56" s="30">
        <v>-471</v>
      </c>
      <c r="K56" s="31">
        <v>-3.7876960193003617</v>
      </c>
    </row>
    <row r="57" spans="1:11" s="19" customFormat="1" ht="15.75" customHeight="1" x14ac:dyDescent="0.2">
      <c r="A57" s="95" t="s">
        <v>164</v>
      </c>
      <c r="B57" s="96">
        <v>2867</v>
      </c>
      <c r="C57" s="96">
        <v>-41</v>
      </c>
      <c r="D57" s="97">
        <v>-1.4099037138927097</v>
      </c>
      <c r="E57" s="96">
        <v>165</v>
      </c>
      <c r="F57" s="97">
        <v>6.1065877128053296</v>
      </c>
      <c r="G57" s="96">
        <v>0</v>
      </c>
      <c r="H57" s="96">
        <v>0</v>
      </c>
      <c r="I57" s="97" t="s">
        <v>654</v>
      </c>
      <c r="J57" s="96">
        <v>0</v>
      </c>
      <c r="K57" s="97" t="s">
        <v>654</v>
      </c>
    </row>
    <row r="58" spans="1:11" s="19" customFormat="1" ht="15.75" customHeight="1" x14ac:dyDescent="0.2">
      <c r="A58" s="85" t="s">
        <v>71</v>
      </c>
      <c r="B58" s="27">
        <v>1383</v>
      </c>
      <c r="C58" s="27">
        <v>25</v>
      </c>
      <c r="D58" s="28">
        <v>1.840942562592047</v>
      </c>
      <c r="E58" s="27">
        <v>-1</v>
      </c>
      <c r="F58" s="28">
        <v>-7.2254335260115612E-2</v>
      </c>
      <c r="G58" s="27">
        <v>1093</v>
      </c>
      <c r="H58" s="27">
        <v>21</v>
      </c>
      <c r="I58" s="28">
        <v>1.958955223880597</v>
      </c>
      <c r="J58" s="27">
        <v>48</v>
      </c>
      <c r="K58" s="28">
        <v>4.5933014354066986</v>
      </c>
    </row>
    <row r="59" spans="1:11" s="19" customFormat="1" ht="15.75" customHeight="1" x14ac:dyDescent="0.2">
      <c r="A59" s="29" t="s">
        <v>72</v>
      </c>
      <c r="B59" s="30">
        <v>2858</v>
      </c>
      <c r="C59" s="30">
        <v>81</v>
      </c>
      <c r="D59" s="31">
        <v>2.91681670867843</v>
      </c>
      <c r="E59" s="30">
        <v>-87</v>
      </c>
      <c r="F59" s="31">
        <v>-2.9541595925297113</v>
      </c>
      <c r="G59" s="30">
        <v>2429</v>
      </c>
      <c r="H59" s="30">
        <v>74</v>
      </c>
      <c r="I59" s="31">
        <v>3.1422505307855628</v>
      </c>
      <c r="J59" s="30">
        <v>3</v>
      </c>
      <c r="K59" s="31">
        <v>0.1236603462489695</v>
      </c>
    </row>
    <row r="60" spans="1:11" s="19" customFormat="1" ht="15.75" customHeight="1" x14ac:dyDescent="0.2">
      <c r="A60" s="26" t="s">
        <v>73</v>
      </c>
      <c r="B60" s="27">
        <v>20503</v>
      </c>
      <c r="C60" s="27">
        <v>114</v>
      </c>
      <c r="D60" s="28">
        <v>0.55912501839227036</v>
      </c>
      <c r="E60" s="27">
        <v>-4231</v>
      </c>
      <c r="F60" s="28">
        <v>-17.10600792431471</v>
      </c>
      <c r="G60" s="27">
        <v>17652</v>
      </c>
      <c r="H60" s="27">
        <v>209</v>
      </c>
      <c r="I60" s="28">
        <v>1.1981883850255117</v>
      </c>
      <c r="J60" s="27">
        <v>-2645</v>
      </c>
      <c r="K60" s="28">
        <v>-13.031482485096319</v>
      </c>
    </row>
    <row r="61" spans="1:11" s="19" customFormat="1" ht="15.75" customHeight="1" x14ac:dyDescent="0.2">
      <c r="A61" s="29" t="s">
        <v>74</v>
      </c>
      <c r="B61" s="30">
        <v>27866</v>
      </c>
      <c r="C61" s="30">
        <v>134</v>
      </c>
      <c r="D61" s="31">
        <v>0.48319630751478437</v>
      </c>
      <c r="E61" s="30">
        <v>-1743</v>
      </c>
      <c r="F61" s="31">
        <v>-5.8867236313283122</v>
      </c>
      <c r="G61" s="30">
        <v>22112</v>
      </c>
      <c r="H61" s="30">
        <v>97</v>
      </c>
      <c r="I61" s="31">
        <v>0.44060867590279357</v>
      </c>
      <c r="J61" s="30">
        <v>-871</v>
      </c>
      <c r="K61" s="31">
        <v>-3.789757646956446</v>
      </c>
    </row>
    <row r="62" spans="1:11" s="19" customFormat="1" ht="15.75" customHeight="1" x14ac:dyDescent="0.2">
      <c r="A62" s="26" t="s">
        <v>75</v>
      </c>
      <c r="B62" s="27">
        <v>51227</v>
      </c>
      <c r="C62" s="27">
        <v>329</v>
      </c>
      <c r="D62" s="28">
        <v>0.64639082085740107</v>
      </c>
      <c r="E62" s="27">
        <v>-6061</v>
      </c>
      <c r="F62" s="28">
        <v>-10.579877112135177</v>
      </c>
      <c r="G62" s="27">
        <v>42193</v>
      </c>
      <c r="H62" s="27">
        <v>380</v>
      </c>
      <c r="I62" s="28">
        <v>0.90880826537201354</v>
      </c>
      <c r="J62" s="27">
        <v>-3513</v>
      </c>
      <c r="K62" s="28">
        <v>-7.6860806021091319</v>
      </c>
    </row>
    <row r="63" spans="1:11" s="19" customFormat="1" ht="15.75" customHeight="1" x14ac:dyDescent="0.2">
      <c r="A63" s="70" t="s">
        <v>76</v>
      </c>
      <c r="B63" s="38">
        <v>54094</v>
      </c>
      <c r="C63" s="38">
        <v>288</v>
      </c>
      <c r="D63" s="39">
        <v>0.53525629111994943</v>
      </c>
      <c r="E63" s="38">
        <v>-5896</v>
      </c>
      <c r="F63" s="39">
        <v>-9.8283047174529088</v>
      </c>
      <c r="G63" s="38">
        <v>42193</v>
      </c>
      <c r="H63" s="38">
        <v>380</v>
      </c>
      <c r="I63" s="39">
        <v>0.90880826537201354</v>
      </c>
      <c r="J63" s="38">
        <v>-3513</v>
      </c>
      <c r="K63" s="39">
        <v>-7.6860806021091319</v>
      </c>
    </row>
    <row r="64" spans="1:11" s="15" customFormat="1" ht="8.1" customHeight="1" x14ac:dyDescent="0.2">
      <c r="A64" s="98"/>
      <c r="B64" s="98"/>
      <c r="C64" s="98"/>
      <c r="D64" s="98"/>
      <c r="E64" s="98"/>
      <c r="F64" s="98"/>
      <c r="G64" s="98"/>
      <c r="H64" s="98"/>
      <c r="I64" s="98"/>
      <c r="J64" s="98"/>
      <c r="K64" s="98"/>
    </row>
    <row r="65" spans="1:4" s="15" customFormat="1" x14ac:dyDescent="0.2">
      <c r="A65" s="46" t="s">
        <v>135</v>
      </c>
    </row>
    <row r="66" spans="1:4" s="62" customFormat="1" ht="12.75" x14ac:dyDescent="0.2">
      <c r="B66" s="46"/>
      <c r="C66" s="46"/>
      <c r="D66" s="46"/>
    </row>
    <row r="67" spans="1:4" s="62" customFormat="1" ht="12.75" x14ac:dyDescent="0.2">
      <c r="A67" s="46"/>
      <c r="B67" s="63"/>
      <c r="D67" s="64"/>
    </row>
    <row r="85" spans="5:5" x14ac:dyDescent="0.25">
      <c r="E85" s="81"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5"/>
  <sheetViews>
    <sheetView zoomScaleNormal="100" zoomScaleSheetLayoutView="100" workbookViewId="0"/>
  </sheetViews>
  <sheetFormatPr baseColWidth="10" defaultColWidth="11.42578125" defaultRowHeight="15" x14ac:dyDescent="0.25"/>
  <cols>
    <col min="1" max="1" width="29.42578125" style="177" customWidth="1"/>
    <col min="2" max="2" width="7.140625" style="177" customWidth="1"/>
    <col min="3" max="3" width="6.42578125" style="177" customWidth="1"/>
    <col min="4" max="4" width="4.7109375" style="177" customWidth="1"/>
    <col min="5" max="5" width="6.42578125" style="177" customWidth="1"/>
    <col min="6" max="6" width="4.7109375" style="177" customWidth="1"/>
    <col min="7" max="7" width="7.7109375" style="177" customWidth="1"/>
    <col min="8" max="8" width="6.42578125" style="177" customWidth="1"/>
    <col min="9" max="9" width="4.7109375" style="177" customWidth="1"/>
    <col min="10" max="10" width="6.42578125" style="177" customWidth="1"/>
    <col min="11" max="11" width="4.7109375" style="177" customWidth="1"/>
    <col min="12" max="16384" width="11.42578125" style="177"/>
  </cols>
  <sheetData>
    <row r="1" spans="1:14" s="15" customFormat="1" x14ac:dyDescent="0.2">
      <c r="H1" s="16"/>
    </row>
    <row r="2" spans="1:14" s="15" customFormat="1" ht="18" customHeight="1" x14ac:dyDescent="0.2">
      <c r="H2" s="17" t="s">
        <v>61</v>
      </c>
    </row>
    <row r="3" spans="1:14" s="15" customFormat="1" ht="18.75" customHeight="1" x14ac:dyDescent="0.2"/>
    <row r="4" spans="1:14" s="15" customFormat="1" ht="20.25" customHeight="1" x14ac:dyDescent="0.25">
      <c r="H4" s="18"/>
      <c r="K4" s="2" t="s">
        <v>653</v>
      </c>
    </row>
    <row r="5" spans="1:14" s="19" customFormat="1" ht="91.5" customHeight="1" x14ac:dyDescent="0.2">
      <c r="A5" s="345" t="s">
        <v>576</v>
      </c>
      <c r="B5" s="345"/>
      <c r="C5" s="345"/>
      <c r="D5" s="345"/>
      <c r="E5" s="345"/>
      <c r="F5" s="345"/>
      <c r="G5" s="15"/>
      <c r="H5" s="15"/>
      <c r="I5" s="15"/>
      <c r="J5" s="15"/>
      <c r="K5" s="15"/>
    </row>
    <row r="6" spans="1:14" s="15" customFormat="1" ht="20.25" customHeight="1" x14ac:dyDescent="0.2">
      <c r="A6" s="373"/>
      <c r="B6" s="376" t="s">
        <v>571</v>
      </c>
      <c r="C6" s="377"/>
      <c r="D6" s="377"/>
      <c r="E6" s="377"/>
      <c r="F6" s="377"/>
      <c r="G6" s="377"/>
      <c r="H6" s="377"/>
      <c r="I6" s="377"/>
      <c r="J6" s="377"/>
      <c r="K6" s="378"/>
    </row>
    <row r="7" spans="1:14" s="19" customFormat="1" ht="21.75" customHeight="1" x14ac:dyDescent="0.2">
      <c r="A7" s="374"/>
      <c r="B7" s="326" t="s">
        <v>150</v>
      </c>
      <c r="C7" s="327"/>
      <c r="D7" s="327"/>
      <c r="E7" s="327"/>
      <c r="F7" s="328"/>
      <c r="G7" s="326" t="s">
        <v>151</v>
      </c>
      <c r="H7" s="327"/>
      <c r="I7" s="327"/>
      <c r="J7" s="327"/>
      <c r="K7" s="328"/>
    </row>
    <row r="8" spans="1:14" s="19" customFormat="1" ht="25.5" customHeight="1" x14ac:dyDescent="0.2">
      <c r="A8" s="374"/>
      <c r="B8" s="322" t="s">
        <v>65</v>
      </c>
      <c r="C8" s="321" t="s">
        <v>66</v>
      </c>
      <c r="D8" s="321"/>
      <c r="E8" s="321" t="s">
        <v>137</v>
      </c>
      <c r="F8" s="321"/>
      <c r="G8" s="322" t="s">
        <v>65</v>
      </c>
      <c r="H8" s="321" t="s">
        <v>66</v>
      </c>
      <c r="I8" s="321"/>
      <c r="J8" s="321" t="s">
        <v>137</v>
      </c>
      <c r="K8" s="321"/>
    </row>
    <row r="9" spans="1:14" s="19" customFormat="1" ht="15" customHeight="1" x14ac:dyDescent="0.2">
      <c r="A9" s="375"/>
      <c r="B9" s="322"/>
      <c r="C9" s="20" t="s">
        <v>68</v>
      </c>
      <c r="D9" s="21" t="s">
        <v>69</v>
      </c>
      <c r="E9" s="20" t="s">
        <v>68</v>
      </c>
      <c r="F9" s="21" t="s">
        <v>69</v>
      </c>
      <c r="G9" s="322"/>
      <c r="H9" s="20" t="s">
        <v>68</v>
      </c>
      <c r="I9" s="21" t="s">
        <v>69</v>
      </c>
      <c r="J9" s="20" t="s">
        <v>68</v>
      </c>
      <c r="K9" s="21" t="s">
        <v>69</v>
      </c>
      <c r="N9" s="69"/>
    </row>
    <row r="10" spans="1:14" s="19" customFormat="1" ht="4.5" customHeight="1" x14ac:dyDescent="0.2">
      <c r="A10" s="235"/>
      <c r="B10" s="236"/>
      <c r="C10" s="237"/>
      <c r="D10" s="238"/>
      <c r="E10" s="237"/>
      <c r="F10" s="238"/>
      <c r="G10" s="236"/>
      <c r="H10" s="237"/>
      <c r="I10" s="238"/>
      <c r="J10" s="237"/>
      <c r="K10" s="238"/>
    </row>
    <row r="11" spans="1:14" s="19" customFormat="1" ht="15.75" customHeight="1" x14ac:dyDescent="0.2">
      <c r="A11" s="239" t="s">
        <v>271</v>
      </c>
      <c r="B11" s="219">
        <v>149986</v>
      </c>
      <c r="C11" s="219">
        <v>818</v>
      </c>
      <c r="D11" s="220">
        <v>0.54837498659229866</v>
      </c>
      <c r="E11" s="219">
        <v>-16689</v>
      </c>
      <c r="F11" s="220">
        <v>-10.012899355032248</v>
      </c>
      <c r="G11" s="219">
        <v>119066</v>
      </c>
      <c r="H11" s="219">
        <v>943</v>
      </c>
      <c r="I11" s="220">
        <v>0.79832039484266404</v>
      </c>
      <c r="J11" s="219">
        <v>-11122</v>
      </c>
      <c r="K11" s="221">
        <v>-8.5430300795772265</v>
      </c>
    </row>
    <row r="12" spans="1:14" s="19" customFormat="1" ht="23.25" customHeight="1" x14ac:dyDescent="0.2">
      <c r="A12" s="108" t="s">
        <v>91</v>
      </c>
      <c r="B12" s="164">
        <v>50008</v>
      </c>
      <c r="C12" s="164">
        <v>400</v>
      </c>
      <c r="D12" s="206">
        <v>0.80632156103854213</v>
      </c>
      <c r="E12" s="164">
        <v>-1750</v>
      </c>
      <c r="F12" s="206">
        <v>-3.3811198268866649</v>
      </c>
      <c r="G12" s="164">
        <v>40570</v>
      </c>
      <c r="H12" s="164">
        <v>377</v>
      </c>
      <c r="I12" s="206">
        <v>0.93797427412733558</v>
      </c>
      <c r="J12" s="164">
        <v>-1363</v>
      </c>
      <c r="K12" s="206">
        <v>-3.2504232943028164</v>
      </c>
    </row>
    <row r="13" spans="1:14" s="19" customFormat="1" ht="15.75" customHeight="1" x14ac:dyDescent="0.2">
      <c r="A13" s="108" t="s">
        <v>92</v>
      </c>
      <c r="B13" s="164">
        <v>70788</v>
      </c>
      <c r="C13" s="164">
        <v>359</v>
      </c>
      <c r="D13" s="206">
        <v>0.50973320649164411</v>
      </c>
      <c r="E13" s="164">
        <v>-9841</v>
      </c>
      <c r="F13" s="206">
        <v>-12.205285939302236</v>
      </c>
      <c r="G13" s="164">
        <v>57160</v>
      </c>
      <c r="H13" s="164">
        <v>497</v>
      </c>
      <c r="I13" s="206">
        <v>0.87711557806681606</v>
      </c>
      <c r="J13" s="164">
        <v>-6611</v>
      </c>
      <c r="K13" s="206">
        <v>-10.366781138762134</v>
      </c>
    </row>
    <row r="14" spans="1:14" s="19" customFormat="1" ht="15.75" customHeight="1" x14ac:dyDescent="0.2">
      <c r="A14" s="33" t="s">
        <v>93</v>
      </c>
      <c r="B14" s="198">
        <v>9891</v>
      </c>
      <c r="C14" s="198">
        <v>86</v>
      </c>
      <c r="D14" s="240">
        <v>0.87710351861295255</v>
      </c>
      <c r="E14" s="198">
        <v>-1275</v>
      </c>
      <c r="F14" s="240">
        <v>-11.418592154755508</v>
      </c>
      <c r="G14" s="198">
        <v>8044</v>
      </c>
      <c r="H14" s="198">
        <v>122</v>
      </c>
      <c r="I14" s="240">
        <v>1.5400151476899773</v>
      </c>
      <c r="J14" s="198">
        <v>-693</v>
      </c>
      <c r="K14" s="240">
        <v>-7.9317843653427946</v>
      </c>
    </row>
    <row r="15" spans="1:14" s="19" customFormat="1" ht="15.75" customHeight="1" x14ac:dyDescent="0.2">
      <c r="A15" s="33" t="s">
        <v>94</v>
      </c>
      <c r="B15" s="198">
        <v>60897</v>
      </c>
      <c r="C15" s="198">
        <v>273</v>
      </c>
      <c r="D15" s="240">
        <v>0.45031670625494852</v>
      </c>
      <c r="E15" s="198">
        <v>-8566</v>
      </c>
      <c r="F15" s="240">
        <v>-12.33174495774729</v>
      </c>
      <c r="G15" s="198">
        <v>49116</v>
      </c>
      <c r="H15" s="198">
        <v>375</v>
      </c>
      <c r="I15" s="240">
        <v>0.76937280728749924</v>
      </c>
      <c r="J15" s="198">
        <v>-5918</v>
      </c>
      <c r="K15" s="240">
        <v>-10.753352473016681</v>
      </c>
    </row>
    <row r="16" spans="1:14" s="19" customFormat="1" ht="15.75" customHeight="1" x14ac:dyDescent="0.2">
      <c r="A16" s="108" t="s">
        <v>95</v>
      </c>
      <c r="B16" s="164">
        <v>29190</v>
      </c>
      <c r="C16" s="164">
        <v>59</v>
      </c>
      <c r="D16" s="206">
        <v>0.20253338368061516</v>
      </c>
      <c r="E16" s="164">
        <v>-5098</v>
      </c>
      <c r="F16" s="206">
        <v>-14.868175454969668</v>
      </c>
      <c r="G16" s="164">
        <v>21336</v>
      </c>
      <c r="H16" s="164">
        <v>69</v>
      </c>
      <c r="I16" s="206">
        <v>0.32444632529270701</v>
      </c>
      <c r="J16" s="164">
        <v>-3148</v>
      </c>
      <c r="K16" s="206">
        <v>-12.857376245711485</v>
      </c>
    </row>
    <row r="17" spans="1:11" s="19" customFormat="1" ht="15.75" customHeight="1" x14ac:dyDescent="0.2">
      <c r="A17" s="33" t="s">
        <v>96</v>
      </c>
      <c r="B17" s="198">
        <v>8330</v>
      </c>
      <c r="C17" s="198">
        <v>24</v>
      </c>
      <c r="D17" s="240">
        <v>0.28894774861545869</v>
      </c>
      <c r="E17" s="198">
        <v>-1368</v>
      </c>
      <c r="F17" s="240">
        <v>-14.106001237368529</v>
      </c>
      <c r="G17" s="198">
        <v>6502</v>
      </c>
      <c r="H17" s="198">
        <v>58</v>
      </c>
      <c r="I17" s="240">
        <v>0.90006207324643084</v>
      </c>
      <c r="J17" s="198">
        <v>-768</v>
      </c>
      <c r="K17" s="240">
        <v>-10.563961485557083</v>
      </c>
    </row>
    <row r="18" spans="1:11" s="19" customFormat="1" ht="15.75" customHeight="1" x14ac:dyDescent="0.2">
      <c r="A18" s="33" t="s">
        <v>97</v>
      </c>
      <c r="B18" s="198">
        <v>20860</v>
      </c>
      <c r="C18" s="198">
        <v>35</v>
      </c>
      <c r="D18" s="240">
        <v>0.16806722689075632</v>
      </c>
      <c r="E18" s="198">
        <v>-3730</v>
      </c>
      <c r="F18" s="240">
        <v>-15.168767791785278</v>
      </c>
      <c r="G18" s="198">
        <v>14834</v>
      </c>
      <c r="H18" s="198">
        <v>11</v>
      </c>
      <c r="I18" s="240">
        <v>7.4208999527760916E-2</v>
      </c>
      <c r="J18" s="198">
        <v>-2380</v>
      </c>
      <c r="K18" s="240">
        <v>-13.825955617520624</v>
      </c>
    </row>
    <row r="19" spans="1:11" s="19" customFormat="1" ht="15.75" customHeight="1" x14ac:dyDescent="0.2">
      <c r="A19" s="112" t="s">
        <v>171</v>
      </c>
      <c r="B19" s="45">
        <v>0</v>
      </c>
      <c r="C19" s="45">
        <v>0</v>
      </c>
      <c r="D19" s="41" t="s">
        <v>654</v>
      </c>
      <c r="E19" s="45">
        <v>0</v>
      </c>
      <c r="F19" s="41" t="s">
        <v>654</v>
      </c>
      <c r="G19" s="45">
        <v>0</v>
      </c>
      <c r="H19" s="45">
        <v>0</v>
      </c>
      <c r="I19" s="41" t="s">
        <v>654</v>
      </c>
      <c r="J19" s="45">
        <v>0</v>
      </c>
      <c r="K19" s="222" t="s">
        <v>654</v>
      </c>
    </row>
    <row r="20" spans="1:11" s="19" customFormat="1" ht="15.75" customHeight="1" x14ac:dyDescent="0.2">
      <c r="A20" s="201" t="s">
        <v>272</v>
      </c>
      <c r="B20" s="202">
        <v>95892</v>
      </c>
      <c r="C20" s="202">
        <v>530</v>
      </c>
      <c r="D20" s="203">
        <v>0.55577693420859464</v>
      </c>
      <c r="E20" s="202">
        <v>-10793</v>
      </c>
      <c r="F20" s="203">
        <v>-10.116698692412241</v>
      </c>
      <c r="G20" s="202">
        <v>76873</v>
      </c>
      <c r="H20" s="202">
        <v>563</v>
      </c>
      <c r="I20" s="203">
        <v>0.73778010745642775</v>
      </c>
      <c r="J20" s="202">
        <v>-7609</v>
      </c>
      <c r="K20" s="204">
        <v>-9.0066523046329401</v>
      </c>
    </row>
    <row r="21" spans="1:11" s="19" customFormat="1" ht="26.25" customHeight="1" x14ac:dyDescent="0.2">
      <c r="A21" s="108" t="s">
        <v>91</v>
      </c>
      <c r="B21" s="164">
        <v>30671</v>
      </c>
      <c r="C21" s="164">
        <v>226</v>
      </c>
      <c r="D21" s="206">
        <v>0.742322220397438</v>
      </c>
      <c r="E21" s="164">
        <v>-1143</v>
      </c>
      <c r="F21" s="206">
        <v>-3.5927579053246999</v>
      </c>
      <c r="G21" s="164">
        <v>24950</v>
      </c>
      <c r="H21" s="164">
        <v>200</v>
      </c>
      <c r="I21" s="206">
        <v>0.80808080808080807</v>
      </c>
      <c r="J21" s="164">
        <v>-868</v>
      </c>
      <c r="K21" s="206">
        <v>-3.3619955070106129</v>
      </c>
    </row>
    <row r="22" spans="1:11" s="19" customFormat="1" ht="15.75" customHeight="1" x14ac:dyDescent="0.2">
      <c r="A22" s="108" t="s">
        <v>92</v>
      </c>
      <c r="B22" s="164">
        <v>46057</v>
      </c>
      <c r="C22" s="164">
        <v>258</v>
      </c>
      <c r="D22" s="206">
        <v>0.56333107709775321</v>
      </c>
      <c r="E22" s="164">
        <v>-6354</v>
      </c>
      <c r="F22" s="206">
        <v>-12.123409207990688</v>
      </c>
      <c r="G22" s="164">
        <v>37372</v>
      </c>
      <c r="H22" s="164">
        <v>302</v>
      </c>
      <c r="I22" s="206">
        <v>0.81467493930401946</v>
      </c>
      <c r="J22" s="164">
        <v>-4496</v>
      </c>
      <c r="K22" s="206">
        <v>-10.738511512372217</v>
      </c>
    </row>
    <row r="23" spans="1:11" s="19" customFormat="1" ht="15.75" customHeight="1" x14ac:dyDescent="0.2">
      <c r="A23" s="33" t="s">
        <v>93</v>
      </c>
      <c r="B23" s="198">
        <v>7196</v>
      </c>
      <c r="C23" s="198">
        <v>66</v>
      </c>
      <c r="D23" s="240">
        <v>0.92566619915848525</v>
      </c>
      <c r="E23" s="198">
        <v>-841</v>
      </c>
      <c r="F23" s="240">
        <v>-10.464103521214383</v>
      </c>
      <c r="G23" s="198">
        <v>5948</v>
      </c>
      <c r="H23" s="198">
        <v>85</v>
      </c>
      <c r="I23" s="240">
        <v>1.4497697424526692</v>
      </c>
      <c r="J23" s="198">
        <v>-527</v>
      </c>
      <c r="K23" s="240">
        <v>-8.1389961389961396</v>
      </c>
    </row>
    <row r="24" spans="1:11" s="19" customFormat="1" ht="15.75" customHeight="1" x14ac:dyDescent="0.2">
      <c r="A24" s="33" t="s">
        <v>94</v>
      </c>
      <c r="B24" s="198">
        <v>38861</v>
      </c>
      <c r="C24" s="198">
        <v>192</v>
      </c>
      <c r="D24" s="240">
        <v>0.4965217616178334</v>
      </c>
      <c r="E24" s="198">
        <v>-5513</v>
      </c>
      <c r="F24" s="240">
        <v>-12.42394194798756</v>
      </c>
      <c r="G24" s="198">
        <v>31424</v>
      </c>
      <c r="H24" s="198">
        <v>217</v>
      </c>
      <c r="I24" s="240">
        <v>0.69535681097189728</v>
      </c>
      <c r="J24" s="198">
        <v>-3969</v>
      </c>
      <c r="K24" s="240">
        <v>-11.214081880597858</v>
      </c>
    </row>
    <row r="25" spans="1:11" s="19" customFormat="1" ht="15.75" customHeight="1" x14ac:dyDescent="0.2">
      <c r="A25" s="108" t="s">
        <v>95</v>
      </c>
      <c r="B25" s="164">
        <v>19164</v>
      </c>
      <c r="C25" s="164">
        <v>46</v>
      </c>
      <c r="D25" s="206">
        <v>0.24061094256721413</v>
      </c>
      <c r="E25" s="164">
        <v>-3296</v>
      </c>
      <c r="F25" s="206">
        <v>-14.674977738201246</v>
      </c>
      <c r="G25" s="164">
        <v>14551</v>
      </c>
      <c r="H25" s="164">
        <v>61</v>
      </c>
      <c r="I25" s="206">
        <v>0.42097998619737748</v>
      </c>
      <c r="J25" s="164">
        <v>-2245</v>
      </c>
      <c r="K25" s="206">
        <v>-13.366277685163134</v>
      </c>
    </row>
    <row r="26" spans="1:11" s="19" customFormat="1" ht="15.75" customHeight="1" x14ac:dyDescent="0.2">
      <c r="A26" s="33" t="s">
        <v>96</v>
      </c>
      <c r="B26" s="198">
        <v>5407</v>
      </c>
      <c r="C26" s="198">
        <v>-5</v>
      </c>
      <c r="D26" s="240">
        <v>-9.2387287509238733E-2</v>
      </c>
      <c r="E26" s="198">
        <v>-769</v>
      </c>
      <c r="F26" s="240">
        <v>-12.451424870466321</v>
      </c>
      <c r="G26" s="198">
        <v>4405</v>
      </c>
      <c r="H26" s="198">
        <v>24</v>
      </c>
      <c r="I26" s="240">
        <v>0.54782013238986538</v>
      </c>
      <c r="J26" s="198">
        <v>-526</v>
      </c>
      <c r="K26" s="240">
        <v>-10.667207462989252</v>
      </c>
    </row>
    <row r="27" spans="1:11" s="19" customFormat="1" ht="15.75" customHeight="1" x14ac:dyDescent="0.2">
      <c r="A27" s="33" t="s">
        <v>97</v>
      </c>
      <c r="B27" s="198">
        <v>13757</v>
      </c>
      <c r="C27" s="198">
        <v>51</v>
      </c>
      <c r="D27" s="240">
        <v>0.37209981030205747</v>
      </c>
      <c r="E27" s="198">
        <v>-2527</v>
      </c>
      <c r="F27" s="240">
        <v>-15.518300171947924</v>
      </c>
      <c r="G27" s="198">
        <v>10146</v>
      </c>
      <c r="H27" s="198">
        <v>37</v>
      </c>
      <c r="I27" s="240">
        <v>0.36601048570580669</v>
      </c>
      <c r="J27" s="198">
        <v>-1719</v>
      </c>
      <c r="K27" s="240">
        <v>-14.487989886219975</v>
      </c>
    </row>
    <row r="28" spans="1:11" s="19" customFormat="1" ht="15.75" customHeight="1" x14ac:dyDescent="0.2">
      <c r="A28" s="112" t="s">
        <v>171</v>
      </c>
      <c r="B28" s="45">
        <v>0</v>
      </c>
      <c r="C28" s="45">
        <v>0</v>
      </c>
      <c r="D28" s="41" t="s">
        <v>654</v>
      </c>
      <c r="E28" s="45">
        <v>0</v>
      </c>
      <c r="F28" s="41" t="s">
        <v>654</v>
      </c>
      <c r="G28" s="45">
        <v>0</v>
      </c>
      <c r="H28" s="45">
        <v>0</v>
      </c>
      <c r="I28" s="41" t="s">
        <v>654</v>
      </c>
      <c r="J28" s="45">
        <v>0</v>
      </c>
      <c r="K28" s="222" t="s">
        <v>654</v>
      </c>
    </row>
    <row r="29" spans="1:11" s="19" customFormat="1" ht="15.75" customHeight="1" x14ac:dyDescent="0.2">
      <c r="A29" s="201" t="s">
        <v>273</v>
      </c>
      <c r="B29" s="202">
        <v>54094</v>
      </c>
      <c r="C29" s="202">
        <v>288</v>
      </c>
      <c r="D29" s="203">
        <v>0.53525629111994943</v>
      </c>
      <c r="E29" s="202">
        <v>-5896</v>
      </c>
      <c r="F29" s="203">
        <v>-9.8283047174529088</v>
      </c>
      <c r="G29" s="202">
        <v>42193</v>
      </c>
      <c r="H29" s="202">
        <v>380</v>
      </c>
      <c r="I29" s="203">
        <v>0.90880826537201354</v>
      </c>
      <c r="J29" s="202">
        <v>-3513</v>
      </c>
      <c r="K29" s="204">
        <v>-7.6860806021091319</v>
      </c>
    </row>
    <row r="30" spans="1:11" s="19" customFormat="1" ht="22.5" customHeight="1" x14ac:dyDescent="0.2">
      <c r="A30" s="108" t="s">
        <v>91</v>
      </c>
      <c r="B30" s="164">
        <v>19337</v>
      </c>
      <c r="C30" s="164">
        <v>174</v>
      </c>
      <c r="D30" s="206">
        <v>0.90799979126441577</v>
      </c>
      <c r="E30" s="164">
        <v>-607</v>
      </c>
      <c r="F30" s="206">
        <v>-3.0435218612113917</v>
      </c>
      <c r="G30" s="164">
        <v>15620</v>
      </c>
      <c r="H30" s="164">
        <v>177</v>
      </c>
      <c r="I30" s="206">
        <v>1.1461503593861297</v>
      </c>
      <c r="J30" s="164">
        <v>-495</v>
      </c>
      <c r="K30" s="206">
        <v>-3.0716723549488054</v>
      </c>
    </row>
    <row r="31" spans="1:11" s="19" customFormat="1" ht="15.75" customHeight="1" x14ac:dyDescent="0.2">
      <c r="A31" s="108" t="s">
        <v>92</v>
      </c>
      <c r="B31" s="164">
        <v>24731</v>
      </c>
      <c r="C31" s="164">
        <v>101</v>
      </c>
      <c r="D31" s="206">
        <v>0.41006902151847341</v>
      </c>
      <c r="E31" s="164">
        <v>-3487</v>
      </c>
      <c r="F31" s="206">
        <v>-12.357360550003543</v>
      </c>
      <c r="G31" s="164">
        <v>19788</v>
      </c>
      <c r="H31" s="164">
        <v>195</v>
      </c>
      <c r="I31" s="206">
        <v>0.99525340682896957</v>
      </c>
      <c r="J31" s="164">
        <v>-2115</v>
      </c>
      <c r="K31" s="206">
        <v>-9.6562114778797419</v>
      </c>
    </row>
    <row r="32" spans="1:11" s="19" customFormat="1" ht="15.75" customHeight="1" x14ac:dyDescent="0.2">
      <c r="A32" s="33" t="s">
        <v>93</v>
      </c>
      <c r="B32" s="198">
        <v>2695</v>
      </c>
      <c r="C32" s="198">
        <v>20</v>
      </c>
      <c r="D32" s="240">
        <v>0.74766355140186913</v>
      </c>
      <c r="E32" s="198">
        <v>-434</v>
      </c>
      <c r="F32" s="240">
        <v>-13.870246085011185</v>
      </c>
      <c r="G32" s="198">
        <v>2096</v>
      </c>
      <c r="H32" s="198">
        <v>37</v>
      </c>
      <c r="I32" s="240">
        <v>1.7969888295288976</v>
      </c>
      <c r="J32" s="198">
        <v>-166</v>
      </c>
      <c r="K32" s="240">
        <v>-7.3386383731211318</v>
      </c>
    </row>
    <row r="33" spans="1:11" s="19" customFormat="1" ht="15.75" customHeight="1" x14ac:dyDescent="0.2">
      <c r="A33" s="33" t="s">
        <v>94</v>
      </c>
      <c r="B33" s="198">
        <v>22036</v>
      </c>
      <c r="C33" s="198">
        <v>81</v>
      </c>
      <c r="D33" s="240">
        <v>0.36893646094283761</v>
      </c>
      <c r="E33" s="198">
        <v>-3053</v>
      </c>
      <c r="F33" s="240">
        <v>-12.168679500976523</v>
      </c>
      <c r="G33" s="198">
        <v>17692</v>
      </c>
      <c r="H33" s="198">
        <v>158</v>
      </c>
      <c r="I33" s="240">
        <v>0.90110642180905665</v>
      </c>
      <c r="J33" s="198">
        <v>-1949</v>
      </c>
      <c r="K33" s="240">
        <v>-9.9231200040731125</v>
      </c>
    </row>
    <row r="34" spans="1:11" s="19" customFormat="1" ht="15.75" customHeight="1" x14ac:dyDescent="0.2">
      <c r="A34" s="108" t="s">
        <v>95</v>
      </c>
      <c r="B34" s="164">
        <v>10026</v>
      </c>
      <c r="C34" s="164">
        <v>13</v>
      </c>
      <c r="D34" s="206">
        <v>0.12983121941476081</v>
      </c>
      <c r="E34" s="164">
        <v>-1802</v>
      </c>
      <c r="F34" s="206">
        <v>-15.235035508961786</v>
      </c>
      <c r="G34" s="164">
        <v>6785</v>
      </c>
      <c r="H34" s="164">
        <v>8</v>
      </c>
      <c r="I34" s="206">
        <v>0.11804633318577541</v>
      </c>
      <c r="J34" s="164">
        <v>-903</v>
      </c>
      <c r="K34" s="206">
        <v>-11.745577523413111</v>
      </c>
    </row>
    <row r="35" spans="1:11" s="19" customFormat="1" ht="15.75" customHeight="1" x14ac:dyDescent="0.2">
      <c r="A35" s="33" t="s">
        <v>96</v>
      </c>
      <c r="B35" s="198">
        <v>2923</v>
      </c>
      <c r="C35" s="198">
        <v>29</v>
      </c>
      <c r="D35" s="240">
        <v>1.0020732550103664</v>
      </c>
      <c r="E35" s="198">
        <v>-599</v>
      </c>
      <c r="F35" s="240">
        <v>-17.007382169222033</v>
      </c>
      <c r="G35" s="198">
        <v>2097</v>
      </c>
      <c r="H35" s="198">
        <v>34</v>
      </c>
      <c r="I35" s="240">
        <v>1.6480853126514785</v>
      </c>
      <c r="J35" s="198">
        <v>-242</v>
      </c>
      <c r="K35" s="240">
        <v>-10.346301838392476</v>
      </c>
    </row>
    <row r="36" spans="1:11" s="19" customFormat="1" ht="15.75" customHeight="1" x14ac:dyDescent="0.2">
      <c r="A36" s="33" t="s">
        <v>97</v>
      </c>
      <c r="B36" s="198">
        <v>7103</v>
      </c>
      <c r="C36" s="198">
        <v>-16</v>
      </c>
      <c r="D36" s="240">
        <v>-0.22475066722854334</v>
      </c>
      <c r="E36" s="198">
        <v>-1203</v>
      </c>
      <c r="F36" s="240">
        <v>-14.483505899349868</v>
      </c>
      <c r="G36" s="198">
        <v>4688</v>
      </c>
      <c r="H36" s="198">
        <v>-26</v>
      </c>
      <c r="I36" s="240">
        <v>-0.55154857870173946</v>
      </c>
      <c r="J36" s="198">
        <v>-661</v>
      </c>
      <c r="K36" s="240">
        <v>-12.357449990652459</v>
      </c>
    </row>
    <row r="37" spans="1:11" s="19" customFormat="1" ht="15.75" customHeight="1" x14ac:dyDescent="0.2">
      <c r="A37" s="241" t="s">
        <v>171</v>
      </c>
      <c r="B37" s="242">
        <v>0</v>
      </c>
      <c r="C37" s="242">
        <v>0</v>
      </c>
      <c r="D37" s="243" t="s">
        <v>654</v>
      </c>
      <c r="E37" s="242">
        <v>0</v>
      </c>
      <c r="F37" s="243" t="s">
        <v>654</v>
      </c>
      <c r="G37" s="242">
        <v>0</v>
      </c>
      <c r="H37" s="242">
        <v>0</v>
      </c>
      <c r="I37" s="243" t="s">
        <v>654</v>
      </c>
      <c r="J37" s="242">
        <v>0</v>
      </c>
      <c r="K37" s="243" t="s">
        <v>654</v>
      </c>
    </row>
    <row r="38" spans="1:11" s="15" customFormat="1" ht="15" customHeight="1" x14ac:dyDescent="0.2">
      <c r="A38" s="46" t="s">
        <v>135</v>
      </c>
      <c r="B38" s="98"/>
      <c r="C38" s="98"/>
      <c r="D38" s="98"/>
      <c r="E38" s="98"/>
      <c r="F38" s="98"/>
      <c r="G38" s="98"/>
      <c r="H38" s="98"/>
      <c r="I38" s="98"/>
      <c r="J38" s="98"/>
      <c r="K38" s="98"/>
    </row>
    <row r="39" spans="1:11" s="15" customFormat="1" x14ac:dyDescent="0.2">
      <c r="A39" s="17"/>
    </row>
    <row r="40" spans="1:11" x14ac:dyDescent="0.25">
      <c r="D40" s="81" t="s">
        <v>60</v>
      </c>
    </row>
    <row r="55" spans="2:2" x14ac:dyDescent="0.25">
      <c r="B55" s="63"/>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94"/>
  <sheetViews>
    <sheetView zoomScaleNormal="100" zoomScaleSheetLayoutView="100" workbookViewId="0"/>
  </sheetViews>
  <sheetFormatPr baseColWidth="10" defaultColWidth="11.42578125" defaultRowHeight="15" x14ac:dyDescent="0.25"/>
  <cols>
    <col min="1" max="1" width="33.28515625" style="177" customWidth="1"/>
    <col min="2" max="2" width="6.28515625" style="177" customWidth="1"/>
    <col min="3" max="3" width="6.42578125" style="177" customWidth="1"/>
    <col min="4" max="5" width="6.85546875" style="177" customWidth="1"/>
    <col min="6" max="7" width="6.7109375" style="177" customWidth="1"/>
    <col min="8" max="8" width="6.85546875" style="177" customWidth="1"/>
    <col min="9" max="9" width="7.140625" style="177" customWidth="1"/>
    <col min="10" max="10" width="6.7109375" style="177" customWidth="1"/>
    <col min="11" max="11" width="6.85546875" style="177" customWidth="1"/>
    <col min="12" max="12" width="5.85546875" style="177" customWidth="1"/>
    <col min="13" max="13" width="5.42578125" style="177" customWidth="1"/>
    <col min="14" max="14" width="5" style="177" customWidth="1"/>
    <col min="15" max="15" width="5.42578125" style="177" customWidth="1"/>
    <col min="16" max="16" width="4.85546875" style="177" customWidth="1"/>
    <col min="17" max="17" width="30.85546875" style="177" customWidth="1"/>
    <col min="18" max="16384" width="11.42578125" style="177"/>
  </cols>
  <sheetData>
    <row r="1" spans="1:16" s="15" customFormat="1" x14ac:dyDescent="0.2">
      <c r="L1" s="16"/>
    </row>
    <row r="2" spans="1:16" s="15" customFormat="1" ht="18" customHeight="1" x14ac:dyDescent="0.2">
      <c r="L2" s="17" t="s">
        <v>61</v>
      </c>
    </row>
    <row r="3" spans="1:16" s="15" customFormat="1" ht="18.75" customHeight="1" x14ac:dyDescent="0.2"/>
    <row r="4" spans="1:16" s="15" customFormat="1" ht="14.25" customHeight="1" x14ac:dyDescent="0.25">
      <c r="L4" s="18"/>
      <c r="P4" s="2" t="s">
        <v>653</v>
      </c>
    </row>
    <row r="5" spans="1:16" s="19" customFormat="1" ht="42" customHeight="1" x14ac:dyDescent="0.2">
      <c r="A5" s="369" t="s">
        <v>44</v>
      </c>
      <c r="B5" s="369"/>
      <c r="C5" s="369"/>
      <c r="D5" s="369"/>
      <c r="E5" s="369"/>
      <c r="F5" s="369"/>
      <c r="G5" s="369"/>
      <c r="H5" s="369"/>
      <c r="I5" s="369"/>
      <c r="J5" s="369"/>
      <c r="K5" s="15"/>
      <c r="L5" s="15"/>
      <c r="M5" s="15"/>
      <c r="N5" s="15"/>
      <c r="O5" s="15"/>
      <c r="P5" s="15"/>
    </row>
    <row r="6" spans="1:16" s="19" customFormat="1" ht="24.75" customHeight="1" x14ac:dyDescent="0.2">
      <c r="A6" s="381"/>
      <c r="B6" s="384" t="s">
        <v>577</v>
      </c>
      <c r="C6" s="384"/>
      <c r="D6" s="384"/>
      <c r="E6" s="384"/>
      <c r="F6" s="384"/>
      <c r="G6" s="384"/>
      <c r="H6" s="384"/>
      <c r="I6" s="384"/>
      <c r="J6" s="384"/>
      <c r="K6" s="384"/>
      <c r="L6" s="384"/>
      <c r="M6" s="384"/>
      <c r="N6" s="384"/>
      <c r="O6" s="384"/>
      <c r="P6" s="384"/>
    </row>
    <row r="7" spans="1:16" s="19" customFormat="1" ht="27" customHeight="1" x14ac:dyDescent="0.2">
      <c r="A7" s="382"/>
      <c r="B7" s="385" t="s">
        <v>578</v>
      </c>
      <c r="C7" s="385"/>
      <c r="D7" s="385"/>
      <c r="E7" s="385"/>
      <c r="F7" s="386"/>
      <c r="G7" s="376" t="s">
        <v>150</v>
      </c>
      <c r="H7" s="377"/>
      <c r="I7" s="377"/>
      <c r="J7" s="377"/>
      <c r="K7" s="377"/>
      <c r="L7" s="376" t="s">
        <v>579</v>
      </c>
      <c r="M7" s="377"/>
      <c r="N7" s="377"/>
      <c r="O7" s="377"/>
      <c r="P7" s="377"/>
    </row>
    <row r="8" spans="1:16" s="19" customFormat="1" ht="24.75" customHeight="1" x14ac:dyDescent="0.2">
      <c r="A8" s="382"/>
      <c r="B8" s="361"/>
      <c r="C8" s="361"/>
      <c r="D8" s="361"/>
      <c r="E8" s="361"/>
      <c r="F8" s="362"/>
      <c r="G8" s="326" t="s">
        <v>580</v>
      </c>
      <c r="H8" s="327"/>
      <c r="I8" s="327"/>
      <c r="J8" s="327"/>
      <c r="K8" s="328"/>
      <c r="L8" s="326" t="s">
        <v>580</v>
      </c>
      <c r="M8" s="327"/>
      <c r="N8" s="327"/>
      <c r="O8" s="327"/>
      <c r="P8" s="328"/>
    </row>
    <row r="9" spans="1:16" s="19" customFormat="1" ht="35.25" customHeight="1" x14ac:dyDescent="0.2">
      <c r="A9" s="382"/>
      <c r="B9" s="387" t="s">
        <v>65</v>
      </c>
      <c r="C9" s="365" t="s">
        <v>66</v>
      </c>
      <c r="D9" s="366"/>
      <c r="E9" s="365" t="s">
        <v>137</v>
      </c>
      <c r="F9" s="366"/>
      <c r="G9" s="322" t="s">
        <v>65</v>
      </c>
      <c r="H9" s="321" t="s">
        <v>66</v>
      </c>
      <c r="I9" s="321"/>
      <c r="J9" s="321" t="s">
        <v>137</v>
      </c>
      <c r="K9" s="321"/>
      <c r="L9" s="322" t="s">
        <v>65</v>
      </c>
      <c r="M9" s="321" t="s">
        <v>66</v>
      </c>
      <c r="N9" s="321"/>
      <c r="O9" s="321" t="s">
        <v>137</v>
      </c>
      <c r="P9" s="321"/>
    </row>
    <row r="10" spans="1:16" s="19" customFormat="1" ht="18" customHeight="1" x14ac:dyDescent="0.2">
      <c r="A10" s="383"/>
      <c r="B10" s="388"/>
      <c r="C10" s="244" t="s">
        <v>68</v>
      </c>
      <c r="D10" s="245" t="s">
        <v>69</v>
      </c>
      <c r="E10" s="244" t="s">
        <v>68</v>
      </c>
      <c r="F10" s="245" t="s">
        <v>69</v>
      </c>
      <c r="G10" s="367"/>
      <c r="H10" s="244" t="s">
        <v>68</v>
      </c>
      <c r="I10" s="245" t="s">
        <v>69</v>
      </c>
      <c r="J10" s="244" t="s">
        <v>68</v>
      </c>
      <c r="K10" s="245" t="s">
        <v>69</v>
      </c>
      <c r="L10" s="367"/>
      <c r="M10" s="244" t="s">
        <v>68</v>
      </c>
      <c r="N10" s="245" t="s">
        <v>69</v>
      </c>
      <c r="O10" s="244" t="s">
        <v>68</v>
      </c>
      <c r="P10" s="245" t="s">
        <v>69</v>
      </c>
    </row>
    <row r="11" spans="1:16" s="19" customFormat="1" ht="4.5" customHeight="1" x14ac:dyDescent="0.2">
      <c r="A11" s="235"/>
      <c r="B11" s="236"/>
      <c r="C11" s="237"/>
      <c r="D11" s="238"/>
      <c r="E11" s="237"/>
      <c r="F11" s="238"/>
    </row>
    <row r="12" spans="1:16" s="19" customFormat="1" ht="27.95" customHeight="1" x14ac:dyDescent="0.2">
      <c r="A12" s="190" t="s">
        <v>271</v>
      </c>
      <c r="B12" s="219">
        <v>132214</v>
      </c>
      <c r="C12" s="219">
        <v>-3638</v>
      </c>
      <c r="D12" s="220">
        <v>-2.6779142007478729</v>
      </c>
      <c r="E12" s="219">
        <v>10738</v>
      </c>
      <c r="F12" s="220">
        <v>8.8396061773519055</v>
      </c>
      <c r="G12" s="219">
        <v>123194</v>
      </c>
      <c r="H12" s="219">
        <v>-2568</v>
      </c>
      <c r="I12" s="220">
        <v>-2.0419522590289594</v>
      </c>
      <c r="J12" s="219">
        <v>9532</v>
      </c>
      <c r="K12" s="220">
        <v>8.3862680579261326</v>
      </c>
      <c r="L12" s="219">
        <v>9020</v>
      </c>
      <c r="M12" s="219">
        <v>-1070</v>
      </c>
      <c r="N12" s="220">
        <v>-10.604558969276511</v>
      </c>
      <c r="O12" s="219">
        <v>1206</v>
      </c>
      <c r="P12" s="220">
        <v>15.433836703352956</v>
      </c>
    </row>
    <row r="13" spans="1:16" s="19" customFormat="1" ht="27.95" customHeight="1" x14ac:dyDescent="0.2">
      <c r="A13" s="108" t="s">
        <v>581</v>
      </c>
      <c r="B13" s="164">
        <v>36117</v>
      </c>
      <c r="C13" s="164">
        <v>-1499</v>
      </c>
      <c r="D13" s="206">
        <v>-3.9850063802637177</v>
      </c>
      <c r="E13" s="164">
        <v>124</v>
      </c>
      <c r="F13" s="206">
        <v>0.34451143277859586</v>
      </c>
      <c r="G13" s="164">
        <v>36117</v>
      </c>
      <c r="H13" s="164">
        <v>-1499</v>
      </c>
      <c r="I13" s="206">
        <v>-3.9850063802637177</v>
      </c>
      <c r="J13" s="164">
        <v>124</v>
      </c>
      <c r="K13" s="206">
        <v>0.34451143277859586</v>
      </c>
      <c r="L13" s="164">
        <v>0</v>
      </c>
      <c r="M13" s="164">
        <v>0</v>
      </c>
      <c r="N13" s="206" t="s">
        <v>654</v>
      </c>
      <c r="O13" s="164">
        <v>0</v>
      </c>
      <c r="P13" s="206" t="s">
        <v>654</v>
      </c>
    </row>
    <row r="14" spans="1:16" s="19" customFormat="1" ht="27.95" customHeight="1" x14ac:dyDescent="0.2">
      <c r="A14" s="108" t="s">
        <v>582</v>
      </c>
      <c r="B14" s="164">
        <v>38630</v>
      </c>
      <c r="C14" s="164">
        <v>-645</v>
      </c>
      <c r="D14" s="206">
        <v>-1.6422660725652451</v>
      </c>
      <c r="E14" s="164">
        <v>11936</v>
      </c>
      <c r="F14" s="206">
        <v>44.714167977822733</v>
      </c>
      <c r="G14" s="164">
        <v>38630</v>
      </c>
      <c r="H14" s="164">
        <v>-645</v>
      </c>
      <c r="I14" s="206">
        <v>-1.6422660725652451</v>
      </c>
      <c r="J14" s="164">
        <v>11936</v>
      </c>
      <c r="K14" s="206">
        <v>44.714167977822733</v>
      </c>
      <c r="L14" s="164">
        <v>0</v>
      </c>
      <c r="M14" s="164">
        <v>0</v>
      </c>
      <c r="N14" s="206" t="s">
        <v>654</v>
      </c>
      <c r="O14" s="164">
        <v>0</v>
      </c>
      <c r="P14" s="206" t="s">
        <v>654</v>
      </c>
    </row>
    <row r="15" spans="1:16" s="19" customFormat="1" ht="27.95" customHeight="1" x14ac:dyDescent="0.2">
      <c r="A15" s="108" t="s">
        <v>583</v>
      </c>
      <c r="B15" s="164">
        <v>9184</v>
      </c>
      <c r="C15" s="164">
        <v>17</v>
      </c>
      <c r="D15" s="206">
        <v>0.1854478018981128</v>
      </c>
      <c r="E15" s="164">
        <v>74</v>
      </c>
      <c r="F15" s="206">
        <v>0.81229418221734362</v>
      </c>
      <c r="G15" s="164">
        <v>9184</v>
      </c>
      <c r="H15" s="164">
        <v>17</v>
      </c>
      <c r="I15" s="206">
        <v>0.1854478018981128</v>
      </c>
      <c r="J15" s="164">
        <v>74</v>
      </c>
      <c r="K15" s="206">
        <v>0.81229418221734362</v>
      </c>
      <c r="L15" s="164">
        <v>0</v>
      </c>
      <c r="M15" s="164">
        <v>0</v>
      </c>
      <c r="N15" s="206" t="s">
        <v>654</v>
      </c>
      <c r="O15" s="164">
        <v>0</v>
      </c>
      <c r="P15" s="206" t="s">
        <v>654</v>
      </c>
    </row>
    <row r="16" spans="1:16" s="19" customFormat="1" ht="27.95" customHeight="1" x14ac:dyDescent="0.2">
      <c r="A16" s="108" t="s">
        <v>584</v>
      </c>
      <c r="B16" s="164">
        <v>21908</v>
      </c>
      <c r="C16" s="164">
        <v>-201</v>
      </c>
      <c r="D16" s="206">
        <v>-0.90913202768103485</v>
      </c>
      <c r="E16" s="164">
        <v>2055</v>
      </c>
      <c r="F16" s="206">
        <v>10.351080441243138</v>
      </c>
      <c r="G16" s="164">
        <v>21908</v>
      </c>
      <c r="H16" s="164">
        <v>-201</v>
      </c>
      <c r="I16" s="206">
        <v>-0.90913202768103485</v>
      </c>
      <c r="J16" s="164">
        <v>2055</v>
      </c>
      <c r="K16" s="206">
        <v>10.351080441243138</v>
      </c>
      <c r="L16" s="164">
        <v>0</v>
      </c>
      <c r="M16" s="164">
        <v>0</v>
      </c>
      <c r="N16" s="206" t="s">
        <v>654</v>
      </c>
      <c r="O16" s="164">
        <v>0</v>
      </c>
      <c r="P16" s="206" t="s">
        <v>654</v>
      </c>
    </row>
    <row r="17" spans="1:16" s="19" customFormat="1" ht="27.95" customHeight="1" x14ac:dyDescent="0.2">
      <c r="A17" s="108" t="s">
        <v>585</v>
      </c>
      <c r="B17" s="164">
        <v>1782</v>
      </c>
      <c r="C17" s="164">
        <v>-18</v>
      </c>
      <c r="D17" s="206">
        <v>-1</v>
      </c>
      <c r="E17" s="164">
        <v>-6543</v>
      </c>
      <c r="F17" s="206">
        <v>-78.594594594594597</v>
      </c>
      <c r="G17" s="164">
        <v>1782</v>
      </c>
      <c r="H17" s="164">
        <v>-18</v>
      </c>
      <c r="I17" s="206">
        <v>-1</v>
      </c>
      <c r="J17" s="164">
        <v>-6543</v>
      </c>
      <c r="K17" s="206">
        <v>-78.594594594594597</v>
      </c>
      <c r="L17" s="164">
        <v>0</v>
      </c>
      <c r="M17" s="164">
        <v>0</v>
      </c>
      <c r="N17" s="206" t="s">
        <v>654</v>
      </c>
      <c r="O17" s="164">
        <v>0</v>
      </c>
      <c r="P17" s="206" t="s">
        <v>654</v>
      </c>
    </row>
    <row r="18" spans="1:16" s="19" customFormat="1" ht="27.95" customHeight="1" x14ac:dyDescent="0.2">
      <c r="A18" s="112" t="s">
        <v>586</v>
      </c>
      <c r="B18" s="164">
        <v>2179</v>
      </c>
      <c r="C18" s="164">
        <v>-41</v>
      </c>
      <c r="D18" s="206">
        <v>-1.8468468468468469</v>
      </c>
      <c r="E18" s="164">
        <v>177</v>
      </c>
      <c r="F18" s="206">
        <v>8.8411588411588404</v>
      </c>
      <c r="G18" s="164">
        <v>0</v>
      </c>
      <c r="H18" s="164">
        <v>0</v>
      </c>
      <c r="I18" s="206" t="s">
        <v>654</v>
      </c>
      <c r="J18" s="164">
        <v>0</v>
      </c>
      <c r="K18" s="206" t="s">
        <v>654</v>
      </c>
      <c r="L18" s="164">
        <v>2179</v>
      </c>
      <c r="M18" s="164">
        <v>-41</v>
      </c>
      <c r="N18" s="206">
        <v>-1.8468468468468469</v>
      </c>
      <c r="O18" s="164">
        <v>177</v>
      </c>
      <c r="P18" s="206">
        <v>8.8411588411588404</v>
      </c>
    </row>
    <row r="19" spans="1:16" s="19" customFormat="1" ht="27.95" customHeight="1" x14ac:dyDescent="0.2">
      <c r="A19" s="108" t="s">
        <v>587</v>
      </c>
      <c r="B19" s="164">
        <v>6109</v>
      </c>
      <c r="C19" s="164">
        <v>-1924</v>
      </c>
      <c r="D19" s="206">
        <v>-23.95120129465953</v>
      </c>
      <c r="E19" s="164">
        <v>2091</v>
      </c>
      <c r="F19" s="206">
        <v>52.04081632653061</v>
      </c>
      <c r="G19" s="164">
        <v>3676</v>
      </c>
      <c r="H19" s="164">
        <v>-1106</v>
      </c>
      <c r="I19" s="206">
        <v>-23.128398159765787</v>
      </c>
      <c r="J19" s="164">
        <v>1357</v>
      </c>
      <c r="K19" s="206">
        <v>58.516601983613626</v>
      </c>
      <c r="L19" s="164">
        <v>2433</v>
      </c>
      <c r="M19" s="164">
        <v>-818</v>
      </c>
      <c r="N19" s="206">
        <v>-25.161488772685328</v>
      </c>
      <c r="O19" s="164">
        <v>734</v>
      </c>
      <c r="P19" s="206">
        <v>43.201883460859328</v>
      </c>
    </row>
    <row r="20" spans="1:16" s="19" customFormat="1" ht="38.25" customHeight="1" x14ac:dyDescent="0.2">
      <c r="A20" s="108" t="s">
        <v>588</v>
      </c>
      <c r="B20" s="164">
        <v>3624</v>
      </c>
      <c r="C20" s="164">
        <v>-24</v>
      </c>
      <c r="D20" s="206">
        <v>-0.65789473684210531</v>
      </c>
      <c r="E20" s="164">
        <v>316</v>
      </c>
      <c r="F20" s="206">
        <v>9.5525997581620317</v>
      </c>
      <c r="G20" s="164">
        <v>243</v>
      </c>
      <c r="H20" s="164">
        <v>16</v>
      </c>
      <c r="I20" s="206">
        <v>7.0484581497797354</v>
      </c>
      <c r="J20" s="164">
        <v>120</v>
      </c>
      <c r="K20" s="206">
        <v>97.560975609756099</v>
      </c>
      <c r="L20" s="164">
        <v>3381</v>
      </c>
      <c r="M20" s="164">
        <v>-40</v>
      </c>
      <c r="N20" s="206">
        <v>-1.1692487576731949</v>
      </c>
      <c r="O20" s="164">
        <v>196</v>
      </c>
      <c r="P20" s="206">
        <v>6.1538461538461542</v>
      </c>
    </row>
    <row r="21" spans="1:16" s="19" customFormat="1" ht="27.95" customHeight="1" x14ac:dyDescent="0.2">
      <c r="A21" s="98" t="s">
        <v>589</v>
      </c>
      <c r="B21" s="164">
        <v>12681</v>
      </c>
      <c r="C21" s="164">
        <v>697</v>
      </c>
      <c r="D21" s="206">
        <v>5.8160881174899863</v>
      </c>
      <c r="E21" s="164">
        <v>508</v>
      </c>
      <c r="F21" s="206">
        <v>4.1731701306169393</v>
      </c>
      <c r="G21" s="164">
        <v>11654</v>
      </c>
      <c r="H21" s="164">
        <v>868</v>
      </c>
      <c r="I21" s="206">
        <v>8.0474689412200995</v>
      </c>
      <c r="J21" s="164">
        <v>409</v>
      </c>
      <c r="K21" s="206">
        <v>3.6371720764784348</v>
      </c>
      <c r="L21" s="164">
        <v>1027</v>
      </c>
      <c r="M21" s="164">
        <v>-171</v>
      </c>
      <c r="N21" s="206">
        <v>-14.273789649415694</v>
      </c>
      <c r="O21" s="164">
        <v>99</v>
      </c>
      <c r="P21" s="206">
        <v>10.668103448275861</v>
      </c>
    </row>
    <row r="22" spans="1:16" s="19" customFormat="1" ht="27.95" customHeight="1" x14ac:dyDescent="0.2">
      <c r="A22" s="190" t="s">
        <v>272</v>
      </c>
      <c r="B22" s="219">
        <v>85416</v>
      </c>
      <c r="C22" s="219">
        <v>-1992</v>
      </c>
      <c r="D22" s="220">
        <v>-2.2789676002196595</v>
      </c>
      <c r="E22" s="219">
        <v>8331</v>
      </c>
      <c r="F22" s="220">
        <v>10.807550107024714</v>
      </c>
      <c r="G22" s="219">
        <v>80130</v>
      </c>
      <c r="H22" s="219">
        <v>-1467</v>
      </c>
      <c r="I22" s="220">
        <v>-1.7978602154490975</v>
      </c>
      <c r="J22" s="219">
        <v>7680</v>
      </c>
      <c r="K22" s="220">
        <v>10.600414078674948</v>
      </c>
      <c r="L22" s="219">
        <v>5286</v>
      </c>
      <c r="M22" s="219">
        <v>-525</v>
      </c>
      <c r="N22" s="220">
        <v>-9.0345895715023232</v>
      </c>
      <c r="O22" s="219">
        <v>651</v>
      </c>
      <c r="P22" s="220">
        <v>14.045307443365695</v>
      </c>
    </row>
    <row r="23" spans="1:16" s="19" customFormat="1" ht="27.95" customHeight="1" x14ac:dyDescent="0.2">
      <c r="A23" s="108" t="s">
        <v>581</v>
      </c>
      <c r="B23" s="164">
        <v>23543</v>
      </c>
      <c r="C23" s="164">
        <v>-361</v>
      </c>
      <c r="D23" s="206">
        <v>-1.5102074966532797</v>
      </c>
      <c r="E23" s="164">
        <v>589</v>
      </c>
      <c r="F23" s="206">
        <v>2.5660015683540993</v>
      </c>
      <c r="G23" s="164">
        <v>23543</v>
      </c>
      <c r="H23" s="164">
        <v>-361</v>
      </c>
      <c r="I23" s="206">
        <v>-1.5102074966532797</v>
      </c>
      <c r="J23" s="164">
        <v>589</v>
      </c>
      <c r="K23" s="206">
        <v>2.5660015683540993</v>
      </c>
      <c r="L23" s="164">
        <v>0</v>
      </c>
      <c r="M23" s="164">
        <v>0</v>
      </c>
      <c r="N23" s="206" t="s">
        <v>654</v>
      </c>
      <c r="O23" s="164">
        <v>0</v>
      </c>
      <c r="P23" s="206" t="s">
        <v>654</v>
      </c>
    </row>
    <row r="24" spans="1:16" s="19" customFormat="1" ht="27.95" customHeight="1" x14ac:dyDescent="0.2">
      <c r="A24" s="108" t="s">
        <v>582</v>
      </c>
      <c r="B24" s="164">
        <v>28433</v>
      </c>
      <c r="C24" s="164">
        <v>-1269</v>
      </c>
      <c r="D24" s="206">
        <v>-4.2724395663591679</v>
      </c>
      <c r="E24" s="164">
        <v>6594</v>
      </c>
      <c r="F24" s="206">
        <v>30.193690187279639</v>
      </c>
      <c r="G24" s="164">
        <v>28433</v>
      </c>
      <c r="H24" s="164">
        <v>-1269</v>
      </c>
      <c r="I24" s="206">
        <v>-4.2724395663591679</v>
      </c>
      <c r="J24" s="164">
        <v>6594</v>
      </c>
      <c r="K24" s="206">
        <v>30.193690187279639</v>
      </c>
      <c r="L24" s="164">
        <v>0</v>
      </c>
      <c r="M24" s="164">
        <v>0</v>
      </c>
      <c r="N24" s="206" t="s">
        <v>654</v>
      </c>
      <c r="O24" s="164">
        <v>0</v>
      </c>
      <c r="P24" s="206" t="s">
        <v>654</v>
      </c>
    </row>
    <row r="25" spans="1:16" s="19" customFormat="1" ht="27.95" customHeight="1" x14ac:dyDescent="0.2">
      <c r="A25" s="108" t="s">
        <v>583</v>
      </c>
      <c r="B25" s="164">
        <v>4934</v>
      </c>
      <c r="C25" s="164">
        <v>1</v>
      </c>
      <c r="D25" s="206">
        <v>2.0271639975674032E-2</v>
      </c>
      <c r="E25" s="164">
        <v>201</v>
      </c>
      <c r="F25" s="206">
        <v>4.2467779421085989</v>
      </c>
      <c r="G25" s="164">
        <v>4934</v>
      </c>
      <c r="H25" s="164">
        <v>1</v>
      </c>
      <c r="I25" s="206">
        <v>2.0271639975674032E-2</v>
      </c>
      <c r="J25" s="164">
        <v>201</v>
      </c>
      <c r="K25" s="206">
        <v>4.2467779421085989</v>
      </c>
      <c r="L25" s="164">
        <v>0</v>
      </c>
      <c r="M25" s="164">
        <v>0</v>
      </c>
      <c r="N25" s="206" t="s">
        <v>654</v>
      </c>
      <c r="O25" s="164">
        <v>0</v>
      </c>
      <c r="P25" s="206" t="s">
        <v>654</v>
      </c>
    </row>
    <row r="26" spans="1:16" s="19" customFormat="1" ht="27.95" customHeight="1" x14ac:dyDescent="0.2">
      <c r="A26" s="108" t="s">
        <v>584</v>
      </c>
      <c r="B26" s="164">
        <v>12806</v>
      </c>
      <c r="C26" s="164">
        <v>-122</v>
      </c>
      <c r="D26" s="206">
        <v>-0.94368811881188119</v>
      </c>
      <c r="E26" s="164">
        <v>1587</v>
      </c>
      <c r="F26" s="206">
        <v>14.145645779481237</v>
      </c>
      <c r="G26" s="164">
        <v>12806</v>
      </c>
      <c r="H26" s="164">
        <v>-122</v>
      </c>
      <c r="I26" s="206">
        <v>-0.94368811881188119</v>
      </c>
      <c r="J26" s="164">
        <v>1587</v>
      </c>
      <c r="K26" s="206">
        <v>14.145645779481237</v>
      </c>
      <c r="L26" s="164">
        <v>0</v>
      </c>
      <c r="M26" s="164">
        <v>0</v>
      </c>
      <c r="N26" s="206" t="s">
        <v>654</v>
      </c>
      <c r="O26" s="164">
        <v>0</v>
      </c>
      <c r="P26" s="206" t="s">
        <v>654</v>
      </c>
    </row>
    <row r="27" spans="1:16" s="19" customFormat="1" ht="27.95" customHeight="1" x14ac:dyDescent="0.2">
      <c r="A27" s="108" t="s">
        <v>585</v>
      </c>
      <c r="B27" s="164">
        <v>666</v>
      </c>
      <c r="C27" s="164">
        <v>-8</v>
      </c>
      <c r="D27" s="206">
        <v>-1.1869436201780414</v>
      </c>
      <c r="E27" s="164">
        <v>-2365</v>
      </c>
      <c r="F27" s="206">
        <v>-78.027053777631139</v>
      </c>
      <c r="G27" s="164">
        <v>666</v>
      </c>
      <c r="H27" s="164">
        <v>-8</v>
      </c>
      <c r="I27" s="206">
        <v>-1.1869436201780414</v>
      </c>
      <c r="J27" s="164">
        <v>-2365</v>
      </c>
      <c r="K27" s="206">
        <v>-78.027053777631139</v>
      </c>
      <c r="L27" s="164">
        <v>0</v>
      </c>
      <c r="M27" s="164">
        <v>0</v>
      </c>
      <c r="N27" s="206" t="s">
        <v>654</v>
      </c>
      <c r="O27" s="164">
        <v>0</v>
      </c>
      <c r="P27" s="206" t="s">
        <v>654</v>
      </c>
    </row>
    <row r="28" spans="1:16" s="19" customFormat="1" ht="27.95" customHeight="1" x14ac:dyDescent="0.2">
      <c r="A28" s="112" t="s">
        <v>586</v>
      </c>
      <c r="B28" s="164">
        <v>1551</v>
      </c>
      <c r="C28" s="164">
        <v>-13</v>
      </c>
      <c r="D28" s="206">
        <v>-0.83120204603580561</v>
      </c>
      <c r="E28" s="164">
        <v>116</v>
      </c>
      <c r="F28" s="206">
        <v>8.0836236933797903</v>
      </c>
      <c r="G28" s="164">
        <v>0</v>
      </c>
      <c r="H28" s="164">
        <v>0</v>
      </c>
      <c r="I28" s="206" t="s">
        <v>654</v>
      </c>
      <c r="J28" s="164">
        <v>0</v>
      </c>
      <c r="K28" s="206" t="s">
        <v>654</v>
      </c>
      <c r="L28" s="164">
        <v>1551</v>
      </c>
      <c r="M28" s="164">
        <v>-13</v>
      </c>
      <c r="N28" s="206">
        <v>-0.83120204603580561</v>
      </c>
      <c r="O28" s="164">
        <v>116</v>
      </c>
      <c r="P28" s="206">
        <v>8.0836236933797903</v>
      </c>
    </row>
    <row r="29" spans="1:16" s="19" customFormat="1" ht="27.95" customHeight="1" x14ac:dyDescent="0.2">
      <c r="A29" s="108" t="s">
        <v>587</v>
      </c>
      <c r="B29" s="164">
        <v>3230</v>
      </c>
      <c r="C29" s="164">
        <v>-995</v>
      </c>
      <c r="D29" s="206">
        <v>-23.550295857988164</v>
      </c>
      <c r="E29" s="164">
        <v>1158</v>
      </c>
      <c r="F29" s="206">
        <v>55.88803088803089</v>
      </c>
      <c r="G29" s="164">
        <v>1987</v>
      </c>
      <c r="H29" s="164">
        <v>-580</v>
      </c>
      <c r="I29" s="206">
        <v>-22.59446825087651</v>
      </c>
      <c r="J29" s="164">
        <v>805</v>
      </c>
      <c r="K29" s="206">
        <v>68.104906937394247</v>
      </c>
      <c r="L29" s="164">
        <v>1243</v>
      </c>
      <c r="M29" s="164">
        <v>-415</v>
      </c>
      <c r="N29" s="206">
        <v>-25.030156815440289</v>
      </c>
      <c r="O29" s="164">
        <v>353</v>
      </c>
      <c r="P29" s="206">
        <v>39.662921348314605</v>
      </c>
    </row>
    <row r="30" spans="1:16" s="19" customFormat="1" ht="37.5" customHeight="1" x14ac:dyDescent="0.2">
      <c r="A30" s="108" t="s">
        <v>588</v>
      </c>
      <c r="B30" s="164">
        <v>2037</v>
      </c>
      <c r="C30" s="164">
        <v>-7</v>
      </c>
      <c r="D30" s="206">
        <v>-0.34246575342465752</v>
      </c>
      <c r="E30" s="164">
        <v>173</v>
      </c>
      <c r="F30" s="206">
        <v>9.2811158798283255</v>
      </c>
      <c r="G30" s="164">
        <v>147</v>
      </c>
      <c r="H30" s="164">
        <v>7</v>
      </c>
      <c r="I30" s="206">
        <v>5</v>
      </c>
      <c r="J30" s="164">
        <v>77</v>
      </c>
      <c r="K30" s="206">
        <v>110</v>
      </c>
      <c r="L30" s="164">
        <v>1890</v>
      </c>
      <c r="M30" s="164">
        <v>-14</v>
      </c>
      <c r="N30" s="206">
        <v>-0.73529411764705888</v>
      </c>
      <c r="O30" s="164">
        <v>96</v>
      </c>
      <c r="P30" s="206">
        <v>5.3511705685618729</v>
      </c>
    </row>
    <row r="31" spans="1:16" s="19" customFormat="1" ht="27.95" customHeight="1" x14ac:dyDescent="0.2">
      <c r="A31" s="98" t="s">
        <v>589</v>
      </c>
      <c r="B31" s="164">
        <v>8216</v>
      </c>
      <c r="C31" s="164">
        <v>782</v>
      </c>
      <c r="D31" s="206">
        <v>10.519235942964757</v>
      </c>
      <c r="E31" s="164">
        <v>278</v>
      </c>
      <c r="F31" s="206">
        <v>3.5021415973796928</v>
      </c>
      <c r="G31" s="164">
        <v>7614</v>
      </c>
      <c r="H31" s="164">
        <v>865</v>
      </c>
      <c r="I31" s="206">
        <v>12.816713587198103</v>
      </c>
      <c r="J31" s="164">
        <v>192</v>
      </c>
      <c r="K31" s="206">
        <v>2.5869037995149555</v>
      </c>
      <c r="L31" s="164">
        <v>602</v>
      </c>
      <c r="M31" s="164">
        <v>-83</v>
      </c>
      <c r="N31" s="206">
        <v>-12.116788321167883</v>
      </c>
      <c r="O31" s="164">
        <v>86</v>
      </c>
      <c r="P31" s="206">
        <v>16.666666666666668</v>
      </c>
    </row>
    <row r="32" spans="1:16" s="19" customFormat="1" ht="27.95" customHeight="1" x14ac:dyDescent="0.2">
      <c r="A32" s="190" t="s">
        <v>273</v>
      </c>
      <c r="B32" s="219">
        <v>46798</v>
      </c>
      <c r="C32" s="219">
        <v>-1646</v>
      </c>
      <c r="D32" s="220">
        <v>-3.39773759392288</v>
      </c>
      <c r="E32" s="219">
        <v>2407</v>
      </c>
      <c r="F32" s="220">
        <v>5.4222702800117144</v>
      </c>
      <c r="G32" s="219">
        <v>43064</v>
      </c>
      <c r="H32" s="219">
        <v>-1101</v>
      </c>
      <c r="I32" s="220">
        <v>-2.4929242612928788</v>
      </c>
      <c r="J32" s="219">
        <v>1852</v>
      </c>
      <c r="K32" s="220">
        <v>4.4938367465786664</v>
      </c>
      <c r="L32" s="219">
        <v>3734</v>
      </c>
      <c r="M32" s="219">
        <v>-545</v>
      </c>
      <c r="N32" s="220">
        <v>-12.736620705772376</v>
      </c>
      <c r="O32" s="219">
        <v>555</v>
      </c>
      <c r="P32" s="220">
        <v>17.458320226486318</v>
      </c>
    </row>
    <row r="33" spans="1:16" s="19" customFormat="1" ht="27.95" customHeight="1" x14ac:dyDescent="0.2">
      <c r="A33" s="108" t="s">
        <v>581</v>
      </c>
      <c r="B33" s="164">
        <v>12574</v>
      </c>
      <c r="C33" s="164">
        <v>-1138</v>
      </c>
      <c r="D33" s="206">
        <v>-8.2992998833138856</v>
      </c>
      <c r="E33" s="164">
        <v>-465</v>
      </c>
      <c r="F33" s="206">
        <v>-3.5662244037119413</v>
      </c>
      <c r="G33" s="164">
        <v>12574</v>
      </c>
      <c r="H33" s="164">
        <v>-1138</v>
      </c>
      <c r="I33" s="206">
        <v>-8.2992998833138856</v>
      </c>
      <c r="J33" s="164">
        <v>-465</v>
      </c>
      <c r="K33" s="206">
        <v>-3.5662244037119413</v>
      </c>
      <c r="L33" s="164">
        <v>0</v>
      </c>
      <c r="M33" s="164">
        <v>0</v>
      </c>
      <c r="N33" s="206" t="s">
        <v>654</v>
      </c>
      <c r="O33" s="164">
        <v>0</v>
      </c>
      <c r="P33" s="206" t="s">
        <v>654</v>
      </c>
    </row>
    <row r="34" spans="1:16" s="19" customFormat="1" ht="27.95" customHeight="1" x14ac:dyDescent="0.2">
      <c r="A34" s="108" t="s">
        <v>582</v>
      </c>
      <c r="B34" s="164">
        <v>10197</v>
      </c>
      <c r="C34" s="164">
        <v>624</v>
      </c>
      <c r="D34" s="206">
        <v>6.5183328110310246</v>
      </c>
      <c r="E34" s="164">
        <v>5342</v>
      </c>
      <c r="F34" s="206">
        <v>110.03089598352214</v>
      </c>
      <c r="G34" s="164">
        <v>10197</v>
      </c>
      <c r="H34" s="164">
        <v>624</v>
      </c>
      <c r="I34" s="206">
        <v>6.5183328110310246</v>
      </c>
      <c r="J34" s="164">
        <v>5342</v>
      </c>
      <c r="K34" s="206">
        <v>110.03089598352214</v>
      </c>
      <c r="L34" s="164">
        <v>0</v>
      </c>
      <c r="M34" s="164">
        <v>0</v>
      </c>
      <c r="N34" s="206" t="s">
        <v>654</v>
      </c>
      <c r="O34" s="164">
        <v>0</v>
      </c>
      <c r="P34" s="206" t="s">
        <v>654</v>
      </c>
    </row>
    <row r="35" spans="1:16" s="19" customFormat="1" ht="27.95" customHeight="1" x14ac:dyDescent="0.2">
      <c r="A35" s="108" t="s">
        <v>583</v>
      </c>
      <c r="B35" s="164">
        <v>4250</v>
      </c>
      <c r="C35" s="164">
        <v>16</v>
      </c>
      <c r="D35" s="206">
        <v>0.3778932451582428</v>
      </c>
      <c r="E35" s="164">
        <v>-127</v>
      </c>
      <c r="F35" s="206">
        <v>-2.901530728809687</v>
      </c>
      <c r="G35" s="164">
        <v>4250</v>
      </c>
      <c r="H35" s="164">
        <v>16</v>
      </c>
      <c r="I35" s="206">
        <v>0.3778932451582428</v>
      </c>
      <c r="J35" s="164">
        <v>-127</v>
      </c>
      <c r="K35" s="206">
        <v>-2.901530728809687</v>
      </c>
      <c r="L35" s="164">
        <v>0</v>
      </c>
      <c r="M35" s="164">
        <v>0</v>
      </c>
      <c r="N35" s="206" t="s">
        <v>654</v>
      </c>
      <c r="O35" s="164">
        <v>0</v>
      </c>
      <c r="P35" s="206" t="s">
        <v>654</v>
      </c>
    </row>
    <row r="36" spans="1:16" s="19" customFormat="1" ht="27.95" customHeight="1" x14ac:dyDescent="0.2">
      <c r="A36" s="108" t="s">
        <v>584</v>
      </c>
      <c r="B36" s="164">
        <v>9102</v>
      </c>
      <c r="C36" s="164">
        <v>-79</v>
      </c>
      <c r="D36" s="206">
        <v>-0.86047271539048031</v>
      </c>
      <c r="E36" s="164">
        <v>468</v>
      </c>
      <c r="F36" s="206">
        <v>5.4204308547602498</v>
      </c>
      <c r="G36" s="164">
        <v>9102</v>
      </c>
      <c r="H36" s="164">
        <v>-79</v>
      </c>
      <c r="I36" s="206">
        <v>-0.86047271539048031</v>
      </c>
      <c r="J36" s="164">
        <v>468</v>
      </c>
      <c r="K36" s="206">
        <v>5.4204308547602498</v>
      </c>
      <c r="L36" s="164">
        <v>0</v>
      </c>
      <c r="M36" s="164">
        <v>0</v>
      </c>
      <c r="N36" s="206" t="s">
        <v>654</v>
      </c>
      <c r="O36" s="164">
        <v>0</v>
      </c>
      <c r="P36" s="206" t="s">
        <v>654</v>
      </c>
    </row>
    <row r="37" spans="1:16" s="19" customFormat="1" ht="27.95" customHeight="1" x14ac:dyDescent="0.2">
      <c r="A37" s="108" t="s">
        <v>585</v>
      </c>
      <c r="B37" s="164">
        <v>1116</v>
      </c>
      <c r="C37" s="164">
        <v>-10</v>
      </c>
      <c r="D37" s="206">
        <v>-0.88809946714031973</v>
      </c>
      <c r="E37" s="164">
        <v>-4178</v>
      </c>
      <c r="F37" s="206">
        <v>-78.919531545145446</v>
      </c>
      <c r="G37" s="164">
        <v>1116</v>
      </c>
      <c r="H37" s="164">
        <v>-10</v>
      </c>
      <c r="I37" s="206">
        <v>-0.88809946714031973</v>
      </c>
      <c r="J37" s="164">
        <v>-4178</v>
      </c>
      <c r="K37" s="206">
        <v>-78.919531545145446</v>
      </c>
      <c r="L37" s="164">
        <v>0</v>
      </c>
      <c r="M37" s="164">
        <v>0</v>
      </c>
      <c r="N37" s="206" t="s">
        <v>654</v>
      </c>
      <c r="O37" s="164">
        <v>0</v>
      </c>
      <c r="P37" s="206" t="s">
        <v>654</v>
      </c>
    </row>
    <row r="38" spans="1:16" s="19" customFormat="1" ht="27.95" customHeight="1" x14ac:dyDescent="0.2">
      <c r="A38" s="112" t="s">
        <v>586</v>
      </c>
      <c r="B38" s="164">
        <v>628</v>
      </c>
      <c r="C38" s="164">
        <v>-28</v>
      </c>
      <c r="D38" s="206">
        <v>-4.2682926829268295</v>
      </c>
      <c r="E38" s="164">
        <v>61</v>
      </c>
      <c r="F38" s="206">
        <v>10.758377425044092</v>
      </c>
      <c r="G38" s="164">
        <v>0</v>
      </c>
      <c r="H38" s="164">
        <v>0</v>
      </c>
      <c r="I38" s="206" t="s">
        <v>654</v>
      </c>
      <c r="J38" s="164">
        <v>0</v>
      </c>
      <c r="K38" s="206" t="s">
        <v>654</v>
      </c>
      <c r="L38" s="164">
        <v>628</v>
      </c>
      <c r="M38" s="164">
        <v>-28</v>
      </c>
      <c r="N38" s="206">
        <v>-4.2682926829268295</v>
      </c>
      <c r="O38" s="164">
        <v>61</v>
      </c>
      <c r="P38" s="206">
        <v>10.758377425044092</v>
      </c>
    </row>
    <row r="39" spans="1:16" s="19" customFormat="1" ht="27.95" customHeight="1" x14ac:dyDescent="0.2">
      <c r="A39" s="108" t="s">
        <v>587</v>
      </c>
      <c r="B39" s="164">
        <v>2879</v>
      </c>
      <c r="C39" s="164">
        <v>-929</v>
      </c>
      <c r="D39" s="206">
        <v>-24.396008403361346</v>
      </c>
      <c r="E39" s="164">
        <v>933</v>
      </c>
      <c r="F39" s="206">
        <v>47.944501541623843</v>
      </c>
      <c r="G39" s="164">
        <v>1689</v>
      </c>
      <c r="H39" s="164">
        <v>-526</v>
      </c>
      <c r="I39" s="206">
        <v>-23.747178329571106</v>
      </c>
      <c r="J39" s="164">
        <v>552</v>
      </c>
      <c r="K39" s="206">
        <v>48.548812664907651</v>
      </c>
      <c r="L39" s="164">
        <v>1190</v>
      </c>
      <c r="M39" s="164">
        <v>-403</v>
      </c>
      <c r="N39" s="206">
        <v>-25.298179535467671</v>
      </c>
      <c r="O39" s="164">
        <v>381</v>
      </c>
      <c r="P39" s="206">
        <v>47.095179233621757</v>
      </c>
    </row>
    <row r="40" spans="1:16" s="19" customFormat="1" ht="37.5" customHeight="1" x14ac:dyDescent="0.2">
      <c r="A40" s="108" t="s">
        <v>588</v>
      </c>
      <c r="B40" s="164">
        <v>1587</v>
      </c>
      <c r="C40" s="164">
        <v>-17</v>
      </c>
      <c r="D40" s="206">
        <v>-1.059850374064838</v>
      </c>
      <c r="E40" s="164">
        <v>143</v>
      </c>
      <c r="F40" s="206">
        <v>9.9030470914127431</v>
      </c>
      <c r="G40" s="164">
        <v>96</v>
      </c>
      <c r="H40" s="164">
        <v>9</v>
      </c>
      <c r="I40" s="206">
        <v>10.344827586206897</v>
      </c>
      <c r="J40" s="164">
        <v>43</v>
      </c>
      <c r="K40" s="206">
        <v>81.132075471698116</v>
      </c>
      <c r="L40" s="164">
        <v>1491</v>
      </c>
      <c r="M40" s="164">
        <v>-26</v>
      </c>
      <c r="N40" s="206">
        <v>-1.7139090309822018</v>
      </c>
      <c r="O40" s="164">
        <v>100</v>
      </c>
      <c r="P40" s="206">
        <v>7.1890726096333575</v>
      </c>
    </row>
    <row r="41" spans="1:16" s="19" customFormat="1" ht="27.95" customHeight="1" x14ac:dyDescent="0.2">
      <c r="A41" s="246" t="s">
        <v>589</v>
      </c>
      <c r="B41" s="242">
        <v>4465</v>
      </c>
      <c r="C41" s="242">
        <v>-85</v>
      </c>
      <c r="D41" s="243">
        <v>-1.8681318681318682</v>
      </c>
      <c r="E41" s="242">
        <v>230</v>
      </c>
      <c r="F41" s="243">
        <v>5.4309327036599768</v>
      </c>
      <c r="G41" s="242">
        <v>4040</v>
      </c>
      <c r="H41" s="242">
        <v>3</v>
      </c>
      <c r="I41" s="243">
        <v>7.4312608372553879E-2</v>
      </c>
      <c r="J41" s="242">
        <v>217</v>
      </c>
      <c r="K41" s="243">
        <v>5.6761705466910799</v>
      </c>
      <c r="L41" s="242">
        <v>425</v>
      </c>
      <c r="M41" s="242">
        <v>-88</v>
      </c>
      <c r="N41" s="243">
        <v>-17.153996101364523</v>
      </c>
      <c r="O41" s="242">
        <v>13</v>
      </c>
      <c r="P41" s="243">
        <v>3.1553398058252426</v>
      </c>
    </row>
    <row r="42" spans="1:16" s="15" customFormat="1" x14ac:dyDescent="0.2">
      <c r="A42" s="46" t="s">
        <v>135</v>
      </c>
    </row>
    <row r="94" spans="6:6" x14ac:dyDescent="0.25">
      <c r="F94" s="81" t="s">
        <v>60</v>
      </c>
    </row>
  </sheetData>
  <mergeCells count="17">
    <mergeCell ref="A5:J5"/>
    <mergeCell ref="A6:A10"/>
    <mergeCell ref="B6:P6"/>
    <mergeCell ref="B7:F8"/>
    <mergeCell ref="G7:K7"/>
    <mergeCell ref="L7:P7"/>
    <mergeCell ref="G8:K8"/>
    <mergeCell ref="L8:P8"/>
    <mergeCell ref="B9:B10"/>
    <mergeCell ref="C9:D9"/>
    <mergeCell ref="O9:P9"/>
    <mergeCell ref="E9:F9"/>
    <mergeCell ref="G9:G10"/>
    <mergeCell ref="H9:I9"/>
    <mergeCell ref="J9:K9"/>
    <mergeCell ref="L9:L10"/>
    <mergeCell ref="M9:N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78"/>
  <sheetViews>
    <sheetView zoomScaleNormal="100" zoomScaleSheetLayoutView="100" workbookViewId="0"/>
  </sheetViews>
  <sheetFormatPr baseColWidth="10" defaultColWidth="11.42578125" defaultRowHeight="15" x14ac:dyDescent="0.25"/>
  <cols>
    <col min="1" max="1" width="10" style="177" customWidth="1"/>
    <col min="2" max="2" width="15.5703125" style="177" customWidth="1"/>
    <col min="3" max="3" width="6.85546875" style="177" customWidth="1"/>
    <col min="4" max="4" width="7.85546875" style="177" customWidth="1"/>
    <col min="5" max="5" width="7.140625" style="177" customWidth="1"/>
    <col min="6" max="6" width="7.28515625" style="177" customWidth="1"/>
    <col min="7" max="7" width="9.28515625" style="177" customWidth="1"/>
    <col min="8" max="8" width="6.7109375" style="177" customWidth="1"/>
    <col min="9" max="10" width="7.85546875" style="177" customWidth="1"/>
    <col min="11" max="11" width="5.85546875" style="177" customWidth="1"/>
    <col min="12" max="16384" width="11.42578125" style="177"/>
  </cols>
  <sheetData>
    <row r="1" spans="1:11" s="15" customFormat="1" x14ac:dyDescent="0.2">
      <c r="I1" s="16"/>
    </row>
    <row r="2" spans="1:11" s="15" customFormat="1" ht="18" customHeight="1" x14ac:dyDescent="0.2">
      <c r="I2" s="17" t="s">
        <v>61</v>
      </c>
    </row>
    <row r="3" spans="1:11" s="15" customFormat="1" ht="18.75" customHeight="1" x14ac:dyDescent="0.25">
      <c r="J3" s="94"/>
    </row>
    <row r="4" spans="1:11" s="15" customFormat="1" ht="20.25" customHeight="1" x14ac:dyDescent="0.25">
      <c r="I4" s="18"/>
      <c r="K4" s="2" t="s">
        <v>653</v>
      </c>
    </row>
    <row r="5" spans="1:11" s="19" customFormat="1" ht="60" customHeight="1" x14ac:dyDescent="0.2">
      <c r="A5" s="369" t="s">
        <v>590</v>
      </c>
      <c r="B5" s="369"/>
      <c r="C5" s="369"/>
      <c r="D5" s="369"/>
      <c r="E5" s="369"/>
      <c r="F5" s="369"/>
      <c r="G5" s="369"/>
      <c r="H5" s="15"/>
      <c r="I5" s="15"/>
      <c r="J5" s="15"/>
      <c r="K5" s="15"/>
    </row>
    <row r="6" spans="1:11" s="19" customFormat="1" ht="23.25" customHeight="1" x14ac:dyDescent="0.2">
      <c r="A6" s="331"/>
      <c r="B6" s="331"/>
      <c r="C6" s="360" t="s">
        <v>151</v>
      </c>
      <c r="D6" s="361"/>
      <c r="E6" s="361"/>
      <c r="F6" s="361"/>
      <c r="G6" s="361"/>
      <c r="H6" s="361"/>
      <c r="I6" s="361"/>
      <c r="J6" s="361"/>
      <c r="K6" s="361"/>
    </row>
    <row r="7" spans="1:11" s="19" customFormat="1" ht="23.25" customHeight="1" x14ac:dyDescent="0.2">
      <c r="A7" s="331"/>
      <c r="B7" s="331"/>
      <c r="C7" s="393" t="s">
        <v>70</v>
      </c>
      <c r="D7" s="367" t="s">
        <v>591</v>
      </c>
      <c r="E7" s="395" t="s">
        <v>592</v>
      </c>
      <c r="F7" s="396"/>
      <c r="G7" s="397"/>
      <c r="H7" s="365" t="s">
        <v>593</v>
      </c>
      <c r="I7" s="398"/>
      <c r="J7" s="398"/>
      <c r="K7" s="395" t="s">
        <v>594</v>
      </c>
    </row>
    <row r="8" spans="1:11" s="19" customFormat="1" ht="53.25" customHeight="1" x14ac:dyDescent="0.2">
      <c r="A8" s="331"/>
      <c r="B8" s="331"/>
      <c r="C8" s="394"/>
      <c r="D8" s="368"/>
      <c r="E8" s="197" t="s">
        <v>62</v>
      </c>
      <c r="F8" s="197" t="s">
        <v>595</v>
      </c>
      <c r="G8" s="197" t="s">
        <v>596</v>
      </c>
      <c r="H8" s="197" t="s">
        <v>62</v>
      </c>
      <c r="I8" s="197" t="s">
        <v>597</v>
      </c>
      <c r="J8" s="197" t="s">
        <v>598</v>
      </c>
      <c r="K8" s="399"/>
    </row>
    <row r="9" spans="1:11" s="19" customFormat="1" ht="17.25" customHeight="1" x14ac:dyDescent="0.2">
      <c r="A9" s="391" t="s">
        <v>70</v>
      </c>
      <c r="B9" s="392"/>
      <c r="C9" s="247">
        <f>SUM(C17,C24,C31)</f>
        <v>302537</v>
      </c>
      <c r="D9" s="247">
        <f t="shared" ref="D9:K9" si="0">SUM(D17,D24,D31)</f>
        <v>113408</v>
      </c>
      <c r="E9" s="248">
        <f t="shared" si="0"/>
        <v>128604</v>
      </c>
      <c r="F9" s="247">
        <f t="shared" si="0"/>
        <v>19264</v>
      </c>
      <c r="G9" s="247">
        <f t="shared" si="0"/>
        <v>109340</v>
      </c>
      <c r="H9" s="247">
        <f t="shared" si="0"/>
        <v>60525</v>
      </c>
      <c r="I9" s="247">
        <f t="shared" si="0"/>
        <v>17951</v>
      </c>
      <c r="J9" s="247">
        <f t="shared" si="0"/>
        <v>42574</v>
      </c>
      <c r="K9" s="249">
        <f t="shared" si="0"/>
        <v>0</v>
      </c>
    </row>
    <row r="10" spans="1:11" s="19" customFormat="1" ht="15.75" customHeight="1" x14ac:dyDescent="0.2">
      <c r="A10" s="389" t="s">
        <v>275</v>
      </c>
      <c r="B10" s="250" t="s">
        <v>62</v>
      </c>
      <c r="C10" s="251">
        <f>SUM(C11,C14)</f>
        <v>20598</v>
      </c>
      <c r="D10" s="252">
        <f t="shared" ref="D10:K10" si="1">SUM(D11,D14)</f>
        <v>8853</v>
      </c>
      <c r="E10" s="252">
        <f t="shared" si="1"/>
        <v>9326</v>
      </c>
      <c r="F10" s="252">
        <f t="shared" si="1"/>
        <v>1436</v>
      </c>
      <c r="G10" s="252">
        <f t="shared" si="1"/>
        <v>7890</v>
      </c>
      <c r="H10" s="252">
        <f t="shared" si="1"/>
        <v>2419</v>
      </c>
      <c r="I10" s="252">
        <f t="shared" si="1"/>
        <v>1493</v>
      </c>
      <c r="J10" s="252">
        <f t="shared" si="1"/>
        <v>926</v>
      </c>
      <c r="K10" s="252">
        <f t="shared" si="1"/>
        <v>0</v>
      </c>
    </row>
    <row r="11" spans="1:11" s="19" customFormat="1" ht="15.75" customHeight="1" x14ac:dyDescent="0.2">
      <c r="A11" s="390"/>
      <c r="B11" s="253" t="s">
        <v>78</v>
      </c>
      <c r="C11" s="254">
        <f t="shared" ref="C11:C16" si="2">SUM(D11:E11,H11,K11)</f>
        <v>18355</v>
      </c>
      <c r="D11" s="255">
        <v>7684</v>
      </c>
      <c r="E11" s="255">
        <v>8352</v>
      </c>
      <c r="F11" s="255">
        <v>1313</v>
      </c>
      <c r="G11" s="255">
        <v>7039</v>
      </c>
      <c r="H11" s="255">
        <v>2319</v>
      </c>
      <c r="I11" s="255">
        <v>1413</v>
      </c>
      <c r="J11" s="255">
        <v>906</v>
      </c>
      <c r="K11" s="255">
        <v>0</v>
      </c>
    </row>
    <row r="12" spans="1:11" s="19" customFormat="1" ht="15.75" customHeight="1" x14ac:dyDescent="0.2">
      <c r="A12" s="390"/>
      <c r="B12" s="256" t="s">
        <v>351</v>
      </c>
      <c r="C12" s="257">
        <f t="shared" si="2"/>
        <v>15759</v>
      </c>
      <c r="D12" s="257">
        <v>6580</v>
      </c>
      <c r="E12" s="257">
        <v>7101</v>
      </c>
      <c r="F12" s="257">
        <v>1112</v>
      </c>
      <c r="G12" s="257">
        <v>5989</v>
      </c>
      <c r="H12" s="257">
        <v>2078</v>
      </c>
      <c r="I12" s="257">
        <v>1241</v>
      </c>
      <c r="J12" s="257">
        <v>837</v>
      </c>
      <c r="K12" s="257">
        <v>0</v>
      </c>
    </row>
    <row r="13" spans="1:11" s="19" customFormat="1" ht="15.75" customHeight="1" x14ac:dyDescent="0.2">
      <c r="A13" s="390"/>
      <c r="B13" s="256" t="s">
        <v>80</v>
      </c>
      <c r="C13" s="257">
        <f t="shared" si="2"/>
        <v>2596</v>
      </c>
      <c r="D13" s="257">
        <v>1104</v>
      </c>
      <c r="E13" s="257">
        <v>1251</v>
      </c>
      <c r="F13" s="257">
        <v>201</v>
      </c>
      <c r="G13" s="257">
        <v>1050</v>
      </c>
      <c r="H13" s="257">
        <v>241</v>
      </c>
      <c r="I13" s="257">
        <v>172</v>
      </c>
      <c r="J13" s="257">
        <v>69</v>
      </c>
      <c r="K13" s="257">
        <v>0</v>
      </c>
    </row>
    <row r="14" spans="1:11" s="19" customFormat="1" ht="15.75" customHeight="1" x14ac:dyDescent="0.2">
      <c r="A14" s="390"/>
      <c r="B14" s="253" t="s">
        <v>81</v>
      </c>
      <c r="C14" s="255">
        <f t="shared" si="2"/>
        <v>2243</v>
      </c>
      <c r="D14" s="255">
        <v>1169</v>
      </c>
      <c r="E14" s="255">
        <v>974</v>
      </c>
      <c r="F14" s="255">
        <v>123</v>
      </c>
      <c r="G14" s="255">
        <v>851</v>
      </c>
      <c r="H14" s="255">
        <v>100</v>
      </c>
      <c r="I14" s="255">
        <v>80</v>
      </c>
      <c r="J14" s="255">
        <v>20</v>
      </c>
      <c r="K14" s="255">
        <v>0</v>
      </c>
    </row>
    <row r="15" spans="1:11" s="19" customFormat="1" ht="15.75" customHeight="1" x14ac:dyDescent="0.2">
      <c r="A15" s="390"/>
      <c r="B15" s="256" t="s">
        <v>82</v>
      </c>
      <c r="C15" s="257">
        <f t="shared" si="2"/>
        <v>1379</v>
      </c>
      <c r="D15" s="257">
        <v>667</v>
      </c>
      <c r="E15" s="257">
        <v>634</v>
      </c>
      <c r="F15" s="257">
        <v>89</v>
      </c>
      <c r="G15" s="257">
        <v>545</v>
      </c>
      <c r="H15" s="257">
        <v>78</v>
      </c>
      <c r="I15" s="257">
        <v>60</v>
      </c>
      <c r="J15" s="257">
        <v>18</v>
      </c>
      <c r="K15" s="257">
        <v>0</v>
      </c>
    </row>
    <row r="16" spans="1:11" s="19" customFormat="1" ht="15.75" customHeight="1" x14ac:dyDescent="0.2">
      <c r="A16" s="391"/>
      <c r="B16" s="258" t="s">
        <v>83</v>
      </c>
      <c r="C16" s="259">
        <f t="shared" si="2"/>
        <v>864</v>
      </c>
      <c r="D16" s="259">
        <v>502</v>
      </c>
      <c r="E16" s="259">
        <v>340</v>
      </c>
      <c r="F16" s="259">
        <v>34</v>
      </c>
      <c r="G16" s="259">
        <v>306</v>
      </c>
      <c r="H16" s="259">
        <v>22</v>
      </c>
      <c r="I16" s="259">
        <v>20</v>
      </c>
      <c r="J16" s="259">
        <v>2</v>
      </c>
      <c r="K16" s="259">
        <v>0</v>
      </c>
    </row>
    <row r="17" spans="1:11" s="19" customFormat="1" ht="15.75" customHeight="1" x14ac:dyDescent="0.2">
      <c r="A17" s="389" t="s">
        <v>72</v>
      </c>
      <c r="B17" s="250" t="s">
        <v>62</v>
      </c>
      <c r="C17" s="251">
        <f>SUM(C18,C21)</f>
        <v>42968</v>
      </c>
      <c r="D17" s="252">
        <f t="shared" ref="D17:K17" si="3">SUM(D18,D21)</f>
        <v>17233</v>
      </c>
      <c r="E17" s="252">
        <f t="shared" si="3"/>
        <v>17592</v>
      </c>
      <c r="F17" s="252">
        <f t="shared" si="3"/>
        <v>2873</v>
      </c>
      <c r="G17" s="252">
        <f t="shared" si="3"/>
        <v>14719</v>
      </c>
      <c r="H17" s="252">
        <f t="shared" si="3"/>
        <v>8143</v>
      </c>
      <c r="I17" s="252">
        <f t="shared" si="3"/>
        <v>3360</v>
      </c>
      <c r="J17" s="252">
        <f t="shared" si="3"/>
        <v>4783</v>
      </c>
      <c r="K17" s="252">
        <f t="shared" si="3"/>
        <v>0</v>
      </c>
    </row>
    <row r="18" spans="1:11" s="19" customFormat="1" ht="15.75" customHeight="1" x14ac:dyDescent="0.2">
      <c r="A18" s="390"/>
      <c r="B18" s="253" t="s">
        <v>78</v>
      </c>
      <c r="C18" s="255">
        <f t="shared" ref="C18:C23" si="4">SUM(D18:E18,H18,K18)</f>
        <v>37383</v>
      </c>
      <c r="D18" s="255">
        <v>14673</v>
      </c>
      <c r="E18" s="255">
        <v>15199</v>
      </c>
      <c r="F18" s="255">
        <v>2525</v>
      </c>
      <c r="G18" s="255">
        <v>12674</v>
      </c>
      <c r="H18" s="255">
        <v>7511</v>
      </c>
      <c r="I18" s="255">
        <v>3050</v>
      </c>
      <c r="J18" s="255">
        <v>4461</v>
      </c>
      <c r="K18" s="255">
        <v>0</v>
      </c>
    </row>
    <row r="19" spans="1:11" s="19" customFormat="1" ht="15.75" customHeight="1" x14ac:dyDescent="0.2">
      <c r="A19" s="390"/>
      <c r="B19" s="256" t="s">
        <v>351</v>
      </c>
      <c r="C19" s="257">
        <f t="shared" si="4"/>
        <v>31167</v>
      </c>
      <c r="D19" s="257">
        <v>12262</v>
      </c>
      <c r="E19" s="257">
        <v>12458</v>
      </c>
      <c r="F19" s="257">
        <v>2027</v>
      </c>
      <c r="G19" s="257">
        <v>10431</v>
      </c>
      <c r="H19" s="257">
        <v>6447</v>
      </c>
      <c r="I19" s="257">
        <v>2587</v>
      </c>
      <c r="J19" s="257">
        <v>3860</v>
      </c>
      <c r="K19" s="257">
        <v>0</v>
      </c>
    </row>
    <row r="20" spans="1:11" s="19" customFormat="1" ht="15.75" customHeight="1" x14ac:dyDescent="0.2">
      <c r="A20" s="390"/>
      <c r="B20" s="256" t="s">
        <v>80</v>
      </c>
      <c r="C20" s="257">
        <f t="shared" si="4"/>
        <v>6216</v>
      </c>
      <c r="D20" s="257">
        <v>2411</v>
      </c>
      <c r="E20" s="257">
        <v>2741</v>
      </c>
      <c r="F20" s="257">
        <v>498</v>
      </c>
      <c r="G20" s="257">
        <v>2243</v>
      </c>
      <c r="H20" s="257">
        <v>1064</v>
      </c>
      <c r="I20" s="257">
        <v>463</v>
      </c>
      <c r="J20" s="257">
        <v>601</v>
      </c>
      <c r="K20" s="257">
        <v>0</v>
      </c>
    </row>
    <row r="21" spans="1:11" s="19" customFormat="1" ht="15.75" customHeight="1" x14ac:dyDescent="0.2">
      <c r="A21" s="390"/>
      <c r="B21" s="253" t="s">
        <v>81</v>
      </c>
      <c r="C21" s="255">
        <f t="shared" si="4"/>
        <v>5585</v>
      </c>
      <c r="D21" s="255">
        <v>2560</v>
      </c>
      <c r="E21" s="255">
        <v>2393</v>
      </c>
      <c r="F21" s="255">
        <v>348</v>
      </c>
      <c r="G21" s="255">
        <v>2045</v>
      </c>
      <c r="H21" s="255">
        <v>632</v>
      </c>
      <c r="I21" s="255">
        <v>310</v>
      </c>
      <c r="J21" s="255">
        <v>322</v>
      </c>
      <c r="K21" s="255">
        <v>0</v>
      </c>
    </row>
    <row r="22" spans="1:11" s="19" customFormat="1" ht="15.75" customHeight="1" x14ac:dyDescent="0.2">
      <c r="A22" s="390"/>
      <c r="B22" s="256" t="s">
        <v>82</v>
      </c>
      <c r="C22" s="257">
        <f t="shared" si="4"/>
        <v>3133</v>
      </c>
      <c r="D22" s="257">
        <v>1329</v>
      </c>
      <c r="E22" s="257">
        <v>1367</v>
      </c>
      <c r="F22" s="257">
        <v>210</v>
      </c>
      <c r="G22" s="257">
        <v>1157</v>
      </c>
      <c r="H22" s="257">
        <v>437</v>
      </c>
      <c r="I22" s="257">
        <v>210</v>
      </c>
      <c r="J22" s="257">
        <v>227</v>
      </c>
      <c r="K22" s="257">
        <v>0</v>
      </c>
    </row>
    <row r="23" spans="1:11" s="19" customFormat="1" ht="15.75" customHeight="1" x14ac:dyDescent="0.2">
      <c r="A23" s="391"/>
      <c r="B23" s="258" t="s">
        <v>83</v>
      </c>
      <c r="C23" s="259">
        <f t="shared" si="4"/>
        <v>2452</v>
      </c>
      <c r="D23" s="259">
        <v>1231</v>
      </c>
      <c r="E23" s="259">
        <v>1026</v>
      </c>
      <c r="F23" s="259">
        <v>138</v>
      </c>
      <c r="G23" s="259">
        <v>888</v>
      </c>
      <c r="H23" s="259">
        <v>195</v>
      </c>
      <c r="I23" s="259">
        <v>100</v>
      </c>
      <c r="J23" s="259">
        <v>95</v>
      </c>
      <c r="K23" s="259">
        <v>0</v>
      </c>
    </row>
    <row r="24" spans="1:11" s="19" customFormat="1" ht="15.75" customHeight="1" x14ac:dyDescent="0.2">
      <c r="A24" s="389" t="s">
        <v>73</v>
      </c>
      <c r="B24" s="250" t="s">
        <v>62</v>
      </c>
      <c r="C24" s="251">
        <f>SUM(C25,C28)</f>
        <v>162436</v>
      </c>
      <c r="D24" s="252">
        <f t="shared" ref="D24:K24" si="5">SUM(D25,D28)</f>
        <v>60250</v>
      </c>
      <c r="E24" s="252">
        <f t="shared" si="5"/>
        <v>65259</v>
      </c>
      <c r="F24" s="252">
        <f t="shared" si="5"/>
        <v>10288</v>
      </c>
      <c r="G24" s="252">
        <f t="shared" si="5"/>
        <v>54971</v>
      </c>
      <c r="H24" s="252">
        <f t="shared" si="5"/>
        <v>36927</v>
      </c>
      <c r="I24" s="252">
        <f t="shared" si="5"/>
        <v>10600</v>
      </c>
      <c r="J24" s="252">
        <f t="shared" si="5"/>
        <v>26327</v>
      </c>
      <c r="K24" s="252">
        <f t="shared" si="5"/>
        <v>0</v>
      </c>
    </row>
    <row r="25" spans="1:11" s="19" customFormat="1" ht="15.75" customHeight="1" x14ac:dyDescent="0.2">
      <c r="A25" s="390"/>
      <c r="B25" s="253" t="s">
        <v>78</v>
      </c>
      <c r="C25" s="254">
        <f t="shared" ref="C25:C30" si="6">SUM(D25:E25,H25,K25)</f>
        <v>107743</v>
      </c>
      <c r="D25" s="255">
        <v>41848</v>
      </c>
      <c r="E25" s="255">
        <v>40520</v>
      </c>
      <c r="F25" s="255">
        <v>6525</v>
      </c>
      <c r="G25" s="255">
        <v>33995</v>
      </c>
      <c r="H25" s="255">
        <v>25375</v>
      </c>
      <c r="I25" s="255">
        <v>6963</v>
      </c>
      <c r="J25" s="255">
        <v>18412</v>
      </c>
      <c r="K25" s="255">
        <v>0</v>
      </c>
    </row>
    <row r="26" spans="1:11" s="19" customFormat="1" ht="15.75" customHeight="1" x14ac:dyDescent="0.2">
      <c r="A26" s="390"/>
      <c r="B26" s="256" t="s">
        <v>351</v>
      </c>
      <c r="C26" s="257">
        <f t="shared" si="6"/>
        <v>76492</v>
      </c>
      <c r="D26" s="257">
        <v>30432</v>
      </c>
      <c r="E26" s="257">
        <v>27746</v>
      </c>
      <c r="F26" s="257">
        <v>4433</v>
      </c>
      <c r="G26" s="257">
        <v>23313</v>
      </c>
      <c r="H26" s="257">
        <v>18314</v>
      </c>
      <c r="I26" s="257">
        <v>4895</v>
      </c>
      <c r="J26" s="257">
        <v>13419</v>
      </c>
      <c r="K26" s="257">
        <v>0</v>
      </c>
    </row>
    <row r="27" spans="1:11" s="19" customFormat="1" ht="15.75" customHeight="1" x14ac:dyDescent="0.2">
      <c r="A27" s="390"/>
      <c r="B27" s="256" t="s">
        <v>80</v>
      </c>
      <c r="C27" s="257">
        <f t="shared" si="6"/>
        <v>31251</v>
      </c>
      <c r="D27" s="257">
        <v>11416</v>
      </c>
      <c r="E27" s="257">
        <v>12774</v>
      </c>
      <c r="F27" s="257">
        <v>2092</v>
      </c>
      <c r="G27" s="257">
        <v>10682</v>
      </c>
      <c r="H27" s="257">
        <v>7061</v>
      </c>
      <c r="I27" s="257">
        <v>2068</v>
      </c>
      <c r="J27" s="257">
        <v>4993</v>
      </c>
      <c r="K27" s="257">
        <v>0</v>
      </c>
    </row>
    <row r="28" spans="1:11" s="19" customFormat="1" ht="15.75" customHeight="1" x14ac:dyDescent="0.2">
      <c r="A28" s="390"/>
      <c r="B28" s="253" t="s">
        <v>81</v>
      </c>
      <c r="C28" s="255">
        <f t="shared" si="6"/>
        <v>54693</v>
      </c>
      <c r="D28" s="255">
        <v>18402</v>
      </c>
      <c r="E28" s="255">
        <v>24739</v>
      </c>
      <c r="F28" s="255">
        <v>3763</v>
      </c>
      <c r="G28" s="255">
        <v>20976</v>
      </c>
      <c r="H28" s="255">
        <v>11552</v>
      </c>
      <c r="I28" s="255">
        <v>3637</v>
      </c>
      <c r="J28" s="255">
        <v>7915</v>
      </c>
      <c r="K28" s="255">
        <v>0</v>
      </c>
    </row>
    <row r="29" spans="1:11" s="19" customFormat="1" ht="15.75" customHeight="1" x14ac:dyDescent="0.2">
      <c r="A29" s="390"/>
      <c r="B29" s="256" t="s">
        <v>82</v>
      </c>
      <c r="C29" s="257">
        <f t="shared" si="6"/>
        <v>22703</v>
      </c>
      <c r="D29" s="257">
        <v>8118</v>
      </c>
      <c r="E29" s="257">
        <v>9539</v>
      </c>
      <c r="F29" s="257">
        <v>1490</v>
      </c>
      <c r="G29" s="257">
        <v>8049</v>
      </c>
      <c r="H29" s="257">
        <v>5046</v>
      </c>
      <c r="I29" s="257">
        <v>1495</v>
      </c>
      <c r="J29" s="257">
        <v>3551</v>
      </c>
      <c r="K29" s="257">
        <v>0</v>
      </c>
    </row>
    <row r="30" spans="1:11" s="19" customFormat="1" ht="15.75" customHeight="1" x14ac:dyDescent="0.2">
      <c r="A30" s="391"/>
      <c r="B30" s="258" t="s">
        <v>83</v>
      </c>
      <c r="C30" s="259">
        <f t="shared" si="6"/>
        <v>31990</v>
      </c>
      <c r="D30" s="259">
        <v>10284</v>
      </c>
      <c r="E30" s="259">
        <v>15200</v>
      </c>
      <c r="F30" s="259">
        <v>2273</v>
      </c>
      <c r="G30" s="259">
        <v>12927</v>
      </c>
      <c r="H30" s="259">
        <v>6506</v>
      </c>
      <c r="I30" s="259">
        <v>2142</v>
      </c>
      <c r="J30" s="259">
        <v>4364</v>
      </c>
      <c r="K30" s="259">
        <v>0</v>
      </c>
    </row>
    <row r="31" spans="1:11" s="19" customFormat="1" ht="15.75" customHeight="1" x14ac:dyDescent="0.2">
      <c r="A31" s="389" t="s">
        <v>74</v>
      </c>
      <c r="B31" s="250" t="s">
        <v>62</v>
      </c>
      <c r="C31" s="251">
        <f>SUM(C32,C35)</f>
        <v>97133</v>
      </c>
      <c r="D31" s="252">
        <f t="shared" ref="D31:K31" si="7">SUM(D32,D35)</f>
        <v>35925</v>
      </c>
      <c r="E31" s="252">
        <f t="shared" si="7"/>
        <v>45753</v>
      </c>
      <c r="F31" s="252">
        <f t="shared" si="7"/>
        <v>6103</v>
      </c>
      <c r="G31" s="252">
        <f t="shared" si="7"/>
        <v>39650</v>
      </c>
      <c r="H31" s="252">
        <f t="shared" si="7"/>
        <v>15455</v>
      </c>
      <c r="I31" s="252">
        <f t="shared" si="7"/>
        <v>3991</v>
      </c>
      <c r="J31" s="252">
        <f t="shared" si="7"/>
        <v>11464</v>
      </c>
      <c r="K31" s="252">
        <f t="shared" si="7"/>
        <v>0</v>
      </c>
    </row>
    <row r="32" spans="1:11" s="19" customFormat="1" ht="15.75" customHeight="1" x14ac:dyDescent="0.2">
      <c r="A32" s="390"/>
      <c r="B32" s="253" t="s">
        <v>78</v>
      </c>
      <c r="C32" s="254">
        <f t="shared" ref="C32:C37" si="8">SUM(D32:E32,H32,K32)</f>
        <v>38345</v>
      </c>
      <c r="D32" s="255">
        <v>16317</v>
      </c>
      <c r="E32" s="255">
        <v>15725</v>
      </c>
      <c r="F32" s="255">
        <v>2170</v>
      </c>
      <c r="G32" s="255">
        <v>13555</v>
      </c>
      <c r="H32" s="255">
        <v>6303</v>
      </c>
      <c r="I32" s="255">
        <v>1436</v>
      </c>
      <c r="J32" s="255">
        <v>4867</v>
      </c>
      <c r="K32" s="255">
        <v>0</v>
      </c>
    </row>
    <row r="33" spans="1:11" s="19" customFormat="1" ht="15.75" customHeight="1" x14ac:dyDescent="0.2">
      <c r="A33" s="390"/>
      <c r="B33" s="256" t="s">
        <v>351</v>
      </c>
      <c r="C33" s="257">
        <f t="shared" si="8"/>
        <v>23250</v>
      </c>
      <c r="D33" s="257">
        <v>10148</v>
      </c>
      <c r="E33" s="257">
        <v>9185</v>
      </c>
      <c r="F33" s="257">
        <v>1273</v>
      </c>
      <c r="G33" s="257">
        <v>7912</v>
      </c>
      <c r="H33" s="257">
        <v>3917</v>
      </c>
      <c r="I33" s="257">
        <v>891</v>
      </c>
      <c r="J33" s="257">
        <v>3026</v>
      </c>
      <c r="K33" s="257">
        <v>0</v>
      </c>
    </row>
    <row r="34" spans="1:11" s="19" customFormat="1" ht="15.75" customHeight="1" x14ac:dyDescent="0.2">
      <c r="A34" s="390"/>
      <c r="B34" s="256" t="s">
        <v>80</v>
      </c>
      <c r="C34" s="257">
        <f t="shared" si="8"/>
        <v>15095</v>
      </c>
      <c r="D34" s="257">
        <v>6169</v>
      </c>
      <c r="E34" s="257">
        <v>6540</v>
      </c>
      <c r="F34" s="257">
        <v>897</v>
      </c>
      <c r="G34" s="257">
        <v>5643</v>
      </c>
      <c r="H34" s="257">
        <v>2386</v>
      </c>
      <c r="I34" s="257">
        <v>545</v>
      </c>
      <c r="J34" s="257">
        <v>1841</v>
      </c>
      <c r="K34" s="257">
        <v>0</v>
      </c>
    </row>
    <row r="35" spans="1:11" s="19" customFormat="1" ht="15.75" customHeight="1" x14ac:dyDescent="0.2">
      <c r="A35" s="390"/>
      <c r="B35" s="253" t="s">
        <v>81</v>
      </c>
      <c r="C35" s="255">
        <f t="shared" si="8"/>
        <v>58788</v>
      </c>
      <c r="D35" s="255">
        <v>19608</v>
      </c>
      <c r="E35" s="255">
        <v>30028</v>
      </c>
      <c r="F35" s="255">
        <v>3933</v>
      </c>
      <c r="G35" s="255">
        <v>26095</v>
      </c>
      <c r="H35" s="255">
        <v>9152</v>
      </c>
      <c r="I35" s="255">
        <v>2555</v>
      </c>
      <c r="J35" s="255">
        <v>6597</v>
      </c>
      <c r="K35" s="255">
        <v>0</v>
      </c>
    </row>
    <row r="36" spans="1:11" s="19" customFormat="1" ht="15.75" customHeight="1" x14ac:dyDescent="0.2">
      <c r="A36" s="390"/>
      <c r="B36" s="256" t="s">
        <v>82</v>
      </c>
      <c r="C36" s="257">
        <f t="shared" si="8"/>
        <v>16724</v>
      </c>
      <c r="D36" s="257">
        <v>6651</v>
      </c>
      <c r="E36" s="257">
        <v>7229</v>
      </c>
      <c r="F36" s="257">
        <v>947</v>
      </c>
      <c r="G36" s="257">
        <v>6282</v>
      </c>
      <c r="H36" s="257">
        <v>2844</v>
      </c>
      <c r="I36" s="257">
        <v>672</v>
      </c>
      <c r="J36" s="257">
        <v>2172</v>
      </c>
      <c r="K36" s="257">
        <v>0</v>
      </c>
    </row>
    <row r="37" spans="1:11" s="19" customFormat="1" ht="15.75" customHeight="1" x14ac:dyDescent="0.2">
      <c r="A37" s="391"/>
      <c r="B37" s="258" t="s">
        <v>83</v>
      </c>
      <c r="C37" s="259">
        <f t="shared" si="8"/>
        <v>42064</v>
      </c>
      <c r="D37" s="259">
        <v>12957</v>
      </c>
      <c r="E37" s="259">
        <v>22799</v>
      </c>
      <c r="F37" s="259">
        <v>2986</v>
      </c>
      <c r="G37" s="259">
        <v>19813</v>
      </c>
      <c r="H37" s="259">
        <v>6308</v>
      </c>
      <c r="I37" s="259">
        <v>1883</v>
      </c>
      <c r="J37" s="259">
        <v>4425</v>
      </c>
      <c r="K37" s="259">
        <v>0</v>
      </c>
    </row>
    <row r="38" spans="1:11" s="19" customFormat="1" ht="15.75" customHeight="1" x14ac:dyDescent="0.2">
      <c r="A38" s="389" t="s">
        <v>75</v>
      </c>
      <c r="B38" s="250" t="s">
        <v>62</v>
      </c>
      <c r="C38" s="251">
        <f>SUM(C39,C42)</f>
        <v>302537</v>
      </c>
      <c r="D38" s="252">
        <f t="shared" ref="D38:K38" si="9">SUM(D39,D42)</f>
        <v>113408</v>
      </c>
      <c r="E38" s="252">
        <f t="shared" si="9"/>
        <v>128604</v>
      </c>
      <c r="F38" s="252">
        <f t="shared" si="9"/>
        <v>19264</v>
      </c>
      <c r="G38" s="252">
        <f t="shared" si="9"/>
        <v>109340</v>
      </c>
      <c r="H38" s="252">
        <f t="shared" si="9"/>
        <v>60525</v>
      </c>
      <c r="I38" s="252">
        <f t="shared" si="9"/>
        <v>17951</v>
      </c>
      <c r="J38" s="252">
        <f t="shared" si="9"/>
        <v>42574</v>
      </c>
      <c r="K38" s="252">
        <f t="shared" si="9"/>
        <v>0</v>
      </c>
    </row>
    <row r="39" spans="1:11" s="19" customFormat="1" ht="15.75" customHeight="1" x14ac:dyDescent="0.2">
      <c r="A39" s="390"/>
      <c r="B39" s="253" t="s">
        <v>78</v>
      </c>
      <c r="C39" s="254">
        <f t="shared" ref="C39:C44" si="10">SUM(D39:E39,H39,K39)</f>
        <v>183471</v>
      </c>
      <c r="D39" s="255">
        <v>72838</v>
      </c>
      <c r="E39" s="255">
        <v>71444</v>
      </c>
      <c r="F39" s="255">
        <v>11220</v>
      </c>
      <c r="G39" s="255">
        <v>60224</v>
      </c>
      <c r="H39" s="255">
        <v>39189</v>
      </c>
      <c r="I39" s="255">
        <v>11449</v>
      </c>
      <c r="J39" s="255">
        <v>27740</v>
      </c>
      <c r="K39" s="255">
        <v>0</v>
      </c>
    </row>
    <row r="40" spans="1:11" s="19" customFormat="1" ht="15.75" customHeight="1" x14ac:dyDescent="0.2">
      <c r="A40" s="390"/>
      <c r="B40" s="256" t="s">
        <v>351</v>
      </c>
      <c r="C40" s="257">
        <f t="shared" si="10"/>
        <v>130909</v>
      </c>
      <c r="D40" s="257">
        <v>52842</v>
      </c>
      <c r="E40" s="257">
        <v>49389</v>
      </c>
      <c r="F40" s="257">
        <v>7733</v>
      </c>
      <c r="G40" s="257">
        <v>41656</v>
      </c>
      <c r="H40" s="257">
        <v>28678</v>
      </c>
      <c r="I40" s="257">
        <v>8373</v>
      </c>
      <c r="J40" s="257">
        <v>20305</v>
      </c>
      <c r="K40" s="257">
        <v>0</v>
      </c>
    </row>
    <row r="41" spans="1:11" s="19" customFormat="1" ht="15.75" customHeight="1" x14ac:dyDescent="0.2">
      <c r="A41" s="390"/>
      <c r="B41" s="256" t="s">
        <v>80</v>
      </c>
      <c r="C41" s="257">
        <f t="shared" si="10"/>
        <v>52562</v>
      </c>
      <c r="D41" s="257">
        <v>19996</v>
      </c>
      <c r="E41" s="257">
        <v>22055</v>
      </c>
      <c r="F41" s="257">
        <v>3487</v>
      </c>
      <c r="G41" s="257">
        <v>18568</v>
      </c>
      <c r="H41" s="257">
        <v>10511</v>
      </c>
      <c r="I41" s="257">
        <v>3076</v>
      </c>
      <c r="J41" s="257">
        <v>7435</v>
      </c>
      <c r="K41" s="257">
        <v>0</v>
      </c>
    </row>
    <row r="42" spans="1:11" s="19" customFormat="1" ht="15.75" customHeight="1" x14ac:dyDescent="0.2">
      <c r="A42" s="390"/>
      <c r="B42" s="253" t="s">
        <v>81</v>
      </c>
      <c r="C42" s="255">
        <f t="shared" si="10"/>
        <v>119066</v>
      </c>
      <c r="D42" s="255">
        <v>40570</v>
      </c>
      <c r="E42" s="255">
        <v>57160</v>
      </c>
      <c r="F42" s="255">
        <v>8044</v>
      </c>
      <c r="G42" s="255">
        <v>49116</v>
      </c>
      <c r="H42" s="255">
        <v>21336</v>
      </c>
      <c r="I42" s="255">
        <v>6502</v>
      </c>
      <c r="J42" s="255">
        <v>14834</v>
      </c>
      <c r="K42" s="255">
        <v>0</v>
      </c>
    </row>
    <row r="43" spans="1:11" s="19" customFormat="1" ht="15.75" customHeight="1" x14ac:dyDescent="0.2">
      <c r="A43" s="390"/>
      <c r="B43" s="256" t="s">
        <v>82</v>
      </c>
      <c r="C43" s="257">
        <f t="shared" si="10"/>
        <v>42560</v>
      </c>
      <c r="D43" s="257">
        <v>16098</v>
      </c>
      <c r="E43" s="257">
        <v>18135</v>
      </c>
      <c r="F43" s="257">
        <v>2647</v>
      </c>
      <c r="G43" s="257">
        <v>15488</v>
      </c>
      <c r="H43" s="257">
        <v>8327</v>
      </c>
      <c r="I43" s="257">
        <v>2377</v>
      </c>
      <c r="J43" s="257">
        <v>5950</v>
      </c>
      <c r="K43" s="257">
        <v>0</v>
      </c>
    </row>
    <row r="44" spans="1:11" s="19" customFormat="1" ht="15.75" customHeight="1" x14ac:dyDescent="0.2">
      <c r="A44" s="391"/>
      <c r="B44" s="258" t="s">
        <v>83</v>
      </c>
      <c r="C44" s="259">
        <f t="shared" si="10"/>
        <v>76506</v>
      </c>
      <c r="D44" s="259">
        <v>24472</v>
      </c>
      <c r="E44" s="259">
        <v>39025</v>
      </c>
      <c r="F44" s="259">
        <v>5397</v>
      </c>
      <c r="G44" s="259">
        <v>33628</v>
      </c>
      <c r="H44" s="259">
        <v>13009</v>
      </c>
      <c r="I44" s="259">
        <v>4125</v>
      </c>
      <c r="J44" s="259">
        <v>8884</v>
      </c>
      <c r="K44" s="259">
        <v>0</v>
      </c>
    </row>
    <row r="45" spans="1:11" s="19" customFormat="1" ht="15.75" customHeight="1" x14ac:dyDescent="0.2">
      <c r="A45" s="389" t="s">
        <v>76</v>
      </c>
      <c r="B45" s="250" t="s">
        <v>62</v>
      </c>
      <c r="C45" s="251">
        <f>SUM(C46,C49)</f>
        <v>302537</v>
      </c>
      <c r="D45" s="252">
        <f t="shared" ref="D45:K45" si="11">SUM(D46,D49)</f>
        <v>113408</v>
      </c>
      <c r="E45" s="252">
        <f t="shared" si="11"/>
        <v>128604</v>
      </c>
      <c r="F45" s="252">
        <f t="shared" si="11"/>
        <v>19264</v>
      </c>
      <c r="G45" s="252">
        <f t="shared" si="11"/>
        <v>109340</v>
      </c>
      <c r="H45" s="252">
        <f t="shared" si="11"/>
        <v>60525</v>
      </c>
      <c r="I45" s="252">
        <f t="shared" si="11"/>
        <v>17951</v>
      </c>
      <c r="J45" s="252">
        <f t="shared" si="11"/>
        <v>42574</v>
      </c>
      <c r="K45" s="252">
        <f t="shared" si="11"/>
        <v>0</v>
      </c>
    </row>
    <row r="46" spans="1:11" s="19" customFormat="1" ht="15.75" customHeight="1" x14ac:dyDescent="0.2">
      <c r="A46" s="390"/>
      <c r="B46" s="253" t="s">
        <v>78</v>
      </c>
      <c r="C46" s="254">
        <f t="shared" ref="C46:C51" si="12">SUM(D46:E46,H46,K46)</f>
        <v>183471</v>
      </c>
      <c r="D46" s="255">
        <v>72838</v>
      </c>
      <c r="E46" s="255">
        <v>71444</v>
      </c>
      <c r="F46" s="255">
        <v>11220</v>
      </c>
      <c r="G46" s="255">
        <v>60224</v>
      </c>
      <c r="H46" s="255">
        <v>39189</v>
      </c>
      <c r="I46" s="255">
        <v>11449</v>
      </c>
      <c r="J46" s="255">
        <v>27740</v>
      </c>
      <c r="K46" s="255">
        <v>0</v>
      </c>
    </row>
    <row r="47" spans="1:11" s="19" customFormat="1" ht="15.75" customHeight="1" x14ac:dyDescent="0.2">
      <c r="A47" s="390"/>
      <c r="B47" s="256" t="s">
        <v>351</v>
      </c>
      <c r="C47" s="257">
        <f t="shared" si="12"/>
        <v>130909</v>
      </c>
      <c r="D47" s="257">
        <v>52842</v>
      </c>
      <c r="E47" s="257">
        <v>49389</v>
      </c>
      <c r="F47" s="257">
        <v>7733</v>
      </c>
      <c r="G47" s="257">
        <v>41656</v>
      </c>
      <c r="H47" s="257">
        <v>28678</v>
      </c>
      <c r="I47" s="257">
        <v>8373</v>
      </c>
      <c r="J47" s="257">
        <v>20305</v>
      </c>
      <c r="K47" s="257">
        <v>0</v>
      </c>
    </row>
    <row r="48" spans="1:11" s="19" customFormat="1" ht="15.75" customHeight="1" x14ac:dyDescent="0.2">
      <c r="A48" s="390"/>
      <c r="B48" s="256" t="s">
        <v>80</v>
      </c>
      <c r="C48" s="257">
        <f t="shared" si="12"/>
        <v>52562</v>
      </c>
      <c r="D48" s="257">
        <v>19996</v>
      </c>
      <c r="E48" s="257">
        <v>22055</v>
      </c>
      <c r="F48" s="257">
        <v>3487</v>
      </c>
      <c r="G48" s="257">
        <v>18568</v>
      </c>
      <c r="H48" s="257">
        <v>10511</v>
      </c>
      <c r="I48" s="257">
        <v>3076</v>
      </c>
      <c r="J48" s="257">
        <v>7435</v>
      </c>
      <c r="K48" s="257">
        <v>0</v>
      </c>
    </row>
    <row r="49" spans="1:11" s="19" customFormat="1" ht="15.75" customHeight="1" x14ac:dyDescent="0.2">
      <c r="A49" s="390"/>
      <c r="B49" s="253" t="s">
        <v>81</v>
      </c>
      <c r="C49" s="255">
        <f t="shared" si="12"/>
        <v>119066</v>
      </c>
      <c r="D49" s="255">
        <v>40570</v>
      </c>
      <c r="E49" s="255">
        <v>57160</v>
      </c>
      <c r="F49" s="255">
        <v>8044</v>
      </c>
      <c r="G49" s="255">
        <v>49116</v>
      </c>
      <c r="H49" s="255">
        <v>21336</v>
      </c>
      <c r="I49" s="255">
        <v>6502</v>
      </c>
      <c r="J49" s="255">
        <v>14834</v>
      </c>
      <c r="K49" s="255">
        <v>0</v>
      </c>
    </row>
    <row r="50" spans="1:11" s="19" customFormat="1" ht="15.75" customHeight="1" x14ac:dyDescent="0.2">
      <c r="A50" s="390"/>
      <c r="B50" s="256" t="s">
        <v>82</v>
      </c>
      <c r="C50" s="257">
        <f t="shared" si="12"/>
        <v>42560</v>
      </c>
      <c r="D50" s="257">
        <v>16098</v>
      </c>
      <c r="E50" s="257">
        <v>18135</v>
      </c>
      <c r="F50" s="257">
        <v>2647</v>
      </c>
      <c r="G50" s="257">
        <v>15488</v>
      </c>
      <c r="H50" s="257">
        <v>8327</v>
      </c>
      <c r="I50" s="257">
        <v>2377</v>
      </c>
      <c r="J50" s="257">
        <v>5950</v>
      </c>
      <c r="K50" s="257">
        <v>0</v>
      </c>
    </row>
    <row r="51" spans="1:11" s="19" customFormat="1" ht="15.75" customHeight="1" x14ac:dyDescent="0.2">
      <c r="A51" s="391"/>
      <c r="B51" s="258" t="s">
        <v>83</v>
      </c>
      <c r="C51" s="259">
        <f t="shared" si="12"/>
        <v>76506</v>
      </c>
      <c r="D51" s="259">
        <v>24472</v>
      </c>
      <c r="E51" s="259">
        <v>39025</v>
      </c>
      <c r="F51" s="259">
        <v>5397</v>
      </c>
      <c r="G51" s="259">
        <v>33628</v>
      </c>
      <c r="H51" s="259">
        <v>13009</v>
      </c>
      <c r="I51" s="259">
        <v>4125</v>
      </c>
      <c r="J51" s="259">
        <v>8884</v>
      </c>
      <c r="K51" s="259">
        <v>0</v>
      </c>
    </row>
    <row r="52" spans="1:11" s="15" customFormat="1" x14ac:dyDescent="0.2">
      <c r="A52" s="46" t="s">
        <v>135</v>
      </c>
    </row>
    <row r="78" spans="5:5" x14ac:dyDescent="0.25">
      <c r="E78" s="81" t="s">
        <v>60</v>
      </c>
    </row>
  </sheetData>
  <mergeCells count="15">
    <mergeCell ref="A5:G5"/>
    <mergeCell ref="A6:B8"/>
    <mergeCell ref="C6:K6"/>
    <mergeCell ref="C7:C8"/>
    <mergeCell ref="D7:D8"/>
    <mergeCell ref="E7:G7"/>
    <mergeCell ref="H7:J7"/>
    <mergeCell ref="K7:K8"/>
    <mergeCell ref="A45:A51"/>
    <mergeCell ref="A9:B9"/>
    <mergeCell ref="A10:A16"/>
    <mergeCell ref="A17:A23"/>
    <mergeCell ref="A24:A30"/>
    <mergeCell ref="A31:A37"/>
    <mergeCell ref="A38:A44"/>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1"/>
  <sheetViews>
    <sheetView zoomScaleNormal="100" zoomScaleSheetLayoutView="100" workbookViewId="0"/>
  </sheetViews>
  <sheetFormatPr baseColWidth="10" defaultColWidth="11.42578125" defaultRowHeight="15" x14ac:dyDescent="0.25"/>
  <cols>
    <col min="1" max="1" width="8.140625" style="177" customWidth="1"/>
    <col min="2" max="2" width="17.140625" style="177" customWidth="1"/>
    <col min="3" max="3" width="6.5703125" style="177" customWidth="1"/>
    <col min="4" max="4" width="8.85546875" style="177" customWidth="1"/>
    <col min="5" max="6" width="6.5703125" style="177" customWidth="1"/>
    <col min="7" max="7" width="8.7109375" style="177" customWidth="1"/>
    <col min="8" max="9" width="6.5703125" style="177" customWidth="1"/>
    <col min="10" max="10" width="7.85546875" style="177" customWidth="1"/>
    <col min="11" max="11" width="5.42578125" style="177" customWidth="1"/>
    <col min="12" max="16384" width="11.42578125" style="177"/>
  </cols>
  <sheetData>
    <row r="1" spans="1:11" s="15" customFormat="1" x14ac:dyDescent="0.2">
      <c r="I1" s="16"/>
    </row>
    <row r="2" spans="1:11" s="15" customFormat="1" ht="18" customHeight="1" x14ac:dyDescent="0.25">
      <c r="I2" s="17" t="s">
        <v>61</v>
      </c>
      <c r="J2" s="94"/>
    </row>
    <row r="3" spans="1:11" s="15" customFormat="1" ht="18.75" customHeight="1" x14ac:dyDescent="0.2"/>
    <row r="4" spans="1:11" s="15" customFormat="1" ht="24" customHeight="1" x14ac:dyDescent="0.25">
      <c r="I4" s="18"/>
      <c r="K4" s="2" t="s">
        <v>653</v>
      </c>
    </row>
    <row r="5" spans="1:11" s="19" customFormat="1" ht="53.25" customHeight="1" x14ac:dyDescent="0.2">
      <c r="A5" s="369" t="s">
        <v>599</v>
      </c>
      <c r="B5" s="369"/>
      <c r="C5" s="369"/>
      <c r="D5" s="369"/>
      <c r="E5" s="369"/>
      <c r="F5" s="369"/>
      <c r="G5" s="369"/>
      <c r="H5" s="15"/>
      <c r="I5" s="15"/>
      <c r="J5" s="15"/>
      <c r="K5" s="15"/>
    </row>
    <row r="6" spans="1:11" s="19" customFormat="1" ht="23.25" customHeight="1" x14ac:dyDescent="0.2">
      <c r="A6" s="331"/>
      <c r="B6" s="331"/>
      <c r="C6" s="360" t="s">
        <v>151</v>
      </c>
      <c r="D6" s="361"/>
      <c r="E6" s="361"/>
      <c r="F6" s="361"/>
      <c r="G6" s="361"/>
      <c r="H6" s="361"/>
      <c r="I6" s="361"/>
      <c r="J6" s="361"/>
      <c r="K6" s="361"/>
    </row>
    <row r="7" spans="1:11" s="19" customFormat="1" ht="23.25" customHeight="1" x14ac:dyDescent="0.2">
      <c r="A7" s="331"/>
      <c r="B7" s="331"/>
      <c r="C7" s="393" t="s">
        <v>70</v>
      </c>
      <c r="D7" s="367" t="s">
        <v>591</v>
      </c>
      <c r="E7" s="395" t="s">
        <v>592</v>
      </c>
      <c r="F7" s="396"/>
      <c r="G7" s="397"/>
      <c r="H7" s="365" t="s">
        <v>593</v>
      </c>
      <c r="I7" s="398"/>
      <c r="J7" s="398"/>
      <c r="K7" s="395" t="s">
        <v>594</v>
      </c>
    </row>
    <row r="8" spans="1:11" s="19" customFormat="1" ht="49.5" customHeight="1" x14ac:dyDescent="0.2">
      <c r="A8" s="331"/>
      <c r="B8" s="331"/>
      <c r="C8" s="394"/>
      <c r="D8" s="368"/>
      <c r="E8" s="197" t="s">
        <v>62</v>
      </c>
      <c r="F8" s="197" t="s">
        <v>595</v>
      </c>
      <c r="G8" s="197" t="s">
        <v>596</v>
      </c>
      <c r="H8" s="197" t="s">
        <v>62</v>
      </c>
      <c r="I8" s="197" t="s">
        <v>597</v>
      </c>
      <c r="J8" s="197" t="s">
        <v>598</v>
      </c>
      <c r="K8" s="399"/>
    </row>
    <row r="9" spans="1:11" s="19" customFormat="1" ht="15.75" customHeight="1" x14ac:dyDescent="0.2">
      <c r="A9" s="401" t="s">
        <v>62</v>
      </c>
      <c r="B9" s="260" t="s">
        <v>62</v>
      </c>
      <c r="C9" s="261">
        <f t="shared" ref="C9:C72" si="0">SUM(D9,E9,H9,K9)</f>
        <v>302537</v>
      </c>
      <c r="D9" s="261">
        <v>113408</v>
      </c>
      <c r="E9" s="261">
        <v>128604</v>
      </c>
      <c r="F9" s="261">
        <v>19264</v>
      </c>
      <c r="G9" s="261">
        <v>109340</v>
      </c>
      <c r="H9" s="261">
        <v>60525</v>
      </c>
      <c r="I9" s="261">
        <v>17951</v>
      </c>
      <c r="J9" s="261">
        <v>42574</v>
      </c>
      <c r="K9" s="261">
        <v>0</v>
      </c>
    </row>
    <row r="10" spans="1:11" s="19" customFormat="1" ht="15.75" customHeight="1" x14ac:dyDescent="0.2">
      <c r="A10" s="401"/>
      <c r="B10" s="260" t="s">
        <v>600</v>
      </c>
      <c r="C10" s="261">
        <f t="shared" si="0"/>
        <v>2239</v>
      </c>
      <c r="D10" s="261">
        <v>1207</v>
      </c>
      <c r="E10" s="261">
        <v>828</v>
      </c>
      <c r="F10" s="261">
        <v>78</v>
      </c>
      <c r="G10" s="261">
        <v>750</v>
      </c>
      <c r="H10" s="261">
        <v>204</v>
      </c>
      <c r="I10" s="261">
        <v>57</v>
      </c>
      <c r="J10" s="261">
        <v>147</v>
      </c>
      <c r="K10" s="261">
        <v>0</v>
      </c>
    </row>
    <row r="11" spans="1:11" s="19" customFormat="1" ht="15.75" customHeight="1" x14ac:dyDescent="0.2">
      <c r="A11" s="401"/>
      <c r="B11" s="260" t="s">
        <v>601</v>
      </c>
      <c r="C11" s="261">
        <f t="shared" si="0"/>
        <v>16523</v>
      </c>
      <c r="D11" s="261">
        <v>5631</v>
      </c>
      <c r="E11" s="261">
        <v>8040</v>
      </c>
      <c r="F11" s="261">
        <v>1108</v>
      </c>
      <c r="G11" s="261">
        <v>6932</v>
      </c>
      <c r="H11" s="261">
        <v>2852</v>
      </c>
      <c r="I11" s="261">
        <v>1122</v>
      </c>
      <c r="J11" s="261">
        <v>1730</v>
      </c>
      <c r="K11" s="261">
        <v>0</v>
      </c>
    </row>
    <row r="12" spans="1:11" s="19" customFormat="1" ht="15.75" customHeight="1" x14ac:dyDescent="0.2">
      <c r="A12" s="401"/>
      <c r="B12" s="260" t="s">
        <v>602</v>
      </c>
      <c r="C12" s="261">
        <f t="shared" si="0"/>
        <v>21695</v>
      </c>
      <c r="D12" s="261">
        <v>11421</v>
      </c>
      <c r="E12" s="261">
        <v>8324</v>
      </c>
      <c r="F12" s="261">
        <v>895</v>
      </c>
      <c r="G12" s="261">
        <v>7429</v>
      </c>
      <c r="H12" s="261">
        <v>1950</v>
      </c>
      <c r="I12" s="261">
        <v>715</v>
      </c>
      <c r="J12" s="261">
        <v>1235</v>
      </c>
      <c r="K12" s="261">
        <v>0</v>
      </c>
    </row>
    <row r="13" spans="1:11" s="19" customFormat="1" ht="15.75" customHeight="1" x14ac:dyDescent="0.2">
      <c r="A13" s="401"/>
      <c r="B13" s="260" t="s">
        <v>603</v>
      </c>
      <c r="C13" s="261">
        <f t="shared" si="0"/>
        <v>241230</v>
      </c>
      <c r="D13" s="261">
        <v>82865</v>
      </c>
      <c r="E13" s="261">
        <v>104488</v>
      </c>
      <c r="F13" s="261">
        <v>16474</v>
      </c>
      <c r="G13" s="261">
        <v>88014</v>
      </c>
      <c r="H13" s="261">
        <v>53877</v>
      </c>
      <c r="I13" s="261">
        <v>15471</v>
      </c>
      <c r="J13" s="261">
        <v>38406</v>
      </c>
      <c r="K13" s="261">
        <v>0</v>
      </c>
    </row>
    <row r="14" spans="1:11" s="19" customFormat="1" ht="15.75" customHeight="1" x14ac:dyDescent="0.2">
      <c r="A14" s="402"/>
      <c r="B14" s="262" t="s">
        <v>604</v>
      </c>
      <c r="C14" s="263">
        <f t="shared" si="0"/>
        <v>20850</v>
      </c>
      <c r="D14" s="263">
        <v>12284</v>
      </c>
      <c r="E14" s="263">
        <v>6924</v>
      </c>
      <c r="F14" s="263">
        <v>709</v>
      </c>
      <c r="G14" s="263">
        <v>6215</v>
      </c>
      <c r="H14" s="263">
        <v>1642</v>
      </c>
      <c r="I14" s="263">
        <v>586</v>
      </c>
      <c r="J14" s="263">
        <v>1056</v>
      </c>
      <c r="K14" s="263">
        <v>0</v>
      </c>
    </row>
    <row r="15" spans="1:11" s="19" customFormat="1" ht="15.75" customHeight="1" x14ac:dyDescent="0.2">
      <c r="A15" s="400" t="s">
        <v>605</v>
      </c>
      <c r="B15" s="264" t="s">
        <v>62</v>
      </c>
      <c r="C15" s="265">
        <f t="shared" si="0"/>
        <v>5501</v>
      </c>
      <c r="D15" s="164">
        <v>2685</v>
      </c>
      <c r="E15" s="164">
        <v>2756</v>
      </c>
      <c r="F15" s="164">
        <v>266</v>
      </c>
      <c r="G15" s="164">
        <v>2490</v>
      </c>
      <c r="H15" s="164">
        <v>60</v>
      </c>
      <c r="I15" s="164">
        <v>55</v>
      </c>
      <c r="J15" s="164">
        <v>5</v>
      </c>
      <c r="K15" s="164">
        <v>0</v>
      </c>
    </row>
    <row r="16" spans="1:11" s="19" customFormat="1" ht="15.75" customHeight="1" x14ac:dyDescent="0.2">
      <c r="A16" s="401"/>
      <c r="B16" s="264" t="s">
        <v>600</v>
      </c>
      <c r="C16" s="265">
        <f t="shared" si="0"/>
        <v>67</v>
      </c>
      <c r="D16" s="164">
        <v>42</v>
      </c>
      <c r="E16" s="164">
        <v>25</v>
      </c>
      <c r="F16" s="164">
        <v>2</v>
      </c>
      <c r="G16" s="164">
        <v>23</v>
      </c>
      <c r="H16" s="164">
        <v>0</v>
      </c>
      <c r="I16" s="164">
        <v>0</v>
      </c>
      <c r="J16" s="164">
        <v>0</v>
      </c>
      <c r="K16" s="164">
        <v>0</v>
      </c>
    </row>
    <row r="17" spans="1:11" ht="15.75" customHeight="1" x14ac:dyDescent="0.25">
      <c r="A17" s="401"/>
      <c r="B17" s="264" t="s">
        <v>601</v>
      </c>
      <c r="C17" s="265">
        <f t="shared" si="0"/>
        <v>81</v>
      </c>
      <c r="D17" s="164">
        <v>43</v>
      </c>
      <c r="E17" s="164">
        <v>38</v>
      </c>
      <c r="F17" s="164">
        <v>5</v>
      </c>
      <c r="G17" s="164">
        <v>33</v>
      </c>
      <c r="H17" s="164">
        <v>0</v>
      </c>
      <c r="I17" s="164">
        <v>0</v>
      </c>
      <c r="J17" s="164">
        <v>0</v>
      </c>
      <c r="K17" s="164">
        <v>0</v>
      </c>
    </row>
    <row r="18" spans="1:11" s="15" customFormat="1" ht="15.75" customHeight="1" x14ac:dyDescent="0.2">
      <c r="A18" s="401"/>
      <c r="B18" s="264" t="s">
        <v>602</v>
      </c>
      <c r="C18" s="255">
        <f t="shared" si="0"/>
        <v>66</v>
      </c>
      <c r="D18" s="266">
        <v>38</v>
      </c>
      <c r="E18" s="266">
        <v>28</v>
      </c>
      <c r="F18" s="266">
        <v>4</v>
      </c>
      <c r="G18" s="266">
        <v>24</v>
      </c>
      <c r="H18" s="266">
        <v>0</v>
      </c>
      <c r="I18" s="266">
        <v>0</v>
      </c>
      <c r="J18" s="266">
        <v>0</v>
      </c>
      <c r="K18" s="266">
        <v>0</v>
      </c>
    </row>
    <row r="19" spans="1:11" ht="15.75" customHeight="1" x14ac:dyDescent="0.25">
      <c r="A19" s="401"/>
      <c r="B19" s="264" t="s">
        <v>603</v>
      </c>
      <c r="C19" s="255">
        <f t="shared" si="0"/>
        <v>2118</v>
      </c>
      <c r="D19" s="267">
        <v>1009</v>
      </c>
      <c r="E19" s="267">
        <v>1073</v>
      </c>
      <c r="F19" s="267">
        <v>115</v>
      </c>
      <c r="G19" s="267">
        <v>958</v>
      </c>
      <c r="H19" s="267">
        <v>36</v>
      </c>
      <c r="I19" s="267">
        <v>32</v>
      </c>
      <c r="J19" s="267">
        <v>4</v>
      </c>
      <c r="K19" s="267">
        <v>0</v>
      </c>
    </row>
    <row r="20" spans="1:11" ht="15.75" customHeight="1" x14ac:dyDescent="0.25">
      <c r="A20" s="402"/>
      <c r="B20" s="268" t="s">
        <v>604</v>
      </c>
      <c r="C20" s="269">
        <f t="shared" si="0"/>
        <v>3169</v>
      </c>
      <c r="D20" s="242">
        <v>1553</v>
      </c>
      <c r="E20" s="242">
        <v>1592</v>
      </c>
      <c r="F20" s="242">
        <v>140</v>
      </c>
      <c r="G20" s="242">
        <v>1452</v>
      </c>
      <c r="H20" s="242">
        <v>24</v>
      </c>
      <c r="I20" s="242">
        <v>23</v>
      </c>
      <c r="J20" s="242">
        <v>1</v>
      </c>
      <c r="K20" s="242">
        <v>0</v>
      </c>
    </row>
    <row r="21" spans="1:11" ht="15.75" customHeight="1" x14ac:dyDescent="0.25">
      <c r="A21" s="400" t="s">
        <v>606</v>
      </c>
      <c r="B21" s="264" t="s">
        <v>62</v>
      </c>
      <c r="C21" s="265">
        <f t="shared" si="0"/>
        <v>15097</v>
      </c>
      <c r="D21" s="164">
        <v>6168</v>
      </c>
      <c r="E21" s="164">
        <v>6570</v>
      </c>
      <c r="F21" s="164">
        <v>1170</v>
      </c>
      <c r="G21" s="164">
        <v>5400</v>
      </c>
      <c r="H21" s="164">
        <v>2359</v>
      </c>
      <c r="I21" s="164">
        <v>1438</v>
      </c>
      <c r="J21" s="164">
        <v>921</v>
      </c>
      <c r="K21" s="164">
        <v>0</v>
      </c>
    </row>
    <row r="22" spans="1:11" ht="15.75" customHeight="1" x14ac:dyDescent="0.25">
      <c r="A22" s="401"/>
      <c r="B22" s="264" t="s">
        <v>600</v>
      </c>
      <c r="C22" s="265">
        <f t="shared" si="0"/>
        <v>115</v>
      </c>
      <c r="D22" s="164">
        <v>52</v>
      </c>
      <c r="E22" s="164">
        <v>54</v>
      </c>
      <c r="F22" s="164">
        <v>10</v>
      </c>
      <c r="G22" s="164">
        <v>44</v>
      </c>
      <c r="H22" s="164">
        <v>9</v>
      </c>
      <c r="I22" s="164">
        <v>5</v>
      </c>
      <c r="J22" s="164">
        <v>4</v>
      </c>
      <c r="K22" s="164">
        <v>0</v>
      </c>
    </row>
    <row r="23" spans="1:11" ht="15.75" customHeight="1" x14ac:dyDescent="0.25">
      <c r="A23" s="401"/>
      <c r="B23" s="264" t="s">
        <v>601</v>
      </c>
      <c r="C23" s="265">
        <f t="shared" si="0"/>
        <v>523</v>
      </c>
      <c r="D23" s="164">
        <v>172</v>
      </c>
      <c r="E23" s="164">
        <v>276</v>
      </c>
      <c r="F23" s="164">
        <v>52</v>
      </c>
      <c r="G23" s="164">
        <v>224</v>
      </c>
      <c r="H23" s="164">
        <v>75</v>
      </c>
      <c r="I23" s="164">
        <v>54</v>
      </c>
      <c r="J23" s="164">
        <v>21</v>
      </c>
      <c r="K23" s="164">
        <v>0</v>
      </c>
    </row>
    <row r="24" spans="1:11" ht="15.75" customHeight="1" x14ac:dyDescent="0.25">
      <c r="A24" s="401"/>
      <c r="B24" s="264" t="s">
        <v>602</v>
      </c>
      <c r="C24" s="255">
        <f t="shared" si="0"/>
        <v>451</v>
      </c>
      <c r="D24" s="266">
        <v>220</v>
      </c>
      <c r="E24" s="266">
        <v>202</v>
      </c>
      <c r="F24" s="266">
        <v>36</v>
      </c>
      <c r="G24" s="266">
        <v>166</v>
      </c>
      <c r="H24" s="266">
        <v>29</v>
      </c>
      <c r="I24" s="266">
        <v>22</v>
      </c>
      <c r="J24" s="266">
        <v>7</v>
      </c>
      <c r="K24" s="266">
        <v>0</v>
      </c>
    </row>
    <row r="25" spans="1:11" ht="15.75" customHeight="1" x14ac:dyDescent="0.25">
      <c r="A25" s="401"/>
      <c r="B25" s="264" t="s">
        <v>603</v>
      </c>
      <c r="C25" s="255">
        <f t="shared" si="0"/>
        <v>10125</v>
      </c>
      <c r="D25" s="267">
        <v>3901</v>
      </c>
      <c r="E25" s="267">
        <v>4472</v>
      </c>
      <c r="F25" s="267">
        <v>839</v>
      </c>
      <c r="G25" s="267">
        <v>3633</v>
      </c>
      <c r="H25" s="267">
        <v>1752</v>
      </c>
      <c r="I25" s="267">
        <v>1056</v>
      </c>
      <c r="J25" s="267">
        <v>696</v>
      </c>
      <c r="K25" s="267">
        <v>0</v>
      </c>
    </row>
    <row r="26" spans="1:11" ht="15.75" customHeight="1" x14ac:dyDescent="0.25">
      <c r="A26" s="402"/>
      <c r="B26" s="268" t="s">
        <v>604</v>
      </c>
      <c r="C26" s="269">
        <f t="shared" si="0"/>
        <v>3883</v>
      </c>
      <c r="D26" s="242">
        <v>1823</v>
      </c>
      <c r="E26" s="242">
        <v>1566</v>
      </c>
      <c r="F26" s="242">
        <v>233</v>
      </c>
      <c r="G26" s="242">
        <v>1333</v>
      </c>
      <c r="H26" s="242">
        <v>494</v>
      </c>
      <c r="I26" s="242">
        <v>301</v>
      </c>
      <c r="J26" s="242">
        <v>193</v>
      </c>
      <c r="K26" s="242">
        <v>0</v>
      </c>
    </row>
    <row r="27" spans="1:11" ht="15.75" customHeight="1" x14ac:dyDescent="0.25">
      <c r="A27" s="400" t="s">
        <v>607</v>
      </c>
      <c r="B27" s="264" t="s">
        <v>62</v>
      </c>
      <c r="C27" s="265">
        <f t="shared" si="0"/>
        <v>22370</v>
      </c>
      <c r="D27" s="164">
        <v>8380</v>
      </c>
      <c r="E27" s="164">
        <v>8266</v>
      </c>
      <c r="F27" s="164">
        <v>1437</v>
      </c>
      <c r="G27" s="164">
        <v>6829</v>
      </c>
      <c r="H27" s="164">
        <v>5724</v>
      </c>
      <c r="I27" s="164">
        <v>1867</v>
      </c>
      <c r="J27" s="164">
        <v>3857</v>
      </c>
      <c r="K27" s="164">
        <v>0</v>
      </c>
    </row>
    <row r="28" spans="1:11" ht="15.75" customHeight="1" x14ac:dyDescent="0.25">
      <c r="A28" s="401"/>
      <c r="B28" s="264" t="s">
        <v>600</v>
      </c>
      <c r="C28" s="265">
        <f t="shared" si="0"/>
        <v>134</v>
      </c>
      <c r="D28" s="164">
        <v>53</v>
      </c>
      <c r="E28" s="164">
        <v>55</v>
      </c>
      <c r="F28" s="164">
        <v>11</v>
      </c>
      <c r="G28" s="164">
        <v>44</v>
      </c>
      <c r="H28" s="164">
        <v>26</v>
      </c>
      <c r="I28" s="164">
        <v>5</v>
      </c>
      <c r="J28" s="164">
        <v>21</v>
      </c>
      <c r="K28" s="164">
        <v>0</v>
      </c>
    </row>
    <row r="29" spans="1:11" ht="15.75" customHeight="1" x14ac:dyDescent="0.25">
      <c r="A29" s="401"/>
      <c r="B29" s="264" t="s">
        <v>601</v>
      </c>
      <c r="C29" s="265">
        <f t="shared" si="0"/>
        <v>804</v>
      </c>
      <c r="D29" s="164">
        <v>278</v>
      </c>
      <c r="E29" s="164">
        <v>333</v>
      </c>
      <c r="F29" s="164">
        <v>55</v>
      </c>
      <c r="G29" s="164">
        <v>278</v>
      </c>
      <c r="H29" s="164">
        <v>193</v>
      </c>
      <c r="I29" s="164">
        <v>111</v>
      </c>
      <c r="J29" s="164">
        <v>82</v>
      </c>
      <c r="K29" s="164">
        <v>0</v>
      </c>
    </row>
    <row r="30" spans="1:11" ht="15.75" customHeight="1" x14ac:dyDescent="0.25">
      <c r="A30" s="401"/>
      <c r="B30" s="264" t="s">
        <v>602</v>
      </c>
      <c r="C30" s="255">
        <f t="shared" si="0"/>
        <v>810</v>
      </c>
      <c r="D30" s="266">
        <v>398</v>
      </c>
      <c r="E30" s="266">
        <v>336</v>
      </c>
      <c r="F30" s="266">
        <v>49</v>
      </c>
      <c r="G30" s="266">
        <v>287</v>
      </c>
      <c r="H30" s="266">
        <v>76</v>
      </c>
      <c r="I30" s="266">
        <v>36</v>
      </c>
      <c r="J30" s="266">
        <v>40</v>
      </c>
      <c r="K30" s="266">
        <v>0</v>
      </c>
    </row>
    <row r="31" spans="1:11" ht="15.75" customHeight="1" x14ac:dyDescent="0.25">
      <c r="A31" s="401"/>
      <c r="B31" s="264" t="s">
        <v>603</v>
      </c>
      <c r="C31" s="255">
        <f t="shared" si="0"/>
        <v>18323</v>
      </c>
      <c r="D31" s="267">
        <v>6350</v>
      </c>
      <c r="E31" s="267">
        <v>6862</v>
      </c>
      <c r="F31" s="267">
        <v>1231</v>
      </c>
      <c r="G31" s="267">
        <v>5631</v>
      </c>
      <c r="H31" s="267">
        <v>5111</v>
      </c>
      <c r="I31" s="267">
        <v>1617</v>
      </c>
      <c r="J31" s="267">
        <v>3494</v>
      </c>
      <c r="K31" s="267">
        <v>0</v>
      </c>
    </row>
    <row r="32" spans="1:11" ht="15.75" customHeight="1" x14ac:dyDescent="0.25">
      <c r="A32" s="402"/>
      <c r="B32" s="268" t="s">
        <v>604</v>
      </c>
      <c r="C32" s="269">
        <f t="shared" si="0"/>
        <v>2299</v>
      </c>
      <c r="D32" s="242">
        <v>1301</v>
      </c>
      <c r="E32" s="242">
        <v>680</v>
      </c>
      <c r="F32" s="242">
        <v>91</v>
      </c>
      <c r="G32" s="242">
        <v>589</v>
      </c>
      <c r="H32" s="242">
        <v>318</v>
      </c>
      <c r="I32" s="242">
        <v>98</v>
      </c>
      <c r="J32" s="242">
        <v>220</v>
      </c>
      <c r="K32" s="242">
        <v>0</v>
      </c>
    </row>
    <row r="33" spans="1:11" ht="15.75" customHeight="1" x14ac:dyDescent="0.25">
      <c r="A33" s="400" t="s">
        <v>608</v>
      </c>
      <c r="B33" s="264" t="s">
        <v>62</v>
      </c>
      <c r="C33" s="265">
        <f t="shared" si="0"/>
        <v>26026</v>
      </c>
      <c r="D33" s="164">
        <v>10039</v>
      </c>
      <c r="E33" s="164">
        <v>9708</v>
      </c>
      <c r="F33" s="164">
        <v>1709</v>
      </c>
      <c r="G33" s="164">
        <v>7999</v>
      </c>
      <c r="H33" s="164">
        <v>6279</v>
      </c>
      <c r="I33" s="164">
        <v>1793</v>
      </c>
      <c r="J33" s="164">
        <v>4486</v>
      </c>
      <c r="K33" s="164">
        <v>0</v>
      </c>
    </row>
    <row r="34" spans="1:11" ht="15.75" customHeight="1" x14ac:dyDescent="0.25">
      <c r="A34" s="401"/>
      <c r="B34" s="264" t="s">
        <v>600</v>
      </c>
      <c r="C34" s="265">
        <f t="shared" si="0"/>
        <v>152</v>
      </c>
      <c r="D34" s="164">
        <v>73</v>
      </c>
      <c r="E34" s="164">
        <v>63</v>
      </c>
      <c r="F34" s="164">
        <v>7</v>
      </c>
      <c r="G34" s="164">
        <v>56</v>
      </c>
      <c r="H34" s="164">
        <v>16</v>
      </c>
      <c r="I34" s="164">
        <v>3</v>
      </c>
      <c r="J34" s="164">
        <v>13</v>
      </c>
      <c r="K34" s="164">
        <v>0</v>
      </c>
    </row>
    <row r="35" spans="1:11" ht="15.75" customHeight="1" x14ac:dyDescent="0.25">
      <c r="A35" s="401"/>
      <c r="B35" s="264" t="s">
        <v>601</v>
      </c>
      <c r="C35" s="265">
        <f t="shared" si="0"/>
        <v>1088</v>
      </c>
      <c r="D35" s="164">
        <v>388</v>
      </c>
      <c r="E35" s="164">
        <v>499</v>
      </c>
      <c r="F35" s="164">
        <v>103</v>
      </c>
      <c r="G35" s="164">
        <v>396</v>
      </c>
      <c r="H35" s="164">
        <v>201</v>
      </c>
      <c r="I35" s="164">
        <v>97</v>
      </c>
      <c r="J35" s="164">
        <v>104</v>
      </c>
      <c r="K35" s="164">
        <v>0</v>
      </c>
    </row>
    <row r="36" spans="1:11" ht="15.75" customHeight="1" x14ac:dyDescent="0.25">
      <c r="A36" s="401"/>
      <c r="B36" s="264" t="s">
        <v>602</v>
      </c>
      <c r="C36" s="255">
        <f t="shared" si="0"/>
        <v>1264</v>
      </c>
      <c r="D36" s="266">
        <v>661</v>
      </c>
      <c r="E36" s="266">
        <v>457</v>
      </c>
      <c r="F36" s="266">
        <v>72</v>
      </c>
      <c r="G36" s="266">
        <v>385</v>
      </c>
      <c r="H36" s="266">
        <v>146</v>
      </c>
      <c r="I36" s="266">
        <v>51</v>
      </c>
      <c r="J36" s="266">
        <v>95</v>
      </c>
      <c r="K36" s="266">
        <v>0</v>
      </c>
    </row>
    <row r="37" spans="1:11" ht="15.75" customHeight="1" x14ac:dyDescent="0.25">
      <c r="A37" s="401"/>
      <c r="B37" s="264" t="s">
        <v>603</v>
      </c>
      <c r="C37" s="255">
        <f t="shared" si="0"/>
        <v>21770</v>
      </c>
      <c r="D37" s="267">
        <v>7732</v>
      </c>
      <c r="E37" s="267">
        <v>8264</v>
      </c>
      <c r="F37" s="267">
        <v>1494</v>
      </c>
      <c r="G37" s="267">
        <v>6770</v>
      </c>
      <c r="H37" s="267">
        <v>5774</v>
      </c>
      <c r="I37" s="267">
        <v>1600</v>
      </c>
      <c r="J37" s="267">
        <v>4174</v>
      </c>
      <c r="K37" s="267">
        <v>0</v>
      </c>
    </row>
    <row r="38" spans="1:11" ht="15.75" customHeight="1" x14ac:dyDescent="0.25">
      <c r="A38" s="402"/>
      <c r="B38" s="268" t="s">
        <v>604</v>
      </c>
      <c r="C38" s="269">
        <f t="shared" si="0"/>
        <v>1752</v>
      </c>
      <c r="D38" s="242">
        <v>1185</v>
      </c>
      <c r="E38" s="242">
        <v>425</v>
      </c>
      <c r="F38" s="242">
        <v>33</v>
      </c>
      <c r="G38" s="242">
        <v>392</v>
      </c>
      <c r="H38" s="242">
        <v>142</v>
      </c>
      <c r="I38" s="242">
        <v>42</v>
      </c>
      <c r="J38" s="242">
        <v>100</v>
      </c>
      <c r="K38" s="242">
        <v>0</v>
      </c>
    </row>
    <row r="39" spans="1:11" ht="15.75" customHeight="1" x14ac:dyDescent="0.25">
      <c r="A39" s="400" t="s">
        <v>609</v>
      </c>
      <c r="B39" s="264" t="s">
        <v>62</v>
      </c>
      <c r="C39" s="265">
        <f t="shared" si="0"/>
        <v>28373</v>
      </c>
      <c r="D39" s="164">
        <v>11316</v>
      </c>
      <c r="E39" s="164">
        <v>10668</v>
      </c>
      <c r="F39" s="164">
        <v>1693</v>
      </c>
      <c r="G39" s="164">
        <v>8975</v>
      </c>
      <c r="H39" s="164">
        <v>6389</v>
      </c>
      <c r="I39" s="164">
        <v>1785</v>
      </c>
      <c r="J39" s="164">
        <v>4604</v>
      </c>
      <c r="K39" s="164">
        <v>0</v>
      </c>
    </row>
    <row r="40" spans="1:11" ht="15.75" customHeight="1" x14ac:dyDescent="0.25">
      <c r="A40" s="401"/>
      <c r="B40" s="264" t="s">
        <v>600</v>
      </c>
      <c r="C40" s="265">
        <f t="shared" si="0"/>
        <v>234</v>
      </c>
      <c r="D40" s="164">
        <v>125</v>
      </c>
      <c r="E40" s="164">
        <v>81</v>
      </c>
      <c r="F40" s="164">
        <v>7</v>
      </c>
      <c r="G40" s="164">
        <v>74</v>
      </c>
      <c r="H40" s="164">
        <v>28</v>
      </c>
      <c r="I40" s="164">
        <v>10</v>
      </c>
      <c r="J40" s="164">
        <v>18</v>
      </c>
      <c r="K40" s="164">
        <v>0</v>
      </c>
    </row>
    <row r="41" spans="1:11" ht="15.75" customHeight="1" x14ac:dyDescent="0.25">
      <c r="A41" s="401"/>
      <c r="B41" s="264" t="s">
        <v>601</v>
      </c>
      <c r="C41" s="265">
        <f t="shared" si="0"/>
        <v>1335</v>
      </c>
      <c r="D41" s="164">
        <v>480</v>
      </c>
      <c r="E41" s="164">
        <v>606</v>
      </c>
      <c r="F41" s="164">
        <v>99</v>
      </c>
      <c r="G41" s="164">
        <v>507</v>
      </c>
      <c r="H41" s="164">
        <v>249</v>
      </c>
      <c r="I41" s="164">
        <v>100</v>
      </c>
      <c r="J41" s="164">
        <v>149</v>
      </c>
      <c r="K41" s="164">
        <v>0</v>
      </c>
    </row>
    <row r="42" spans="1:11" ht="15.75" customHeight="1" x14ac:dyDescent="0.25">
      <c r="A42" s="401"/>
      <c r="B42" s="264" t="s">
        <v>602</v>
      </c>
      <c r="C42" s="255">
        <f t="shared" si="0"/>
        <v>1946</v>
      </c>
      <c r="D42" s="266">
        <v>1065</v>
      </c>
      <c r="E42" s="266">
        <v>717</v>
      </c>
      <c r="F42" s="266">
        <v>73</v>
      </c>
      <c r="G42" s="266">
        <v>644</v>
      </c>
      <c r="H42" s="266">
        <v>164</v>
      </c>
      <c r="I42" s="266">
        <v>56</v>
      </c>
      <c r="J42" s="266">
        <v>108</v>
      </c>
      <c r="K42" s="266">
        <v>0</v>
      </c>
    </row>
    <row r="43" spans="1:11" ht="15.75" customHeight="1" x14ac:dyDescent="0.25">
      <c r="A43" s="401"/>
      <c r="B43" s="264" t="s">
        <v>603</v>
      </c>
      <c r="C43" s="255">
        <f t="shared" si="0"/>
        <v>23251</v>
      </c>
      <c r="D43" s="267">
        <v>8482</v>
      </c>
      <c r="E43" s="267">
        <v>8933</v>
      </c>
      <c r="F43" s="267">
        <v>1488</v>
      </c>
      <c r="G43" s="267">
        <v>7445</v>
      </c>
      <c r="H43" s="267">
        <v>5836</v>
      </c>
      <c r="I43" s="267">
        <v>1596</v>
      </c>
      <c r="J43" s="267">
        <v>4240</v>
      </c>
      <c r="K43" s="267">
        <v>0</v>
      </c>
    </row>
    <row r="44" spans="1:11" ht="15.75" customHeight="1" x14ac:dyDescent="0.25">
      <c r="A44" s="402"/>
      <c r="B44" s="268" t="s">
        <v>604</v>
      </c>
      <c r="C44" s="269">
        <f t="shared" si="0"/>
        <v>1607</v>
      </c>
      <c r="D44" s="242">
        <v>1164</v>
      </c>
      <c r="E44" s="242">
        <v>331</v>
      </c>
      <c r="F44" s="242">
        <v>26</v>
      </c>
      <c r="G44" s="242">
        <v>305</v>
      </c>
      <c r="H44" s="242">
        <v>112</v>
      </c>
      <c r="I44" s="242">
        <v>23</v>
      </c>
      <c r="J44" s="242">
        <v>89</v>
      </c>
      <c r="K44" s="242">
        <v>0</v>
      </c>
    </row>
    <row r="45" spans="1:11" ht="15.75" customHeight="1" x14ac:dyDescent="0.25">
      <c r="A45" s="400" t="s">
        <v>610</v>
      </c>
      <c r="B45" s="264" t="s">
        <v>62</v>
      </c>
      <c r="C45" s="265">
        <f t="shared" si="0"/>
        <v>31402</v>
      </c>
      <c r="D45" s="164">
        <v>12205</v>
      </c>
      <c r="E45" s="164">
        <v>12198</v>
      </c>
      <c r="F45" s="164">
        <v>1923</v>
      </c>
      <c r="G45" s="164">
        <v>10275</v>
      </c>
      <c r="H45" s="164">
        <v>6999</v>
      </c>
      <c r="I45" s="164">
        <v>2096</v>
      </c>
      <c r="J45" s="164">
        <v>4903</v>
      </c>
      <c r="K45" s="164">
        <v>0</v>
      </c>
    </row>
    <row r="46" spans="1:11" ht="15.75" customHeight="1" x14ac:dyDescent="0.25">
      <c r="A46" s="401"/>
      <c r="B46" s="264" t="s">
        <v>600</v>
      </c>
      <c r="C46" s="265">
        <f t="shared" si="0"/>
        <v>244</v>
      </c>
      <c r="D46" s="164">
        <v>151</v>
      </c>
      <c r="E46" s="164">
        <v>82</v>
      </c>
      <c r="F46" s="164">
        <v>7</v>
      </c>
      <c r="G46" s="164">
        <v>75</v>
      </c>
      <c r="H46" s="164">
        <v>11</v>
      </c>
      <c r="I46" s="164">
        <v>5</v>
      </c>
      <c r="J46" s="164">
        <v>6</v>
      </c>
      <c r="K46" s="164">
        <v>0</v>
      </c>
    </row>
    <row r="47" spans="1:11" ht="15.75" customHeight="1" x14ac:dyDescent="0.25">
      <c r="A47" s="401"/>
      <c r="B47" s="264" t="s">
        <v>601</v>
      </c>
      <c r="C47" s="265">
        <f t="shared" si="0"/>
        <v>1678</v>
      </c>
      <c r="D47" s="164">
        <v>609</v>
      </c>
      <c r="E47" s="164">
        <v>770</v>
      </c>
      <c r="F47" s="164">
        <v>115</v>
      </c>
      <c r="G47" s="164">
        <v>655</v>
      </c>
      <c r="H47" s="164">
        <v>299</v>
      </c>
      <c r="I47" s="164">
        <v>122</v>
      </c>
      <c r="J47" s="164">
        <v>177</v>
      </c>
      <c r="K47" s="164">
        <v>0</v>
      </c>
    </row>
    <row r="48" spans="1:11" ht="15.75" customHeight="1" x14ac:dyDescent="0.25">
      <c r="A48" s="401"/>
      <c r="B48" s="264" t="s">
        <v>602</v>
      </c>
      <c r="C48" s="255">
        <f t="shared" si="0"/>
        <v>2614</v>
      </c>
      <c r="D48" s="266">
        <v>1513</v>
      </c>
      <c r="E48" s="266">
        <v>904</v>
      </c>
      <c r="F48" s="266">
        <v>102</v>
      </c>
      <c r="G48" s="266">
        <v>802</v>
      </c>
      <c r="H48" s="266">
        <v>197</v>
      </c>
      <c r="I48" s="266">
        <v>87</v>
      </c>
      <c r="J48" s="266">
        <v>110</v>
      </c>
      <c r="K48" s="266">
        <v>0</v>
      </c>
    </row>
    <row r="49" spans="1:11" ht="15.75" customHeight="1" x14ac:dyDescent="0.25">
      <c r="A49" s="401"/>
      <c r="B49" s="264" t="s">
        <v>603</v>
      </c>
      <c r="C49" s="255">
        <f t="shared" si="0"/>
        <v>25343</v>
      </c>
      <c r="D49" s="267">
        <v>8837</v>
      </c>
      <c r="E49" s="267">
        <v>10096</v>
      </c>
      <c r="F49" s="267">
        <v>1680</v>
      </c>
      <c r="G49" s="267">
        <v>8416</v>
      </c>
      <c r="H49" s="267">
        <v>6410</v>
      </c>
      <c r="I49" s="267">
        <v>1868</v>
      </c>
      <c r="J49" s="267">
        <v>4542</v>
      </c>
      <c r="K49" s="267">
        <v>0</v>
      </c>
    </row>
    <row r="50" spans="1:11" ht="15.75" customHeight="1" x14ac:dyDescent="0.25">
      <c r="A50" s="402"/>
      <c r="B50" s="268" t="s">
        <v>604</v>
      </c>
      <c r="C50" s="269">
        <f t="shared" si="0"/>
        <v>1523</v>
      </c>
      <c r="D50" s="242">
        <v>1095</v>
      </c>
      <c r="E50" s="242">
        <v>346</v>
      </c>
      <c r="F50" s="242">
        <v>19</v>
      </c>
      <c r="G50" s="242">
        <v>327</v>
      </c>
      <c r="H50" s="242">
        <v>82</v>
      </c>
      <c r="I50" s="242">
        <v>14</v>
      </c>
      <c r="J50" s="242">
        <v>68</v>
      </c>
      <c r="K50" s="242">
        <v>0</v>
      </c>
    </row>
    <row r="51" spans="1:11" ht="15.75" customHeight="1" x14ac:dyDescent="0.25">
      <c r="A51" s="400" t="s">
        <v>611</v>
      </c>
      <c r="B51" s="264" t="s">
        <v>62</v>
      </c>
      <c r="C51" s="265">
        <f t="shared" si="0"/>
        <v>36646</v>
      </c>
      <c r="D51" s="164">
        <v>12801</v>
      </c>
      <c r="E51" s="164">
        <v>15086</v>
      </c>
      <c r="F51" s="164">
        <v>2405</v>
      </c>
      <c r="G51" s="164">
        <v>12681</v>
      </c>
      <c r="H51" s="164">
        <v>8759</v>
      </c>
      <c r="I51" s="164">
        <v>2613</v>
      </c>
      <c r="J51" s="164">
        <v>6146</v>
      </c>
      <c r="K51" s="164">
        <v>0</v>
      </c>
    </row>
    <row r="52" spans="1:11" ht="15.75" customHeight="1" x14ac:dyDescent="0.25">
      <c r="A52" s="401"/>
      <c r="B52" s="264" t="s">
        <v>600</v>
      </c>
      <c r="C52" s="265">
        <f t="shared" si="0"/>
        <v>291</v>
      </c>
      <c r="D52" s="164">
        <v>175</v>
      </c>
      <c r="E52" s="164">
        <v>95</v>
      </c>
      <c r="F52" s="164">
        <v>8</v>
      </c>
      <c r="G52" s="164">
        <v>87</v>
      </c>
      <c r="H52" s="164">
        <v>21</v>
      </c>
      <c r="I52" s="164">
        <v>5</v>
      </c>
      <c r="J52" s="164">
        <v>16</v>
      </c>
      <c r="K52" s="164">
        <v>0</v>
      </c>
    </row>
    <row r="53" spans="1:11" ht="15.75" customHeight="1" x14ac:dyDescent="0.25">
      <c r="A53" s="401"/>
      <c r="B53" s="264" t="s">
        <v>601</v>
      </c>
      <c r="C53" s="265">
        <f t="shared" si="0"/>
        <v>2093</v>
      </c>
      <c r="D53" s="164">
        <v>630</v>
      </c>
      <c r="E53" s="164">
        <v>1007</v>
      </c>
      <c r="F53" s="164">
        <v>143</v>
      </c>
      <c r="G53" s="164">
        <v>864</v>
      </c>
      <c r="H53" s="164">
        <v>456</v>
      </c>
      <c r="I53" s="164">
        <v>187</v>
      </c>
      <c r="J53" s="164">
        <v>269</v>
      </c>
      <c r="K53" s="164">
        <v>0</v>
      </c>
    </row>
    <row r="54" spans="1:11" ht="15.75" customHeight="1" x14ac:dyDescent="0.25">
      <c r="A54" s="401"/>
      <c r="B54" s="264" t="s">
        <v>602</v>
      </c>
      <c r="C54" s="255">
        <f t="shared" si="0"/>
        <v>3261</v>
      </c>
      <c r="D54" s="266">
        <v>1765</v>
      </c>
      <c r="E54" s="266">
        <v>1146</v>
      </c>
      <c r="F54" s="266">
        <v>116</v>
      </c>
      <c r="G54" s="266">
        <v>1030</v>
      </c>
      <c r="H54" s="266">
        <v>350</v>
      </c>
      <c r="I54" s="266">
        <v>128</v>
      </c>
      <c r="J54" s="266">
        <v>222</v>
      </c>
      <c r="K54" s="266">
        <v>0</v>
      </c>
    </row>
    <row r="55" spans="1:11" ht="15.75" customHeight="1" x14ac:dyDescent="0.25">
      <c r="A55" s="401"/>
      <c r="B55" s="264" t="s">
        <v>603</v>
      </c>
      <c r="C55" s="255">
        <f t="shared" si="0"/>
        <v>29567</v>
      </c>
      <c r="D55" s="267">
        <v>9243</v>
      </c>
      <c r="E55" s="267">
        <v>12469</v>
      </c>
      <c r="F55" s="267">
        <v>2113</v>
      </c>
      <c r="G55" s="267">
        <v>10356</v>
      </c>
      <c r="H55" s="267">
        <v>7855</v>
      </c>
      <c r="I55" s="267">
        <v>2277</v>
      </c>
      <c r="J55" s="267">
        <v>5578</v>
      </c>
      <c r="K55" s="267">
        <v>0</v>
      </c>
    </row>
    <row r="56" spans="1:11" ht="15.75" customHeight="1" x14ac:dyDescent="0.25">
      <c r="A56" s="402"/>
      <c r="B56" s="268" t="s">
        <v>604</v>
      </c>
      <c r="C56" s="269">
        <f t="shared" si="0"/>
        <v>1434</v>
      </c>
      <c r="D56" s="242">
        <v>988</v>
      </c>
      <c r="E56" s="242">
        <v>369</v>
      </c>
      <c r="F56" s="242">
        <v>25</v>
      </c>
      <c r="G56" s="242">
        <v>344</v>
      </c>
      <c r="H56" s="242">
        <v>77</v>
      </c>
      <c r="I56" s="242">
        <v>16</v>
      </c>
      <c r="J56" s="242">
        <v>61</v>
      </c>
      <c r="K56" s="242">
        <v>0</v>
      </c>
    </row>
    <row r="57" spans="1:11" ht="15.75" customHeight="1" x14ac:dyDescent="0.25">
      <c r="A57" s="400" t="s">
        <v>612</v>
      </c>
      <c r="B57" s="264" t="s">
        <v>62</v>
      </c>
      <c r="C57" s="265">
        <f t="shared" si="0"/>
        <v>39989</v>
      </c>
      <c r="D57" s="164">
        <v>13889</v>
      </c>
      <c r="E57" s="164">
        <v>17599</v>
      </c>
      <c r="F57" s="164">
        <v>2558</v>
      </c>
      <c r="G57" s="164">
        <v>15041</v>
      </c>
      <c r="H57" s="164">
        <v>8501</v>
      </c>
      <c r="I57" s="164">
        <v>2313</v>
      </c>
      <c r="J57" s="164">
        <v>6188</v>
      </c>
      <c r="K57" s="164">
        <v>0</v>
      </c>
    </row>
    <row r="58" spans="1:11" ht="15.75" customHeight="1" x14ac:dyDescent="0.25">
      <c r="A58" s="401"/>
      <c r="B58" s="264" t="s">
        <v>600</v>
      </c>
      <c r="C58" s="265">
        <f t="shared" si="0"/>
        <v>305</v>
      </c>
      <c r="D58" s="164">
        <v>177</v>
      </c>
      <c r="E58" s="164">
        <v>100</v>
      </c>
      <c r="F58" s="164">
        <v>8</v>
      </c>
      <c r="G58" s="164">
        <v>92</v>
      </c>
      <c r="H58" s="164">
        <v>28</v>
      </c>
      <c r="I58" s="164">
        <v>7</v>
      </c>
      <c r="J58" s="164">
        <v>21</v>
      </c>
      <c r="K58" s="164">
        <v>0</v>
      </c>
    </row>
    <row r="59" spans="1:11" ht="15.75" customHeight="1" x14ac:dyDescent="0.25">
      <c r="A59" s="401"/>
      <c r="B59" s="264" t="s">
        <v>601</v>
      </c>
      <c r="C59" s="265">
        <f t="shared" si="0"/>
        <v>2485</v>
      </c>
      <c r="D59" s="164">
        <v>793</v>
      </c>
      <c r="E59" s="164">
        <v>1238</v>
      </c>
      <c r="F59" s="164">
        <v>157</v>
      </c>
      <c r="G59" s="164">
        <v>1081</v>
      </c>
      <c r="H59" s="164">
        <v>454</v>
      </c>
      <c r="I59" s="164">
        <v>150</v>
      </c>
      <c r="J59" s="164">
        <v>304</v>
      </c>
      <c r="K59" s="164">
        <v>0</v>
      </c>
    </row>
    <row r="60" spans="1:11" ht="15.75" customHeight="1" x14ac:dyDescent="0.25">
      <c r="A60" s="401"/>
      <c r="B60" s="264" t="s">
        <v>602</v>
      </c>
      <c r="C60" s="255">
        <f t="shared" si="0"/>
        <v>3467</v>
      </c>
      <c r="D60" s="266">
        <v>1826</v>
      </c>
      <c r="E60" s="266">
        <v>1322</v>
      </c>
      <c r="F60" s="266">
        <v>134</v>
      </c>
      <c r="G60" s="266">
        <v>1188</v>
      </c>
      <c r="H60" s="266">
        <v>319</v>
      </c>
      <c r="I60" s="266">
        <v>116</v>
      </c>
      <c r="J60" s="266">
        <v>203</v>
      </c>
      <c r="K60" s="266">
        <v>0</v>
      </c>
    </row>
    <row r="61" spans="1:11" ht="15.75" customHeight="1" x14ac:dyDescent="0.25">
      <c r="A61" s="401"/>
      <c r="B61" s="264" t="s">
        <v>603</v>
      </c>
      <c r="C61" s="255">
        <f t="shared" si="0"/>
        <v>32255</v>
      </c>
      <c r="D61" s="267">
        <v>10169</v>
      </c>
      <c r="E61" s="267">
        <v>14498</v>
      </c>
      <c r="F61" s="267">
        <v>2222</v>
      </c>
      <c r="G61" s="267">
        <v>12276</v>
      </c>
      <c r="H61" s="267">
        <v>7588</v>
      </c>
      <c r="I61" s="267">
        <v>2022</v>
      </c>
      <c r="J61" s="267">
        <v>5566</v>
      </c>
      <c r="K61" s="267">
        <v>0</v>
      </c>
    </row>
    <row r="62" spans="1:11" ht="15.75" customHeight="1" x14ac:dyDescent="0.25">
      <c r="A62" s="402"/>
      <c r="B62" s="268" t="s">
        <v>604</v>
      </c>
      <c r="C62" s="269">
        <f t="shared" si="0"/>
        <v>1477</v>
      </c>
      <c r="D62" s="242">
        <v>924</v>
      </c>
      <c r="E62" s="242">
        <v>441</v>
      </c>
      <c r="F62" s="242">
        <v>37</v>
      </c>
      <c r="G62" s="242">
        <v>404</v>
      </c>
      <c r="H62" s="242">
        <v>112</v>
      </c>
      <c r="I62" s="242">
        <v>18</v>
      </c>
      <c r="J62" s="242">
        <v>94</v>
      </c>
      <c r="K62" s="242">
        <v>0</v>
      </c>
    </row>
    <row r="63" spans="1:11" ht="15.75" customHeight="1" x14ac:dyDescent="0.25">
      <c r="A63" s="400" t="s">
        <v>613</v>
      </c>
      <c r="B63" s="264" t="s">
        <v>62</v>
      </c>
      <c r="C63" s="265">
        <f t="shared" si="0"/>
        <v>47657</v>
      </c>
      <c r="D63" s="164">
        <v>16689</v>
      </c>
      <c r="E63" s="164">
        <v>22211</v>
      </c>
      <c r="F63" s="164">
        <v>3354</v>
      </c>
      <c r="G63" s="164">
        <v>18857</v>
      </c>
      <c r="H63" s="164">
        <v>8757</v>
      </c>
      <c r="I63" s="164">
        <v>2451</v>
      </c>
      <c r="J63" s="164">
        <v>6306</v>
      </c>
      <c r="K63" s="164">
        <v>0</v>
      </c>
    </row>
    <row r="64" spans="1:11" ht="15.75" customHeight="1" x14ac:dyDescent="0.25">
      <c r="A64" s="401"/>
      <c r="B64" s="264" t="s">
        <v>600</v>
      </c>
      <c r="C64" s="265">
        <f t="shared" si="0"/>
        <v>360</v>
      </c>
      <c r="D64" s="164">
        <v>190</v>
      </c>
      <c r="E64" s="164">
        <v>131</v>
      </c>
      <c r="F64" s="164">
        <v>14</v>
      </c>
      <c r="G64" s="164">
        <v>117</v>
      </c>
      <c r="H64" s="164">
        <v>39</v>
      </c>
      <c r="I64" s="164">
        <v>11</v>
      </c>
      <c r="J64" s="164">
        <v>28</v>
      </c>
      <c r="K64" s="164">
        <v>0</v>
      </c>
    </row>
    <row r="65" spans="1:11" ht="15.75" customHeight="1" x14ac:dyDescent="0.25">
      <c r="A65" s="401"/>
      <c r="B65" s="264" t="s">
        <v>601</v>
      </c>
      <c r="C65" s="265">
        <f t="shared" si="0"/>
        <v>2989</v>
      </c>
      <c r="D65" s="164">
        <v>956</v>
      </c>
      <c r="E65" s="164">
        <v>1535</v>
      </c>
      <c r="F65" s="164">
        <v>228</v>
      </c>
      <c r="G65" s="164">
        <v>1307</v>
      </c>
      <c r="H65" s="164">
        <v>498</v>
      </c>
      <c r="I65" s="164">
        <v>188</v>
      </c>
      <c r="J65" s="164">
        <v>310</v>
      </c>
      <c r="K65" s="164">
        <v>0</v>
      </c>
    </row>
    <row r="66" spans="1:11" ht="15.75" customHeight="1" x14ac:dyDescent="0.25">
      <c r="A66" s="401"/>
      <c r="B66" s="264" t="s">
        <v>602</v>
      </c>
      <c r="C66" s="255">
        <f t="shared" si="0"/>
        <v>3791</v>
      </c>
      <c r="D66" s="266">
        <v>1857</v>
      </c>
      <c r="E66" s="266">
        <v>1572</v>
      </c>
      <c r="F66" s="266">
        <v>176</v>
      </c>
      <c r="G66" s="266">
        <v>1396</v>
      </c>
      <c r="H66" s="266">
        <v>362</v>
      </c>
      <c r="I66" s="266">
        <v>138</v>
      </c>
      <c r="J66" s="266">
        <v>224</v>
      </c>
      <c r="K66" s="266">
        <v>0</v>
      </c>
    </row>
    <row r="67" spans="1:11" ht="15.75" customHeight="1" x14ac:dyDescent="0.25">
      <c r="A67" s="401"/>
      <c r="B67" s="264" t="s">
        <v>603</v>
      </c>
      <c r="C67" s="255">
        <f t="shared" si="0"/>
        <v>38680</v>
      </c>
      <c r="D67" s="267">
        <v>12606</v>
      </c>
      <c r="E67" s="267">
        <v>18366</v>
      </c>
      <c r="F67" s="267">
        <v>2872</v>
      </c>
      <c r="G67" s="267">
        <v>15494</v>
      </c>
      <c r="H67" s="267">
        <v>7708</v>
      </c>
      <c r="I67" s="267">
        <v>2083</v>
      </c>
      <c r="J67" s="267">
        <v>5625</v>
      </c>
      <c r="K67" s="267">
        <v>0</v>
      </c>
    </row>
    <row r="68" spans="1:11" ht="15.75" customHeight="1" x14ac:dyDescent="0.25">
      <c r="A68" s="402"/>
      <c r="B68" s="268" t="s">
        <v>604</v>
      </c>
      <c r="C68" s="269">
        <f t="shared" si="0"/>
        <v>1837</v>
      </c>
      <c r="D68" s="242">
        <v>1080</v>
      </c>
      <c r="E68" s="242">
        <v>607</v>
      </c>
      <c r="F68" s="242">
        <v>64</v>
      </c>
      <c r="G68" s="242">
        <v>543</v>
      </c>
      <c r="H68" s="242">
        <v>150</v>
      </c>
      <c r="I68" s="242">
        <v>31</v>
      </c>
      <c r="J68" s="242">
        <v>119</v>
      </c>
      <c r="K68" s="242">
        <v>0</v>
      </c>
    </row>
    <row r="69" spans="1:11" ht="15.75" customHeight="1" x14ac:dyDescent="0.25">
      <c r="A69" s="400" t="s">
        <v>614</v>
      </c>
      <c r="B69" s="264" t="s">
        <v>62</v>
      </c>
      <c r="C69" s="265">
        <f t="shared" si="0"/>
        <v>49476</v>
      </c>
      <c r="D69" s="164">
        <v>19236</v>
      </c>
      <c r="E69" s="164">
        <v>23542</v>
      </c>
      <c r="F69" s="164">
        <v>2749</v>
      </c>
      <c r="G69" s="164">
        <v>20793</v>
      </c>
      <c r="H69" s="164">
        <v>6698</v>
      </c>
      <c r="I69" s="164">
        <v>1540</v>
      </c>
      <c r="J69" s="164">
        <v>5158</v>
      </c>
      <c r="K69" s="164">
        <v>0</v>
      </c>
    </row>
    <row r="70" spans="1:11" ht="15.75" customHeight="1" x14ac:dyDescent="0.25">
      <c r="A70" s="401"/>
      <c r="B70" s="264" t="s">
        <v>600</v>
      </c>
      <c r="C70" s="265">
        <f t="shared" si="0"/>
        <v>337</v>
      </c>
      <c r="D70" s="164">
        <v>169</v>
      </c>
      <c r="E70" s="164">
        <v>142</v>
      </c>
      <c r="F70" s="164">
        <v>4</v>
      </c>
      <c r="G70" s="164">
        <v>138</v>
      </c>
      <c r="H70" s="164">
        <v>26</v>
      </c>
      <c r="I70" s="164">
        <v>6</v>
      </c>
      <c r="J70" s="164">
        <v>20</v>
      </c>
      <c r="K70" s="164">
        <v>0</v>
      </c>
    </row>
    <row r="71" spans="1:11" s="15" customFormat="1" ht="15.75" customHeight="1" x14ac:dyDescent="0.2">
      <c r="A71" s="401"/>
      <c r="B71" s="264" t="s">
        <v>601</v>
      </c>
      <c r="C71" s="265">
        <f t="shared" si="0"/>
        <v>3447</v>
      </c>
      <c r="D71" s="164">
        <v>1282</v>
      </c>
      <c r="E71" s="164">
        <v>1738</v>
      </c>
      <c r="F71" s="164">
        <v>151</v>
      </c>
      <c r="G71" s="164">
        <v>1587</v>
      </c>
      <c r="H71" s="164">
        <v>427</v>
      </c>
      <c r="I71" s="164">
        <v>113</v>
      </c>
      <c r="J71" s="164">
        <v>314</v>
      </c>
      <c r="K71" s="164">
        <v>0</v>
      </c>
    </row>
    <row r="72" spans="1:11" ht="15.75" customHeight="1" x14ac:dyDescent="0.25">
      <c r="A72" s="401"/>
      <c r="B72" s="264" t="s">
        <v>602</v>
      </c>
      <c r="C72" s="255">
        <f t="shared" si="0"/>
        <v>4025</v>
      </c>
      <c r="D72" s="266">
        <v>2078</v>
      </c>
      <c r="E72" s="266">
        <v>1640</v>
      </c>
      <c r="F72" s="266">
        <v>133</v>
      </c>
      <c r="G72" s="266">
        <v>1507</v>
      </c>
      <c r="H72" s="266">
        <v>307</v>
      </c>
      <c r="I72" s="266">
        <v>81</v>
      </c>
      <c r="J72" s="266">
        <v>226</v>
      </c>
      <c r="K72" s="266">
        <v>0</v>
      </c>
    </row>
    <row r="73" spans="1:11" ht="15.75" customHeight="1" x14ac:dyDescent="0.25">
      <c r="A73" s="401"/>
      <c r="B73" s="264" t="s">
        <v>603</v>
      </c>
      <c r="C73" s="255">
        <f t="shared" ref="C73:C116" si="1">SUM(D73,E73,H73,K73)</f>
        <v>39798</v>
      </c>
      <c r="D73" s="267">
        <v>14536</v>
      </c>
      <c r="E73" s="267">
        <v>19455</v>
      </c>
      <c r="F73" s="267">
        <v>2420</v>
      </c>
      <c r="G73" s="267">
        <v>17035</v>
      </c>
      <c r="H73" s="267">
        <v>5807</v>
      </c>
      <c r="I73" s="267">
        <v>1320</v>
      </c>
      <c r="J73" s="267">
        <v>4487</v>
      </c>
      <c r="K73" s="267">
        <v>0</v>
      </c>
    </row>
    <row r="74" spans="1:11" ht="15.75" customHeight="1" x14ac:dyDescent="0.25">
      <c r="A74" s="402"/>
      <c r="B74" s="268" t="s">
        <v>604</v>
      </c>
      <c r="C74" s="269">
        <f t="shared" si="1"/>
        <v>1869</v>
      </c>
      <c r="D74" s="242">
        <v>1171</v>
      </c>
      <c r="E74" s="242">
        <v>567</v>
      </c>
      <c r="F74" s="242">
        <v>41</v>
      </c>
      <c r="G74" s="242">
        <v>526</v>
      </c>
      <c r="H74" s="242">
        <v>131</v>
      </c>
      <c r="I74" s="242">
        <v>20</v>
      </c>
      <c r="J74" s="242">
        <v>111</v>
      </c>
      <c r="K74" s="242">
        <v>0</v>
      </c>
    </row>
    <row r="75" spans="1:11" ht="15.75" customHeight="1" x14ac:dyDescent="0.25">
      <c r="A75" s="400" t="s">
        <v>615</v>
      </c>
      <c r="B75" s="264" t="s">
        <v>62</v>
      </c>
      <c r="C75" s="265">
        <f t="shared" si="1"/>
        <v>0</v>
      </c>
      <c r="D75" s="164">
        <v>0</v>
      </c>
      <c r="E75" s="164">
        <v>0</v>
      </c>
      <c r="F75" s="164">
        <v>0</v>
      </c>
      <c r="G75" s="164">
        <v>0</v>
      </c>
      <c r="H75" s="164">
        <v>0</v>
      </c>
      <c r="I75" s="164">
        <v>0</v>
      </c>
      <c r="J75" s="164">
        <v>0</v>
      </c>
      <c r="K75" s="164">
        <v>0</v>
      </c>
    </row>
    <row r="76" spans="1:11" ht="15.75" customHeight="1" x14ac:dyDescent="0.25">
      <c r="A76" s="401"/>
      <c r="B76" s="264" t="s">
        <v>600</v>
      </c>
      <c r="C76" s="265">
        <f t="shared" si="1"/>
        <v>0</v>
      </c>
      <c r="D76" s="164">
        <v>0</v>
      </c>
      <c r="E76" s="164">
        <v>0</v>
      </c>
      <c r="F76" s="164">
        <v>0</v>
      </c>
      <c r="G76" s="164">
        <v>0</v>
      </c>
      <c r="H76" s="164">
        <v>0</v>
      </c>
      <c r="I76" s="164">
        <v>0</v>
      </c>
      <c r="J76" s="164">
        <v>0</v>
      </c>
      <c r="K76" s="164">
        <v>0</v>
      </c>
    </row>
    <row r="77" spans="1:11" ht="15.75" customHeight="1" x14ac:dyDescent="0.25">
      <c r="A77" s="401"/>
      <c r="B77" s="264" t="s">
        <v>601</v>
      </c>
      <c r="C77" s="265">
        <f t="shared" si="1"/>
        <v>0</v>
      </c>
      <c r="D77" s="164">
        <v>0</v>
      </c>
      <c r="E77" s="164">
        <v>0</v>
      </c>
      <c r="F77" s="164">
        <v>0</v>
      </c>
      <c r="G77" s="164">
        <v>0</v>
      </c>
      <c r="H77" s="164">
        <v>0</v>
      </c>
      <c r="I77" s="164">
        <v>0</v>
      </c>
      <c r="J77" s="164">
        <v>0</v>
      </c>
      <c r="K77" s="164">
        <v>0</v>
      </c>
    </row>
    <row r="78" spans="1:11" ht="15.75" customHeight="1" x14ac:dyDescent="0.25">
      <c r="A78" s="401"/>
      <c r="B78" s="264" t="s">
        <v>602</v>
      </c>
      <c r="C78" s="255">
        <f t="shared" si="1"/>
        <v>0</v>
      </c>
      <c r="D78" s="266">
        <v>0</v>
      </c>
      <c r="E78" s="266">
        <v>0</v>
      </c>
      <c r="F78" s="266">
        <v>0</v>
      </c>
      <c r="G78" s="266">
        <v>0</v>
      </c>
      <c r="H78" s="266">
        <v>0</v>
      </c>
      <c r="I78" s="266">
        <v>0</v>
      </c>
      <c r="J78" s="266">
        <v>0</v>
      </c>
      <c r="K78" s="266">
        <v>0</v>
      </c>
    </row>
    <row r="79" spans="1:11" ht="15.75" customHeight="1" x14ac:dyDescent="0.25">
      <c r="A79" s="401"/>
      <c r="B79" s="264" t="s">
        <v>603</v>
      </c>
      <c r="C79" s="255">
        <f t="shared" si="1"/>
        <v>0</v>
      </c>
      <c r="D79" s="267">
        <v>0</v>
      </c>
      <c r="E79" s="267">
        <v>0</v>
      </c>
      <c r="F79" s="267">
        <v>0</v>
      </c>
      <c r="G79" s="267">
        <v>0</v>
      </c>
      <c r="H79" s="267">
        <v>0</v>
      </c>
      <c r="I79" s="267">
        <v>0</v>
      </c>
      <c r="J79" s="267">
        <v>0</v>
      </c>
      <c r="K79" s="267">
        <v>0</v>
      </c>
    </row>
    <row r="80" spans="1:11" ht="15.75" customHeight="1" x14ac:dyDescent="0.25">
      <c r="A80" s="401"/>
      <c r="B80" s="270" t="s">
        <v>604</v>
      </c>
      <c r="C80" s="265">
        <f t="shared" si="1"/>
        <v>0</v>
      </c>
      <c r="D80" s="164">
        <v>0</v>
      </c>
      <c r="E80" s="164">
        <v>0</v>
      </c>
      <c r="F80" s="164">
        <v>0</v>
      </c>
      <c r="G80" s="164">
        <v>0</v>
      </c>
      <c r="H80" s="164">
        <v>0</v>
      </c>
      <c r="I80" s="164">
        <v>0</v>
      </c>
      <c r="J80" s="164">
        <v>0</v>
      </c>
      <c r="K80" s="164">
        <v>0</v>
      </c>
    </row>
    <row r="81" spans="1:11" ht="15.75" customHeight="1" x14ac:dyDescent="0.25">
      <c r="A81" s="400" t="s">
        <v>71</v>
      </c>
      <c r="B81" s="271" t="s">
        <v>62</v>
      </c>
      <c r="C81" s="272">
        <f t="shared" si="1"/>
        <v>20598</v>
      </c>
      <c r="D81" s="273">
        <v>8853</v>
      </c>
      <c r="E81" s="273">
        <v>9326</v>
      </c>
      <c r="F81" s="273">
        <v>1436</v>
      </c>
      <c r="G81" s="273">
        <v>7890</v>
      </c>
      <c r="H81" s="273">
        <v>2419</v>
      </c>
      <c r="I81" s="273">
        <v>1493</v>
      </c>
      <c r="J81" s="273">
        <v>926</v>
      </c>
      <c r="K81" s="273">
        <v>0</v>
      </c>
    </row>
    <row r="82" spans="1:11" ht="15.75" customHeight="1" x14ac:dyDescent="0.25">
      <c r="A82" s="401"/>
      <c r="B82" s="264" t="s">
        <v>600</v>
      </c>
      <c r="C82" s="265">
        <f t="shared" si="1"/>
        <v>182</v>
      </c>
      <c r="D82" s="164">
        <v>94</v>
      </c>
      <c r="E82" s="164">
        <v>79</v>
      </c>
      <c r="F82" s="164">
        <v>12</v>
      </c>
      <c r="G82" s="164">
        <v>67</v>
      </c>
      <c r="H82" s="164">
        <v>9</v>
      </c>
      <c r="I82" s="164">
        <v>5</v>
      </c>
      <c r="J82" s="164">
        <v>4</v>
      </c>
      <c r="K82" s="164">
        <v>0</v>
      </c>
    </row>
    <row r="83" spans="1:11" ht="15.75" customHeight="1" x14ac:dyDescent="0.25">
      <c r="A83" s="401"/>
      <c r="B83" s="264" t="s">
        <v>601</v>
      </c>
      <c r="C83" s="265">
        <f t="shared" si="1"/>
        <v>604</v>
      </c>
      <c r="D83" s="164">
        <v>215</v>
      </c>
      <c r="E83" s="164">
        <v>314</v>
      </c>
      <c r="F83" s="164">
        <v>57</v>
      </c>
      <c r="G83" s="164">
        <v>257</v>
      </c>
      <c r="H83" s="164">
        <v>75</v>
      </c>
      <c r="I83" s="164">
        <v>54</v>
      </c>
      <c r="J83" s="164">
        <v>21</v>
      </c>
      <c r="K83" s="164">
        <v>0</v>
      </c>
    </row>
    <row r="84" spans="1:11" ht="15.75" customHeight="1" x14ac:dyDescent="0.25">
      <c r="A84" s="401"/>
      <c r="B84" s="264" t="s">
        <v>602</v>
      </c>
      <c r="C84" s="255">
        <f t="shared" si="1"/>
        <v>517</v>
      </c>
      <c r="D84" s="274">
        <v>258</v>
      </c>
      <c r="E84" s="274">
        <v>230</v>
      </c>
      <c r="F84" s="274">
        <v>40</v>
      </c>
      <c r="G84" s="274">
        <v>190</v>
      </c>
      <c r="H84" s="274">
        <v>29</v>
      </c>
      <c r="I84" s="274">
        <v>22</v>
      </c>
      <c r="J84" s="274">
        <v>7</v>
      </c>
      <c r="K84" s="274">
        <v>0</v>
      </c>
    </row>
    <row r="85" spans="1:11" ht="15.75" customHeight="1" x14ac:dyDescent="0.25">
      <c r="A85" s="401"/>
      <c r="B85" s="264" t="s">
        <v>603</v>
      </c>
      <c r="C85" s="255">
        <f t="shared" si="1"/>
        <v>12243</v>
      </c>
      <c r="D85" s="275">
        <v>4910</v>
      </c>
      <c r="E85" s="275">
        <v>5545</v>
      </c>
      <c r="F85" s="275">
        <v>954</v>
      </c>
      <c r="G85" s="275">
        <v>4591</v>
      </c>
      <c r="H85" s="275">
        <v>1788</v>
      </c>
      <c r="I85" s="275">
        <v>1088</v>
      </c>
      <c r="J85" s="275">
        <v>700</v>
      </c>
      <c r="K85" s="275">
        <v>0</v>
      </c>
    </row>
    <row r="86" spans="1:11" ht="15.75" customHeight="1" x14ac:dyDescent="0.25">
      <c r="A86" s="402"/>
      <c r="B86" s="268" t="s">
        <v>604</v>
      </c>
      <c r="C86" s="269">
        <f t="shared" si="1"/>
        <v>7052</v>
      </c>
      <c r="D86" s="242">
        <v>3376</v>
      </c>
      <c r="E86" s="242">
        <v>3158</v>
      </c>
      <c r="F86" s="242">
        <v>373</v>
      </c>
      <c r="G86" s="242">
        <v>2785</v>
      </c>
      <c r="H86" s="242">
        <v>518</v>
      </c>
      <c r="I86" s="242">
        <v>324</v>
      </c>
      <c r="J86" s="242">
        <v>194</v>
      </c>
      <c r="K86" s="242">
        <v>0</v>
      </c>
    </row>
    <row r="87" spans="1:11" ht="15.75" customHeight="1" x14ac:dyDescent="0.25">
      <c r="A87" s="400" t="s">
        <v>72</v>
      </c>
      <c r="B87" s="264" t="s">
        <v>62</v>
      </c>
      <c r="C87" s="265">
        <f t="shared" si="1"/>
        <v>42968</v>
      </c>
      <c r="D87" s="164">
        <v>17233</v>
      </c>
      <c r="E87" s="164">
        <v>17592</v>
      </c>
      <c r="F87" s="164">
        <v>2873</v>
      </c>
      <c r="G87" s="164">
        <v>14719</v>
      </c>
      <c r="H87" s="164">
        <v>8143</v>
      </c>
      <c r="I87" s="164">
        <v>3360</v>
      </c>
      <c r="J87" s="164">
        <v>4783</v>
      </c>
      <c r="K87" s="164">
        <v>0</v>
      </c>
    </row>
    <row r="88" spans="1:11" ht="15.75" customHeight="1" x14ac:dyDescent="0.25">
      <c r="A88" s="401"/>
      <c r="B88" s="264" t="s">
        <v>600</v>
      </c>
      <c r="C88" s="265">
        <f t="shared" si="1"/>
        <v>316</v>
      </c>
      <c r="D88" s="164">
        <v>147</v>
      </c>
      <c r="E88" s="164">
        <v>134</v>
      </c>
      <c r="F88" s="164">
        <v>23</v>
      </c>
      <c r="G88" s="164">
        <v>111</v>
      </c>
      <c r="H88" s="164">
        <v>35</v>
      </c>
      <c r="I88" s="164">
        <v>10</v>
      </c>
      <c r="J88" s="164">
        <v>25</v>
      </c>
      <c r="K88" s="164">
        <v>0</v>
      </c>
    </row>
    <row r="89" spans="1:11" ht="15.75" customHeight="1" x14ac:dyDescent="0.25">
      <c r="A89" s="401"/>
      <c r="B89" s="264" t="s">
        <v>601</v>
      </c>
      <c r="C89" s="265">
        <f t="shared" si="1"/>
        <v>1408</v>
      </c>
      <c r="D89" s="164">
        <v>493</v>
      </c>
      <c r="E89" s="164">
        <v>647</v>
      </c>
      <c r="F89" s="164">
        <v>112</v>
      </c>
      <c r="G89" s="164">
        <v>535</v>
      </c>
      <c r="H89" s="164">
        <v>268</v>
      </c>
      <c r="I89" s="164">
        <v>165</v>
      </c>
      <c r="J89" s="164">
        <v>103</v>
      </c>
      <c r="K89" s="164">
        <v>0</v>
      </c>
    </row>
    <row r="90" spans="1:11" ht="15.75" customHeight="1" x14ac:dyDescent="0.25">
      <c r="A90" s="401"/>
      <c r="B90" s="264" t="s">
        <v>602</v>
      </c>
      <c r="C90" s="255">
        <f t="shared" si="1"/>
        <v>1327</v>
      </c>
      <c r="D90" s="266">
        <v>656</v>
      </c>
      <c r="E90" s="266">
        <v>566</v>
      </c>
      <c r="F90" s="266">
        <v>89</v>
      </c>
      <c r="G90" s="266">
        <v>477</v>
      </c>
      <c r="H90" s="266">
        <v>105</v>
      </c>
      <c r="I90" s="266">
        <v>58</v>
      </c>
      <c r="J90" s="266">
        <v>47</v>
      </c>
      <c r="K90" s="266">
        <v>0</v>
      </c>
    </row>
    <row r="91" spans="1:11" ht="15.75" customHeight="1" x14ac:dyDescent="0.25">
      <c r="A91" s="401"/>
      <c r="B91" s="264" t="s">
        <v>603</v>
      </c>
      <c r="C91" s="255">
        <f t="shared" si="1"/>
        <v>30566</v>
      </c>
      <c r="D91" s="267">
        <v>11260</v>
      </c>
      <c r="E91" s="267">
        <v>12407</v>
      </c>
      <c r="F91" s="267">
        <v>2185</v>
      </c>
      <c r="G91" s="267">
        <v>10222</v>
      </c>
      <c r="H91" s="267">
        <v>6899</v>
      </c>
      <c r="I91" s="267">
        <v>2705</v>
      </c>
      <c r="J91" s="267">
        <v>4194</v>
      </c>
      <c r="K91" s="267">
        <v>0</v>
      </c>
    </row>
    <row r="92" spans="1:11" ht="15.75" customHeight="1" x14ac:dyDescent="0.25">
      <c r="A92" s="402"/>
      <c r="B92" s="268" t="s">
        <v>604</v>
      </c>
      <c r="C92" s="269">
        <f t="shared" si="1"/>
        <v>9351</v>
      </c>
      <c r="D92" s="242">
        <v>4677</v>
      </c>
      <c r="E92" s="242">
        <v>3838</v>
      </c>
      <c r="F92" s="242">
        <v>464</v>
      </c>
      <c r="G92" s="242">
        <v>3374</v>
      </c>
      <c r="H92" s="242">
        <v>836</v>
      </c>
      <c r="I92" s="242">
        <v>422</v>
      </c>
      <c r="J92" s="242">
        <v>414</v>
      </c>
      <c r="K92" s="242">
        <v>0</v>
      </c>
    </row>
    <row r="93" spans="1:11" ht="15.75" customHeight="1" x14ac:dyDescent="0.25">
      <c r="A93" s="400" t="s">
        <v>73</v>
      </c>
      <c r="B93" s="264" t="s">
        <v>62</v>
      </c>
      <c r="C93" s="265">
        <f t="shared" si="1"/>
        <v>162436</v>
      </c>
      <c r="D93" s="164">
        <v>60250</v>
      </c>
      <c r="E93" s="164">
        <v>65259</v>
      </c>
      <c r="F93" s="164">
        <v>10288</v>
      </c>
      <c r="G93" s="164">
        <v>54971</v>
      </c>
      <c r="H93" s="164">
        <v>36927</v>
      </c>
      <c r="I93" s="164">
        <v>10600</v>
      </c>
      <c r="J93" s="164">
        <v>26327</v>
      </c>
      <c r="K93" s="164">
        <v>0</v>
      </c>
    </row>
    <row r="94" spans="1:11" ht="15.75" customHeight="1" x14ac:dyDescent="0.25">
      <c r="A94" s="401"/>
      <c r="B94" s="264" t="s">
        <v>600</v>
      </c>
      <c r="C94" s="265">
        <f t="shared" si="1"/>
        <v>1226</v>
      </c>
      <c r="D94" s="164">
        <v>701</v>
      </c>
      <c r="E94" s="164">
        <v>421</v>
      </c>
      <c r="F94" s="164">
        <v>37</v>
      </c>
      <c r="G94" s="164">
        <v>384</v>
      </c>
      <c r="H94" s="164">
        <v>104</v>
      </c>
      <c r="I94" s="164">
        <v>30</v>
      </c>
      <c r="J94" s="164">
        <v>74</v>
      </c>
      <c r="K94" s="164">
        <v>0</v>
      </c>
    </row>
    <row r="95" spans="1:11" ht="15.75" customHeight="1" x14ac:dyDescent="0.25">
      <c r="A95" s="401"/>
      <c r="B95" s="264" t="s">
        <v>601</v>
      </c>
      <c r="C95" s="265">
        <f t="shared" si="1"/>
        <v>8679</v>
      </c>
      <c r="D95" s="164">
        <v>2900</v>
      </c>
      <c r="E95" s="164">
        <v>4120</v>
      </c>
      <c r="F95" s="164">
        <v>617</v>
      </c>
      <c r="G95" s="164">
        <v>3503</v>
      </c>
      <c r="H95" s="164">
        <v>1659</v>
      </c>
      <c r="I95" s="164">
        <v>656</v>
      </c>
      <c r="J95" s="164">
        <v>1003</v>
      </c>
      <c r="K95" s="164">
        <v>0</v>
      </c>
    </row>
    <row r="96" spans="1:11" ht="15.75" customHeight="1" x14ac:dyDescent="0.25">
      <c r="A96" s="401"/>
      <c r="B96" s="264" t="s">
        <v>602</v>
      </c>
      <c r="C96" s="255">
        <f t="shared" si="1"/>
        <v>12552</v>
      </c>
      <c r="D96" s="266">
        <v>6830</v>
      </c>
      <c r="E96" s="266">
        <v>4546</v>
      </c>
      <c r="F96" s="266">
        <v>497</v>
      </c>
      <c r="G96" s="266">
        <v>4049</v>
      </c>
      <c r="H96" s="266">
        <v>1176</v>
      </c>
      <c r="I96" s="266">
        <v>438</v>
      </c>
      <c r="J96" s="266">
        <v>738</v>
      </c>
      <c r="K96" s="266">
        <v>0</v>
      </c>
    </row>
    <row r="97" spans="1:11" ht="15.75" customHeight="1" x14ac:dyDescent="0.25">
      <c r="A97" s="401"/>
      <c r="B97" s="264" t="s">
        <v>603</v>
      </c>
      <c r="C97" s="255">
        <f t="shared" si="1"/>
        <v>132186</v>
      </c>
      <c r="D97" s="267">
        <v>44463</v>
      </c>
      <c r="E97" s="267">
        <v>54260</v>
      </c>
      <c r="F97" s="267">
        <v>8997</v>
      </c>
      <c r="G97" s="267">
        <v>45263</v>
      </c>
      <c r="H97" s="267">
        <v>33463</v>
      </c>
      <c r="I97" s="267">
        <v>9363</v>
      </c>
      <c r="J97" s="267">
        <v>24100</v>
      </c>
      <c r="K97" s="267">
        <v>0</v>
      </c>
    </row>
    <row r="98" spans="1:11" ht="15.75" customHeight="1" x14ac:dyDescent="0.25">
      <c r="A98" s="402"/>
      <c r="B98" s="268" t="s">
        <v>604</v>
      </c>
      <c r="C98" s="269">
        <f t="shared" si="1"/>
        <v>7793</v>
      </c>
      <c r="D98" s="242">
        <v>5356</v>
      </c>
      <c r="E98" s="242">
        <v>1912</v>
      </c>
      <c r="F98" s="242">
        <v>140</v>
      </c>
      <c r="G98" s="242">
        <v>1772</v>
      </c>
      <c r="H98" s="242">
        <v>525</v>
      </c>
      <c r="I98" s="242">
        <v>113</v>
      </c>
      <c r="J98" s="242">
        <v>412</v>
      </c>
      <c r="K98" s="242">
        <v>0</v>
      </c>
    </row>
    <row r="99" spans="1:11" ht="15.75" customHeight="1" x14ac:dyDescent="0.25">
      <c r="A99" s="400" t="s">
        <v>74</v>
      </c>
      <c r="B99" s="264" t="s">
        <v>62</v>
      </c>
      <c r="C99" s="265">
        <f t="shared" si="1"/>
        <v>97133</v>
      </c>
      <c r="D99" s="164">
        <v>35925</v>
      </c>
      <c r="E99" s="164">
        <v>45753</v>
      </c>
      <c r="F99" s="164">
        <v>6103</v>
      </c>
      <c r="G99" s="164">
        <v>39650</v>
      </c>
      <c r="H99" s="164">
        <v>15455</v>
      </c>
      <c r="I99" s="164">
        <v>3991</v>
      </c>
      <c r="J99" s="164">
        <v>11464</v>
      </c>
      <c r="K99" s="164">
        <v>0</v>
      </c>
    </row>
    <row r="100" spans="1:11" ht="15.75" customHeight="1" x14ac:dyDescent="0.25">
      <c r="A100" s="401"/>
      <c r="B100" s="264" t="s">
        <v>600</v>
      </c>
      <c r="C100" s="265">
        <f t="shared" si="1"/>
        <v>697</v>
      </c>
      <c r="D100" s="164">
        <v>359</v>
      </c>
      <c r="E100" s="164">
        <v>273</v>
      </c>
      <c r="F100" s="164">
        <v>18</v>
      </c>
      <c r="G100" s="164">
        <v>255</v>
      </c>
      <c r="H100" s="164">
        <v>65</v>
      </c>
      <c r="I100" s="164">
        <v>17</v>
      </c>
      <c r="J100" s="164">
        <v>48</v>
      </c>
      <c r="K100" s="164">
        <v>0</v>
      </c>
    </row>
    <row r="101" spans="1:11" ht="15.75" customHeight="1" x14ac:dyDescent="0.25">
      <c r="A101" s="401"/>
      <c r="B101" s="264" t="s">
        <v>601</v>
      </c>
      <c r="C101" s="265">
        <f t="shared" si="1"/>
        <v>6436</v>
      </c>
      <c r="D101" s="164">
        <v>2238</v>
      </c>
      <c r="E101" s="164">
        <v>3273</v>
      </c>
      <c r="F101" s="164">
        <v>379</v>
      </c>
      <c r="G101" s="164">
        <v>2894</v>
      </c>
      <c r="H101" s="164">
        <v>925</v>
      </c>
      <c r="I101" s="164">
        <v>301</v>
      </c>
      <c r="J101" s="164">
        <v>624</v>
      </c>
      <c r="K101" s="164">
        <v>0</v>
      </c>
    </row>
    <row r="102" spans="1:11" ht="15.75" customHeight="1" x14ac:dyDescent="0.25">
      <c r="A102" s="401"/>
      <c r="B102" s="264" t="s">
        <v>602</v>
      </c>
      <c r="C102" s="255">
        <f t="shared" si="1"/>
        <v>7816</v>
      </c>
      <c r="D102" s="266">
        <v>3935</v>
      </c>
      <c r="E102" s="266">
        <v>3212</v>
      </c>
      <c r="F102" s="266">
        <v>309</v>
      </c>
      <c r="G102" s="266">
        <v>2903</v>
      </c>
      <c r="H102" s="266">
        <v>669</v>
      </c>
      <c r="I102" s="266">
        <v>219</v>
      </c>
      <c r="J102" s="266">
        <v>450</v>
      </c>
      <c r="K102" s="266">
        <v>0</v>
      </c>
    </row>
    <row r="103" spans="1:11" ht="15.75" customHeight="1" x14ac:dyDescent="0.25">
      <c r="A103" s="401"/>
      <c r="B103" s="264" t="s">
        <v>603</v>
      </c>
      <c r="C103" s="255">
        <f t="shared" si="1"/>
        <v>78478</v>
      </c>
      <c r="D103" s="267">
        <v>27142</v>
      </c>
      <c r="E103" s="267">
        <v>37821</v>
      </c>
      <c r="F103" s="267">
        <v>5292</v>
      </c>
      <c r="G103" s="267">
        <v>32529</v>
      </c>
      <c r="H103" s="267">
        <v>13515</v>
      </c>
      <c r="I103" s="267">
        <v>3403</v>
      </c>
      <c r="J103" s="267">
        <v>10112</v>
      </c>
      <c r="K103" s="267">
        <v>0</v>
      </c>
    </row>
    <row r="104" spans="1:11" ht="15.75" customHeight="1" x14ac:dyDescent="0.25">
      <c r="A104" s="402"/>
      <c r="B104" s="268" t="s">
        <v>604</v>
      </c>
      <c r="C104" s="269">
        <f t="shared" si="1"/>
        <v>3706</v>
      </c>
      <c r="D104" s="242">
        <v>2251</v>
      </c>
      <c r="E104" s="242">
        <v>1174</v>
      </c>
      <c r="F104" s="242">
        <v>105</v>
      </c>
      <c r="G104" s="242">
        <v>1069</v>
      </c>
      <c r="H104" s="242">
        <v>281</v>
      </c>
      <c r="I104" s="242">
        <v>51</v>
      </c>
      <c r="J104" s="242">
        <v>230</v>
      </c>
      <c r="K104" s="242">
        <v>0</v>
      </c>
    </row>
    <row r="105" spans="1:11" ht="15.75" customHeight="1" x14ac:dyDescent="0.25">
      <c r="A105" s="400" t="s">
        <v>75</v>
      </c>
      <c r="B105" s="264" t="s">
        <v>62</v>
      </c>
      <c r="C105" s="265">
        <f t="shared" si="1"/>
        <v>302537</v>
      </c>
      <c r="D105" s="164">
        <v>113408</v>
      </c>
      <c r="E105" s="164">
        <v>128604</v>
      </c>
      <c r="F105" s="164">
        <v>19264</v>
      </c>
      <c r="G105" s="164">
        <v>109340</v>
      </c>
      <c r="H105" s="164">
        <v>60525</v>
      </c>
      <c r="I105" s="164">
        <v>17951</v>
      </c>
      <c r="J105" s="164">
        <v>42574</v>
      </c>
      <c r="K105" s="164">
        <v>0</v>
      </c>
    </row>
    <row r="106" spans="1:11" ht="15.75" customHeight="1" x14ac:dyDescent="0.25">
      <c r="A106" s="401"/>
      <c r="B106" s="264" t="s">
        <v>600</v>
      </c>
      <c r="C106" s="265">
        <f t="shared" si="1"/>
        <v>2239</v>
      </c>
      <c r="D106" s="164">
        <v>1207</v>
      </c>
      <c r="E106" s="164">
        <v>828</v>
      </c>
      <c r="F106" s="164">
        <v>78</v>
      </c>
      <c r="G106" s="164">
        <v>750</v>
      </c>
      <c r="H106" s="164">
        <v>204</v>
      </c>
      <c r="I106" s="164">
        <v>57</v>
      </c>
      <c r="J106" s="164">
        <v>147</v>
      </c>
      <c r="K106" s="164">
        <v>0</v>
      </c>
    </row>
    <row r="107" spans="1:11" ht="15.75" customHeight="1" x14ac:dyDescent="0.25">
      <c r="A107" s="401"/>
      <c r="B107" s="264" t="s">
        <v>601</v>
      </c>
      <c r="C107" s="265">
        <f t="shared" si="1"/>
        <v>16523</v>
      </c>
      <c r="D107" s="164">
        <v>5631</v>
      </c>
      <c r="E107" s="164">
        <v>8040</v>
      </c>
      <c r="F107" s="164">
        <v>1108</v>
      </c>
      <c r="G107" s="164">
        <v>6932</v>
      </c>
      <c r="H107" s="164">
        <v>2852</v>
      </c>
      <c r="I107" s="164">
        <v>1122</v>
      </c>
      <c r="J107" s="164">
        <v>1730</v>
      </c>
      <c r="K107" s="164">
        <v>0</v>
      </c>
    </row>
    <row r="108" spans="1:11" ht="15.75" customHeight="1" x14ac:dyDescent="0.25">
      <c r="A108" s="401"/>
      <c r="B108" s="264" t="s">
        <v>602</v>
      </c>
      <c r="C108" s="255">
        <f t="shared" si="1"/>
        <v>21695</v>
      </c>
      <c r="D108" s="266">
        <v>11421</v>
      </c>
      <c r="E108" s="266">
        <v>8324</v>
      </c>
      <c r="F108" s="266">
        <v>895</v>
      </c>
      <c r="G108" s="266">
        <v>7429</v>
      </c>
      <c r="H108" s="266">
        <v>1950</v>
      </c>
      <c r="I108" s="266">
        <v>715</v>
      </c>
      <c r="J108" s="266">
        <v>1235</v>
      </c>
      <c r="K108" s="266">
        <v>0</v>
      </c>
    </row>
    <row r="109" spans="1:11" ht="15.75" customHeight="1" x14ac:dyDescent="0.25">
      <c r="A109" s="401"/>
      <c r="B109" s="264" t="s">
        <v>603</v>
      </c>
      <c r="C109" s="255">
        <f t="shared" si="1"/>
        <v>241230</v>
      </c>
      <c r="D109" s="267">
        <v>82865</v>
      </c>
      <c r="E109" s="267">
        <v>104488</v>
      </c>
      <c r="F109" s="267">
        <v>16474</v>
      </c>
      <c r="G109" s="267">
        <v>88014</v>
      </c>
      <c r="H109" s="267">
        <v>53877</v>
      </c>
      <c r="I109" s="267">
        <v>15471</v>
      </c>
      <c r="J109" s="267">
        <v>38406</v>
      </c>
      <c r="K109" s="267">
        <v>0</v>
      </c>
    </row>
    <row r="110" spans="1:11" ht="15.75" customHeight="1" x14ac:dyDescent="0.25">
      <c r="A110" s="402"/>
      <c r="B110" s="268" t="s">
        <v>604</v>
      </c>
      <c r="C110" s="269">
        <f t="shared" si="1"/>
        <v>20850</v>
      </c>
      <c r="D110" s="242">
        <v>12284</v>
      </c>
      <c r="E110" s="242">
        <v>6924</v>
      </c>
      <c r="F110" s="242">
        <v>709</v>
      </c>
      <c r="G110" s="242">
        <v>6215</v>
      </c>
      <c r="H110" s="242">
        <v>1642</v>
      </c>
      <c r="I110" s="242">
        <v>586</v>
      </c>
      <c r="J110" s="242">
        <v>1056</v>
      </c>
      <c r="K110" s="242">
        <v>0</v>
      </c>
    </row>
    <row r="111" spans="1:11" ht="15.75" customHeight="1" x14ac:dyDescent="0.25">
      <c r="A111" s="400" t="s">
        <v>76</v>
      </c>
      <c r="B111" s="264" t="s">
        <v>62</v>
      </c>
      <c r="C111" s="265">
        <f t="shared" si="1"/>
        <v>302537</v>
      </c>
      <c r="D111" s="164">
        <v>113408</v>
      </c>
      <c r="E111" s="164">
        <v>128604</v>
      </c>
      <c r="F111" s="164">
        <v>19264</v>
      </c>
      <c r="G111" s="164">
        <v>109340</v>
      </c>
      <c r="H111" s="164">
        <v>60525</v>
      </c>
      <c r="I111" s="164">
        <v>17951</v>
      </c>
      <c r="J111" s="164">
        <v>42574</v>
      </c>
      <c r="K111" s="164">
        <v>0</v>
      </c>
    </row>
    <row r="112" spans="1:11" ht="15.75" customHeight="1" x14ac:dyDescent="0.25">
      <c r="A112" s="401"/>
      <c r="B112" s="264" t="s">
        <v>600</v>
      </c>
      <c r="C112" s="265">
        <f t="shared" si="1"/>
        <v>2239</v>
      </c>
      <c r="D112" s="164">
        <v>1207</v>
      </c>
      <c r="E112" s="164">
        <v>828</v>
      </c>
      <c r="F112" s="164">
        <v>78</v>
      </c>
      <c r="G112" s="164">
        <v>750</v>
      </c>
      <c r="H112" s="164">
        <v>204</v>
      </c>
      <c r="I112" s="164">
        <v>57</v>
      </c>
      <c r="J112" s="164">
        <v>147</v>
      </c>
      <c r="K112" s="164">
        <v>0</v>
      </c>
    </row>
    <row r="113" spans="1:11" ht="15.75" customHeight="1" x14ac:dyDescent="0.25">
      <c r="A113" s="401"/>
      <c r="B113" s="264" t="s">
        <v>601</v>
      </c>
      <c r="C113" s="265">
        <f t="shared" si="1"/>
        <v>16523</v>
      </c>
      <c r="D113" s="164">
        <v>5631</v>
      </c>
      <c r="E113" s="164">
        <v>8040</v>
      </c>
      <c r="F113" s="164">
        <v>1108</v>
      </c>
      <c r="G113" s="164">
        <v>6932</v>
      </c>
      <c r="H113" s="164">
        <v>2852</v>
      </c>
      <c r="I113" s="164">
        <v>1122</v>
      </c>
      <c r="J113" s="164">
        <v>1730</v>
      </c>
      <c r="K113" s="164">
        <v>0</v>
      </c>
    </row>
    <row r="114" spans="1:11" ht="15.75" customHeight="1" x14ac:dyDescent="0.25">
      <c r="A114" s="401"/>
      <c r="B114" s="264" t="s">
        <v>602</v>
      </c>
      <c r="C114" s="255">
        <f t="shared" si="1"/>
        <v>21695</v>
      </c>
      <c r="D114" s="266">
        <v>11421</v>
      </c>
      <c r="E114" s="266">
        <v>8324</v>
      </c>
      <c r="F114" s="266">
        <v>895</v>
      </c>
      <c r="G114" s="266">
        <v>7429</v>
      </c>
      <c r="H114" s="266">
        <v>1950</v>
      </c>
      <c r="I114" s="266">
        <v>715</v>
      </c>
      <c r="J114" s="266">
        <v>1235</v>
      </c>
      <c r="K114" s="266">
        <v>0</v>
      </c>
    </row>
    <row r="115" spans="1:11" ht="15.75" customHeight="1" x14ac:dyDescent="0.25">
      <c r="A115" s="401"/>
      <c r="B115" s="264" t="s">
        <v>603</v>
      </c>
      <c r="C115" s="255">
        <f t="shared" si="1"/>
        <v>241230</v>
      </c>
      <c r="D115" s="267">
        <v>82865</v>
      </c>
      <c r="E115" s="267">
        <v>104488</v>
      </c>
      <c r="F115" s="267">
        <v>16474</v>
      </c>
      <c r="G115" s="267">
        <v>88014</v>
      </c>
      <c r="H115" s="267">
        <v>53877</v>
      </c>
      <c r="I115" s="267">
        <v>15471</v>
      </c>
      <c r="J115" s="267">
        <v>38406</v>
      </c>
      <c r="K115" s="267">
        <v>0</v>
      </c>
    </row>
    <row r="116" spans="1:11" ht="15.75" customHeight="1" x14ac:dyDescent="0.25">
      <c r="A116" s="402"/>
      <c r="B116" s="268" t="s">
        <v>604</v>
      </c>
      <c r="C116" s="269">
        <f t="shared" si="1"/>
        <v>20850</v>
      </c>
      <c r="D116" s="242">
        <v>12284</v>
      </c>
      <c r="E116" s="242">
        <v>6924</v>
      </c>
      <c r="F116" s="242">
        <v>709</v>
      </c>
      <c r="G116" s="242">
        <v>6215</v>
      </c>
      <c r="H116" s="242">
        <v>1642</v>
      </c>
      <c r="I116" s="242">
        <v>586</v>
      </c>
      <c r="J116" s="242">
        <v>1056</v>
      </c>
      <c r="K116" s="242">
        <v>0</v>
      </c>
    </row>
    <row r="117" spans="1:11" s="15" customFormat="1" x14ac:dyDescent="0.2">
      <c r="A117" s="46" t="s">
        <v>135</v>
      </c>
    </row>
    <row r="119" spans="1:11" x14ac:dyDescent="0.25">
      <c r="A119" s="17"/>
    </row>
    <row r="121" spans="1:11" x14ac:dyDescent="0.25">
      <c r="E121" s="81" t="s">
        <v>60</v>
      </c>
    </row>
  </sheetData>
  <mergeCells count="26">
    <mergeCell ref="A39:A44"/>
    <mergeCell ref="A5:G5"/>
    <mergeCell ref="A6:B8"/>
    <mergeCell ref="C6:K6"/>
    <mergeCell ref="C7:C8"/>
    <mergeCell ref="D7:D8"/>
    <mergeCell ref="E7:G7"/>
    <mergeCell ref="H7:J7"/>
    <mergeCell ref="K7:K8"/>
    <mergeCell ref="A9:A14"/>
    <mergeCell ref="A15:A20"/>
    <mergeCell ref="A21:A26"/>
    <mergeCell ref="A27:A32"/>
    <mergeCell ref="A33:A38"/>
    <mergeCell ref="A111:A116"/>
    <mergeCell ref="A45:A50"/>
    <mergeCell ref="A51:A56"/>
    <mergeCell ref="A57:A62"/>
    <mergeCell ref="A63:A68"/>
    <mergeCell ref="A69:A74"/>
    <mergeCell ref="A75:A80"/>
    <mergeCell ref="A81:A86"/>
    <mergeCell ref="A87:A92"/>
    <mergeCell ref="A93:A98"/>
    <mergeCell ref="A99:A104"/>
    <mergeCell ref="A105:A110"/>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4"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41"/>
  <sheetViews>
    <sheetView zoomScaleNormal="100" workbookViewId="0"/>
  </sheetViews>
  <sheetFormatPr baseColWidth="10" defaultColWidth="9.140625" defaultRowHeight="15" x14ac:dyDescent="0.2"/>
  <cols>
    <col min="1" max="1" width="7.85546875" style="15" customWidth="1"/>
    <col min="2" max="2" width="8.140625" style="15" customWidth="1"/>
    <col min="3" max="6" width="7.42578125" style="15" customWidth="1"/>
    <col min="7" max="7" width="9.140625" style="15"/>
    <col min="8" max="9" width="7.42578125" style="15" customWidth="1"/>
    <col min="10" max="10" width="9" style="15" customWidth="1"/>
    <col min="11" max="11" width="7.42578125" style="15" customWidth="1"/>
    <col min="12" max="16384" width="9.140625" style="15"/>
  </cols>
  <sheetData>
    <row r="2" spans="1:11" ht="18" customHeight="1" x14ac:dyDescent="0.25">
      <c r="D2" s="94"/>
      <c r="I2" s="276" t="s">
        <v>61</v>
      </c>
    </row>
    <row r="3" spans="1:11" ht="18.75" customHeight="1" x14ac:dyDescent="0.2"/>
    <row r="4" spans="1:11" ht="24" customHeight="1" x14ac:dyDescent="0.25">
      <c r="C4" s="18"/>
      <c r="K4" s="2" t="s">
        <v>653</v>
      </c>
    </row>
    <row r="5" spans="1:11" s="19" customFormat="1" ht="31.5" customHeight="1" x14ac:dyDescent="0.2">
      <c r="A5" s="403" t="s">
        <v>616</v>
      </c>
      <c r="B5" s="403"/>
      <c r="C5" s="403"/>
      <c r="D5" s="403"/>
      <c r="E5" s="403"/>
      <c r="F5" s="403"/>
      <c r="G5" s="403"/>
      <c r="H5" s="403"/>
      <c r="I5" s="403"/>
      <c r="J5" s="403"/>
      <c r="K5" s="403"/>
    </row>
    <row r="6" spans="1:11" s="19" customFormat="1" ht="16.5" customHeight="1" x14ac:dyDescent="0.2">
      <c r="A6" s="355"/>
      <c r="B6" s="376" t="s">
        <v>617</v>
      </c>
      <c r="C6" s="377"/>
      <c r="D6" s="377"/>
      <c r="E6" s="377"/>
      <c r="F6" s="377"/>
      <c r="G6" s="377"/>
      <c r="H6" s="377"/>
      <c r="I6" s="377"/>
      <c r="J6" s="377"/>
      <c r="K6" s="378"/>
    </row>
    <row r="7" spans="1:11" s="19" customFormat="1" ht="16.5" customHeight="1" x14ac:dyDescent="0.2">
      <c r="A7" s="355"/>
      <c r="B7" s="326" t="s">
        <v>618</v>
      </c>
      <c r="C7" s="327"/>
      <c r="D7" s="327"/>
      <c r="E7" s="327"/>
      <c r="F7" s="328"/>
      <c r="G7" s="326" t="s">
        <v>619</v>
      </c>
      <c r="H7" s="327"/>
      <c r="I7" s="327"/>
      <c r="J7" s="327"/>
      <c r="K7" s="328"/>
    </row>
    <row r="8" spans="1:11" s="19" customFormat="1" ht="25.5" customHeight="1" x14ac:dyDescent="0.2">
      <c r="A8" s="355"/>
      <c r="B8" s="363" t="s">
        <v>65</v>
      </c>
      <c r="C8" s="365" t="s">
        <v>66</v>
      </c>
      <c r="D8" s="366"/>
      <c r="E8" s="365" t="s">
        <v>67</v>
      </c>
      <c r="F8" s="366"/>
      <c r="G8" s="363" t="s">
        <v>65</v>
      </c>
      <c r="H8" s="365" t="s">
        <v>66</v>
      </c>
      <c r="I8" s="366"/>
      <c r="J8" s="365" t="s">
        <v>67</v>
      </c>
      <c r="K8" s="366"/>
    </row>
    <row r="9" spans="1:11" s="19" customFormat="1" ht="15" customHeight="1" x14ac:dyDescent="0.2">
      <c r="A9" s="356"/>
      <c r="B9" s="364"/>
      <c r="C9" s="20" t="s">
        <v>152</v>
      </c>
      <c r="D9" s="21" t="s">
        <v>69</v>
      </c>
      <c r="E9" s="20" t="s">
        <v>152</v>
      </c>
      <c r="F9" s="21" t="s">
        <v>69</v>
      </c>
      <c r="G9" s="364"/>
      <c r="H9" s="20" t="s">
        <v>152</v>
      </c>
      <c r="I9" s="21" t="s">
        <v>69</v>
      </c>
      <c r="J9" s="20" t="s">
        <v>152</v>
      </c>
      <c r="K9" s="21" t="s">
        <v>69</v>
      </c>
    </row>
    <row r="10" spans="1:11" ht="12" customHeight="1" x14ac:dyDescent="0.2">
      <c r="A10" s="277">
        <v>38353</v>
      </c>
      <c r="B10" s="106">
        <v>235260</v>
      </c>
      <c r="C10" s="106">
        <v>5446.4200000000128</v>
      </c>
      <c r="D10" s="155">
        <v>2.3699295750930007</v>
      </c>
      <c r="E10" s="106">
        <v>-24683.390000000014</v>
      </c>
      <c r="F10" s="155">
        <v>-9.4956790399632833</v>
      </c>
      <c r="G10" s="106">
        <v>2176599</v>
      </c>
      <c r="H10" s="106">
        <v>63884</v>
      </c>
      <c r="I10" s="155">
        <v>3.0237869281942902</v>
      </c>
      <c r="J10" s="106">
        <v>-55961</v>
      </c>
      <c r="K10" s="155">
        <v>-2.5065843695130252</v>
      </c>
    </row>
    <row r="11" spans="1:11" ht="12" customHeight="1" x14ac:dyDescent="0.2">
      <c r="A11" s="277">
        <v>38384</v>
      </c>
      <c r="B11" s="106">
        <v>233111</v>
      </c>
      <c r="C11" s="106">
        <v>-2149</v>
      </c>
      <c r="D11" s="155">
        <v>-0.91345745133044287</v>
      </c>
      <c r="E11" s="106">
        <v>-28768.890000000014</v>
      </c>
      <c r="F11" s="155">
        <v>-10.985528518436453</v>
      </c>
      <c r="G11" s="106">
        <v>2165420</v>
      </c>
      <c r="H11" s="106">
        <v>-11179</v>
      </c>
      <c r="I11" s="155">
        <v>-0.51359942736351527</v>
      </c>
      <c r="J11" s="106">
        <v>-53880</v>
      </c>
      <c r="K11" s="155">
        <v>-2.4277925471995676</v>
      </c>
    </row>
    <row r="12" spans="1:11" ht="12" customHeight="1" x14ac:dyDescent="0.2">
      <c r="A12" s="277">
        <v>38412</v>
      </c>
      <c r="B12" s="106">
        <v>234722</v>
      </c>
      <c r="C12" s="106">
        <v>1611</v>
      </c>
      <c r="D12" s="155">
        <v>0.69108707868783537</v>
      </c>
      <c r="E12" s="106">
        <v>-23408.809999999998</v>
      </c>
      <c r="F12" s="155">
        <v>-9.0685842577257638</v>
      </c>
      <c r="G12" s="106">
        <v>2144835</v>
      </c>
      <c r="H12" s="106">
        <v>-20585</v>
      </c>
      <c r="I12" s="155">
        <v>-0.95062389744252851</v>
      </c>
      <c r="J12" s="106">
        <v>-36711</v>
      </c>
      <c r="K12" s="155">
        <v>-1.6827974289792651</v>
      </c>
    </row>
    <row r="13" spans="1:11" ht="12" customHeight="1" x14ac:dyDescent="0.2">
      <c r="A13" s="277">
        <v>38443</v>
      </c>
      <c r="B13" s="106">
        <v>233518</v>
      </c>
      <c r="C13" s="106">
        <v>-1204</v>
      </c>
      <c r="D13" s="155">
        <v>-0.51294723119264496</v>
      </c>
      <c r="E13" s="106">
        <v>-27278.200000000012</v>
      </c>
      <c r="F13" s="155">
        <v>-10.459584917264902</v>
      </c>
      <c r="G13" s="106">
        <v>2095945</v>
      </c>
      <c r="H13" s="106">
        <v>-48890</v>
      </c>
      <c r="I13" s="155">
        <v>-2.2794294199786931</v>
      </c>
      <c r="J13" s="106">
        <v>-66460</v>
      </c>
      <c r="K13" s="155">
        <v>-3.0734298154138564</v>
      </c>
    </row>
    <row r="14" spans="1:11" ht="12" customHeight="1" x14ac:dyDescent="0.2">
      <c r="A14" s="277">
        <v>38473</v>
      </c>
      <c r="B14" s="106">
        <v>222420</v>
      </c>
      <c r="C14" s="106">
        <v>-11098</v>
      </c>
      <c r="D14" s="155">
        <v>-4.7525244306648737</v>
      </c>
      <c r="E14" s="106">
        <v>-30789.119999999995</v>
      </c>
      <c r="F14" s="155">
        <v>-12.159562025254065</v>
      </c>
      <c r="G14" s="106">
        <v>2007393</v>
      </c>
      <c r="H14" s="106">
        <v>-88552</v>
      </c>
      <c r="I14" s="155">
        <v>-4.2249200241418547</v>
      </c>
      <c r="J14" s="106">
        <v>-83309</v>
      </c>
      <c r="K14" s="155">
        <v>-3.9847381405862721</v>
      </c>
    </row>
    <row r="15" spans="1:11" ht="12" customHeight="1" x14ac:dyDescent="0.2">
      <c r="A15" s="277">
        <v>38504</v>
      </c>
      <c r="B15" s="106">
        <v>221890</v>
      </c>
      <c r="C15" s="106">
        <v>-530</v>
      </c>
      <c r="D15" s="155">
        <v>-0.23828792374786439</v>
      </c>
      <c r="E15" s="106">
        <v>-23937.48000000001</v>
      </c>
      <c r="F15" s="155">
        <v>-9.7375118518076214</v>
      </c>
      <c r="G15" s="106">
        <v>1974860</v>
      </c>
      <c r="H15" s="106">
        <v>-32533</v>
      </c>
      <c r="I15" s="155">
        <v>-1.6206592331446807</v>
      </c>
      <c r="J15" s="106">
        <v>-79253</v>
      </c>
      <c r="K15" s="155">
        <v>-3.8582590149616891</v>
      </c>
    </row>
    <row r="16" spans="1:11" ht="12" customHeight="1" x14ac:dyDescent="0.2">
      <c r="A16" s="277">
        <v>38534</v>
      </c>
      <c r="B16" s="106">
        <v>224153</v>
      </c>
      <c r="C16" s="106">
        <v>2263</v>
      </c>
      <c r="D16" s="155">
        <v>1.0198747126954797</v>
      </c>
      <c r="E16" s="106">
        <v>-16646.299999999988</v>
      </c>
      <c r="F16" s="155">
        <v>-6.9129353781344003</v>
      </c>
      <c r="G16" s="106">
        <v>1989417</v>
      </c>
      <c r="H16" s="106">
        <v>14557</v>
      </c>
      <c r="I16" s="155">
        <v>0.73711554236756027</v>
      </c>
      <c r="J16" s="106">
        <v>-24801</v>
      </c>
      <c r="K16" s="155">
        <v>-1.2312967116766904</v>
      </c>
    </row>
    <row r="17" spans="1:11" ht="12" customHeight="1" x14ac:dyDescent="0.2">
      <c r="A17" s="277">
        <v>38565</v>
      </c>
      <c r="B17" s="106">
        <v>227684</v>
      </c>
      <c r="C17" s="106">
        <v>3531</v>
      </c>
      <c r="D17" s="155">
        <v>1.5752633246041765</v>
      </c>
      <c r="E17" s="106">
        <v>-15872.26999999999</v>
      </c>
      <c r="F17" s="155">
        <v>-6.5168800622541934</v>
      </c>
      <c r="G17" s="106">
        <v>2019110</v>
      </c>
      <c r="H17" s="106">
        <v>29693</v>
      </c>
      <c r="I17" s="155">
        <v>1.4925478167724515</v>
      </c>
      <c r="J17" s="106">
        <v>-30529</v>
      </c>
      <c r="K17" s="155">
        <v>-1.4894818063083304</v>
      </c>
    </row>
    <row r="18" spans="1:11" ht="12" customHeight="1" x14ac:dyDescent="0.2">
      <c r="A18" s="277">
        <v>38596</v>
      </c>
      <c r="B18" s="106">
        <v>221671</v>
      </c>
      <c r="C18" s="106">
        <v>-6013</v>
      </c>
      <c r="D18" s="155">
        <v>-2.6409409532509969</v>
      </c>
      <c r="E18" s="106">
        <v>-19663.51999999999</v>
      </c>
      <c r="F18" s="155">
        <v>-8.147827339412526</v>
      </c>
      <c r="G18" s="106">
        <v>2013286</v>
      </c>
      <c r="H18" s="106">
        <v>-5824</v>
      </c>
      <c r="I18" s="155">
        <v>-0.28844391836006955</v>
      </c>
      <c r="J18" s="106">
        <v>-37228</v>
      </c>
      <c r="K18" s="155">
        <v>-1.815544785356257</v>
      </c>
    </row>
    <row r="19" spans="1:11" ht="12" customHeight="1" x14ac:dyDescent="0.2">
      <c r="A19" s="277">
        <v>38626</v>
      </c>
      <c r="B19" s="106">
        <v>221285</v>
      </c>
      <c r="C19" s="106">
        <v>-386</v>
      </c>
      <c r="D19" s="155">
        <v>-0.17413193426293921</v>
      </c>
      <c r="E19" s="106">
        <v>-20895.670000000013</v>
      </c>
      <c r="F19" s="155">
        <v>-8.6281328728671909</v>
      </c>
      <c r="G19" s="106">
        <v>2052861</v>
      </c>
      <c r="H19" s="106">
        <v>39575</v>
      </c>
      <c r="I19" s="155">
        <v>1.9656919086508324</v>
      </c>
      <c r="J19" s="106">
        <v>-22950</v>
      </c>
      <c r="K19" s="155">
        <v>-1.1055919830851653</v>
      </c>
    </row>
    <row r="20" spans="1:11" ht="12" customHeight="1" x14ac:dyDescent="0.2">
      <c r="A20" s="277">
        <v>38657</v>
      </c>
      <c r="B20" s="106">
        <v>220227</v>
      </c>
      <c r="C20" s="106">
        <v>-1058</v>
      </c>
      <c r="D20" s="155">
        <v>-0.47811645615382875</v>
      </c>
      <c r="E20" s="106">
        <v>-18989.359999999986</v>
      </c>
      <c r="F20" s="155">
        <v>-7.9381527250059261</v>
      </c>
      <c r="G20" s="106">
        <v>2095580</v>
      </c>
      <c r="H20" s="106">
        <v>42719</v>
      </c>
      <c r="I20" s="155">
        <v>2.0809494651610607</v>
      </c>
      <c r="J20" s="106">
        <v>-25509</v>
      </c>
      <c r="K20" s="155">
        <v>-1.202636947341672</v>
      </c>
    </row>
    <row r="21" spans="1:11" ht="12" customHeight="1" x14ac:dyDescent="0.2">
      <c r="A21" s="277">
        <v>38687</v>
      </c>
      <c r="B21" s="106">
        <v>216066</v>
      </c>
      <c r="C21" s="106">
        <v>-4161</v>
      </c>
      <c r="D21" s="155">
        <v>-1.8894141045375907</v>
      </c>
      <c r="E21" s="106">
        <v>-13747.579999999987</v>
      </c>
      <c r="F21" s="155">
        <v>-5.9820572831248642</v>
      </c>
      <c r="G21" s="106">
        <v>2102937</v>
      </c>
      <c r="H21" s="106">
        <v>7357</v>
      </c>
      <c r="I21" s="155">
        <v>0.35107225684536025</v>
      </c>
      <c r="J21" s="106">
        <v>-9778</v>
      </c>
      <c r="K21" s="155">
        <v>-0.46281680207694836</v>
      </c>
    </row>
    <row r="22" spans="1:11" ht="12" customHeight="1" x14ac:dyDescent="0.2">
      <c r="A22" s="277">
        <v>38718</v>
      </c>
      <c r="B22" s="106">
        <v>225259</v>
      </c>
      <c r="C22" s="106">
        <v>9193</v>
      </c>
      <c r="D22" s="155">
        <v>4.2547184656540127</v>
      </c>
      <c r="E22" s="106">
        <v>-10001</v>
      </c>
      <c r="F22" s="155">
        <v>-4.2510414010031452</v>
      </c>
      <c r="G22" s="106">
        <v>2171503</v>
      </c>
      <c r="H22" s="106">
        <v>68566</v>
      </c>
      <c r="I22" s="155">
        <v>3.2604875942550824</v>
      </c>
      <c r="J22" s="106">
        <v>-5096</v>
      </c>
      <c r="K22" s="155">
        <v>-0.23412672706364379</v>
      </c>
    </row>
    <row r="23" spans="1:11" ht="12" customHeight="1" x14ac:dyDescent="0.2">
      <c r="A23" s="277">
        <v>38749</v>
      </c>
      <c r="B23" s="106">
        <v>225214</v>
      </c>
      <c r="C23" s="106">
        <v>-45</v>
      </c>
      <c r="D23" s="155">
        <v>-1.9977004248442905E-2</v>
      </c>
      <c r="E23" s="106">
        <v>-7897</v>
      </c>
      <c r="F23" s="155">
        <v>-3.3876565241451497</v>
      </c>
      <c r="G23" s="106">
        <v>2169277</v>
      </c>
      <c r="H23" s="106">
        <v>-2226</v>
      </c>
      <c r="I23" s="155">
        <v>-0.10250964424179934</v>
      </c>
      <c r="J23" s="106">
        <v>3857</v>
      </c>
      <c r="K23" s="155">
        <v>0.17811787089802439</v>
      </c>
    </row>
    <row r="24" spans="1:11" ht="12" customHeight="1" x14ac:dyDescent="0.2">
      <c r="A24" s="277">
        <v>38777</v>
      </c>
      <c r="B24" s="106">
        <v>223860</v>
      </c>
      <c r="C24" s="106">
        <v>-1354</v>
      </c>
      <c r="D24" s="155">
        <v>-0.60120596410525096</v>
      </c>
      <c r="E24" s="106">
        <v>-10862</v>
      </c>
      <c r="F24" s="155">
        <v>-4.6276020142977652</v>
      </c>
      <c r="G24" s="106">
        <v>2148530</v>
      </c>
      <c r="H24" s="106">
        <v>-20747</v>
      </c>
      <c r="I24" s="155">
        <v>-0.95640160293037724</v>
      </c>
      <c r="J24" s="106">
        <v>3695</v>
      </c>
      <c r="K24" s="155">
        <v>0.17227432413215935</v>
      </c>
    </row>
    <row r="25" spans="1:11" ht="12" customHeight="1" x14ac:dyDescent="0.2">
      <c r="A25" s="277">
        <v>38808</v>
      </c>
      <c r="B25" s="106">
        <v>220235</v>
      </c>
      <c r="C25" s="106">
        <v>-3625</v>
      </c>
      <c r="D25" s="155">
        <v>-1.6193156437058875</v>
      </c>
      <c r="E25" s="106">
        <v>-13283</v>
      </c>
      <c r="F25" s="155">
        <v>-5.6882124718437126</v>
      </c>
      <c r="G25" s="106">
        <v>2075676</v>
      </c>
      <c r="H25" s="106">
        <v>-72854</v>
      </c>
      <c r="I25" s="155">
        <v>-3.3908765528058717</v>
      </c>
      <c r="J25" s="106">
        <v>-20269</v>
      </c>
      <c r="K25" s="155">
        <v>-0.96705781878818386</v>
      </c>
    </row>
    <row r="26" spans="1:11" ht="12" customHeight="1" x14ac:dyDescent="0.2">
      <c r="A26" s="277">
        <v>38838</v>
      </c>
      <c r="B26" s="106">
        <v>215751</v>
      </c>
      <c r="C26" s="106">
        <v>-4487</v>
      </c>
      <c r="D26" s="155">
        <v>-2.0373691738370376</v>
      </c>
      <c r="E26" s="106">
        <v>-6672</v>
      </c>
      <c r="F26" s="155">
        <v>-2.9997302400863233</v>
      </c>
      <c r="G26" s="106">
        <v>2004528</v>
      </c>
      <c r="H26" s="106">
        <v>-71148</v>
      </c>
      <c r="I26" s="155">
        <v>-3.4277025894214703</v>
      </c>
      <c r="J26" s="106">
        <v>-2865</v>
      </c>
      <c r="K26" s="155">
        <v>-0.14272242655025696</v>
      </c>
    </row>
    <row r="27" spans="1:11" ht="12" customHeight="1" x14ac:dyDescent="0.2">
      <c r="A27" s="277">
        <v>38869</v>
      </c>
      <c r="B27" s="106">
        <v>206759</v>
      </c>
      <c r="C27" s="106">
        <v>-8989</v>
      </c>
      <c r="D27" s="155">
        <v>-4.1664349148080166</v>
      </c>
      <c r="E27" s="106">
        <v>-15131</v>
      </c>
      <c r="F27" s="155">
        <v>-6.8191446212087072</v>
      </c>
      <c r="G27" s="106">
        <v>1959754</v>
      </c>
      <c r="H27" s="106">
        <v>-44774</v>
      </c>
      <c r="I27" s="155">
        <v>-2.2336430321751553</v>
      </c>
      <c r="J27" s="106">
        <v>-15106</v>
      </c>
      <c r="K27" s="155">
        <v>-0.76491498131513125</v>
      </c>
    </row>
    <row r="28" spans="1:11" ht="12" customHeight="1" x14ac:dyDescent="0.2">
      <c r="A28" s="277">
        <v>38899</v>
      </c>
      <c r="B28" s="106">
        <v>212432</v>
      </c>
      <c r="C28" s="106">
        <v>5673</v>
      </c>
      <c r="D28" s="155">
        <v>2.7437741525157309</v>
      </c>
      <c r="E28" s="106">
        <v>-11721</v>
      </c>
      <c r="F28" s="155">
        <v>-5.2290176798882904</v>
      </c>
      <c r="G28" s="106">
        <v>1954984</v>
      </c>
      <c r="H28" s="106">
        <v>-4770</v>
      </c>
      <c r="I28" s="155">
        <v>-0.24339789585835772</v>
      </c>
      <c r="J28" s="106">
        <v>-34433</v>
      </c>
      <c r="K28" s="155">
        <v>-1.73080857356703</v>
      </c>
    </row>
    <row r="29" spans="1:11" ht="12" customHeight="1" x14ac:dyDescent="0.2">
      <c r="A29" s="277">
        <v>38930</v>
      </c>
      <c r="B29" s="106">
        <v>217021</v>
      </c>
      <c r="C29" s="106">
        <v>4589</v>
      </c>
      <c r="D29" s="155">
        <v>2.1602206823830685</v>
      </c>
      <c r="E29" s="106">
        <v>-10663</v>
      </c>
      <c r="F29" s="155">
        <v>-4.6832451994870086</v>
      </c>
      <c r="G29" s="106">
        <v>1983677</v>
      </c>
      <c r="H29" s="106">
        <v>28693</v>
      </c>
      <c r="I29" s="155">
        <v>1.4676846460124482</v>
      </c>
      <c r="J29" s="106">
        <v>-35433</v>
      </c>
      <c r="K29" s="155">
        <v>-1.7548821015199767</v>
      </c>
    </row>
    <row r="30" spans="1:11" ht="12" customHeight="1" x14ac:dyDescent="0.2">
      <c r="A30" s="277">
        <v>38961</v>
      </c>
      <c r="B30" s="106">
        <v>213081</v>
      </c>
      <c r="C30" s="106">
        <v>-3940</v>
      </c>
      <c r="D30" s="155">
        <v>-1.8154925099414343</v>
      </c>
      <c r="E30" s="106">
        <v>-8590</v>
      </c>
      <c r="F30" s="155">
        <v>-3.8751122158514195</v>
      </c>
      <c r="G30" s="106">
        <v>1966166</v>
      </c>
      <c r="H30" s="106">
        <v>-17511</v>
      </c>
      <c r="I30" s="155">
        <v>-0.88275460168162456</v>
      </c>
      <c r="J30" s="106">
        <v>-47120</v>
      </c>
      <c r="K30" s="155">
        <v>-2.3404523748737138</v>
      </c>
    </row>
    <row r="31" spans="1:11" ht="12" customHeight="1" x14ac:dyDescent="0.2">
      <c r="A31" s="277">
        <v>38991</v>
      </c>
      <c r="B31" s="106">
        <v>213581</v>
      </c>
      <c r="C31" s="106">
        <v>500</v>
      </c>
      <c r="D31" s="155">
        <v>0.23465254996926052</v>
      </c>
      <c r="E31" s="106">
        <v>-7704</v>
      </c>
      <c r="F31" s="155">
        <v>-3.4814831552070857</v>
      </c>
      <c r="G31" s="106">
        <v>1992836</v>
      </c>
      <c r="H31" s="106">
        <v>26670</v>
      </c>
      <c r="I31" s="155">
        <v>1.3564470141381755</v>
      </c>
      <c r="J31" s="106">
        <v>-60025</v>
      </c>
      <c r="K31" s="155">
        <v>-2.9239680621337731</v>
      </c>
    </row>
    <row r="32" spans="1:11" ht="12" customHeight="1" x14ac:dyDescent="0.2">
      <c r="A32" s="277">
        <v>39022</v>
      </c>
      <c r="B32" s="106">
        <v>212754</v>
      </c>
      <c r="C32" s="106">
        <v>-827</v>
      </c>
      <c r="D32" s="155">
        <v>-0.3872067271901527</v>
      </c>
      <c r="E32" s="106">
        <v>-7473</v>
      </c>
      <c r="F32" s="155">
        <v>-3.3933168957484776</v>
      </c>
      <c r="G32" s="106">
        <v>2023164</v>
      </c>
      <c r="H32" s="106">
        <v>30328</v>
      </c>
      <c r="I32" s="155">
        <v>1.5218512712536305</v>
      </c>
      <c r="J32" s="106">
        <v>-72416</v>
      </c>
      <c r="K32" s="155">
        <v>-3.4556542818694584</v>
      </c>
    </row>
    <row r="33" spans="1:11" ht="12" customHeight="1" x14ac:dyDescent="0.2">
      <c r="A33" s="277">
        <v>39052</v>
      </c>
      <c r="B33" s="106">
        <v>211558</v>
      </c>
      <c r="C33" s="106">
        <v>-1196</v>
      </c>
      <c r="D33" s="155">
        <v>-0.5621515929195221</v>
      </c>
      <c r="E33" s="106">
        <v>-4508</v>
      </c>
      <c r="F33" s="155">
        <v>-2.0863995260707378</v>
      </c>
      <c r="G33" s="106">
        <v>2022873</v>
      </c>
      <c r="H33" s="106">
        <v>-291</v>
      </c>
      <c r="I33" s="155">
        <v>-1.4383411329976215E-2</v>
      </c>
      <c r="J33" s="106">
        <v>-80064</v>
      </c>
      <c r="K33" s="155">
        <v>-3.8072467220843991</v>
      </c>
    </row>
    <row r="34" spans="1:11" ht="12" customHeight="1" x14ac:dyDescent="0.2">
      <c r="A34" s="277">
        <v>39083</v>
      </c>
      <c r="B34" s="106">
        <v>218201</v>
      </c>
      <c r="C34" s="106">
        <v>6643</v>
      </c>
      <c r="D34" s="155">
        <v>3.1400372474687792</v>
      </c>
      <c r="E34" s="106">
        <v>-7058</v>
      </c>
      <c r="F34" s="155">
        <v>-3.1332821330113334</v>
      </c>
      <c r="G34" s="106">
        <v>2082508</v>
      </c>
      <c r="H34" s="106">
        <v>59635</v>
      </c>
      <c r="I34" s="155">
        <v>2.948034800009689</v>
      </c>
      <c r="J34" s="106">
        <v>-88995</v>
      </c>
      <c r="K34" s="155">
        <v>-4.0983134722816406</v>
      </c>
    </row>
    <row r="35" spans="1:11" ht="12" customHeight="1" x14ac:dyDescent="0.2">
      <c r="A35" s="277">
        <v>39114</v>
      </c>
      <c r="B35" s="106">
        <v>220752</v>
      </c>
      <c r="C35" s="106">
        <v>2551</v>
      </c>
      <c r="D35" s="155">
        <v>1.1691055494704423</v>
      </c>
      <c r="E35" s="106">
        <v>-4462</v>
      </c>
      <c r="F35" s="155">
        <v>-1.9812267443409379</v>
      </c>
      <c r="G35" s="106">
        <v>2075275</v>
      </c>
      <c r="H35" s="106">
        <v>-7233</v>
      </c>
      <c r="I35" s="155">
        <v>-0.34732159492304471</v>
      </c>
      <c r="J35" s="106">
        <v>-94002</v>
      </c>
      <c r="K35" s="155">
        <v>-4.3333331796723051</v>
      </c>
    </row>
    <row r="36" spans="1:11" ht="12" customHeight="1" x14ac:dyDescent="0.2">
      <c r="A36" s="277">
        <v>39142</v>
      </c>
      <c r="B36" s="106">
        <v>222811</v>
      </c>
      <c r="C36" s="106">
        <v>2059</v>
      </c>
      <c r="D36" s="155">
        <v>0.93272088135101838</v>
      </c>
      <c r="E36" s="106">
        <v>-1049</v>
      </c>
      <c r="F36" s="155">
        <v>-0.46859644420620028</v>
      </c>
      <c r="G36" s="106">
        <v>2059451</v>
      </c>
      <c r="H36" s="106">
        <v>-15824</v>
      </c>
      <c r="I36" s="155">
        <v>-0.76250135524207641</v>
      </c>
      <c r="J36" s="106">
        <v>-89079</v>
      </c>
      <c r="K36" s="155">
        <v>-4.1460440394129936</v>
      </c>
    </row>
    <row r="37" spans="1:11" ht="12" customHeight="1" x14ac:dyDescent="0.2">
      <c r="A37" s="277">
        <v>39173</v>
      </c>
      <c r="B37" s="106">
        <v>222172</v>
      </c>
      <c r="C37" s="106">
        <v>-639</v>
      </c>
      <c r="D37" s="155">
        <v>-0.28679014949890264</v>
      </c>
      <c r="E37" s="106">
        <v>1937</v>
      </c>
      <c r="F37" s="155">
        <v>0.8795150634549459</v>
      </c>
      <c r="G37" s="106">
        <v>2023124</v>
      </c>
      <c r="H37" s="106">
        <v>-36327</v>
      </c>
      <c r="I37" s="155">
        <v>-1.7639166943034819</v>
      </c>
      <c r="J37" s="106">
        <v>-52552</v>
      </c>
      <c r="K37" s="155">
        <v>-2.5318016877393195</v>
      </c>
    </row>
    <row r="38" spans="1:11" ht="12" customHeight="1" x14ac:dyDescent="0.2">
      <c r="A38" s="277">
        <v>39203</v>
      </c>
      <c r="B38" s="106">
        <v>218126</v>
      </c>
      <c r="C38" s="106">
        <v>-4046</v>
      </c>
      <c r="D38" s="155">
        <v>-1.8211115712150947</v>
      </c>
      <c r="E38" s="106">
        <v>2378</v>
      </c>
      <c r="F38" s="155">
        <v>1.1022118397389546</v>
      </c>
      <c r="G38" s="106">
        <v>1973231</v>
      </c>
      <c r="H38" s="106">
        <v>-49893</v>
      </c>
      <c r="I38" s="155">
        <v>-2.4661365294465392</v>
      </c>
      <c r="J38" s="106">
        <v>-31297</v>
      </c>
      <c r="K38" s="155">
        <v>-1.5613151824269853</v>
      </c>
    </row>
    <row r="39" spans="1:11" ht="12" customHeight="1" x14ac:dyDescent="0.2">
      <c r="A39" s="277">
        <v>39234</v>
      </c>
      <c r="B39" s="106">
        <v>216651</v>
      </c>
      <c r="C39" s="106">
        <v>-1475</v>
      </c>
      <c r="D39" s="155">
        <v>-0.67621466491844162</v>
      </c>
      <c r="E39" s="106">
        <v>9892</v>
      </c>
      <c r="F39" s="155">
        <v>4.7843141048273594</v>
      </c>
      <c r="G39" s="106">
        <v>1965869</v>
      </c>
      <c r="H39" s="106">
        <v>-7362</v>
      </c>
      <c r="I39" s="155">
        <v>-0.37309367225631462</v>
      </c>
      <c r="J39" s="106">
        <v>6115</v>
      </c>
      <c r="K39" s="155">
        <v>0.31202895873665776</v>
      </c>
    </row>
    <row r="40" spans="1:11" ht="12" customHeight="1" x14ac:dyDescent="0.2">
      <c r="A40" s="277">
        <v>39264</v>
      </c>
      <c r="B40" s="106">
        <v>216289</v>
      </c>
      <c r="C40" s="106">
        <v>-362</v>
      </c>
      <c r="D40" s="155">
        <v>-0.16708900489727718</v>
      </c>
      <c r="E40" s="106">
        <v>3857</v>
      </c>
      <c r="F40" s="155">
        <v>1.8156398282744597</v>
      </c>
      <c r="G40" s="106">
        <v>1970338</v>
      </c>
      <c r="H40" s="106">
        <v>4469</v>
      </c>
      <c r="I40" s="155">
        <v>0.22732949143610282</v>
      </c>
      <c r="J40" s="106">
        <v>15354</v>
      </c>
      <c r="K40" s="155">
        <v>0.7853772716298445</v>
      </c>
    </row>
    <row r="41" spans="1:11" ht="12" customHeight="1" x14ac:dyDescent="0.2">
      <c r="A41" s="277">
        <v>39295</v>
      </c>
      <c r="B41" s="106">
        <v>223083</v>
      </c>
      <c r="C41" s="106">
        <v>6794</v>
      </c>
      <c r="D41" s="155">
        <v>3.1411676044551502</v>
      </c>
      <c r="E41" s="106">
        <v>6062</v>
      </c>
      <c r="F41" s="155">
        <v>2.7932780698642068</v>
      </c>
      <c r="G41" s="106">
        <v>2028296</v>
      </c>
      <c r="H41" s="106">
        <v>57958</v>
      </c>
      <c r="I41" s="155">
        <v>2.9415257686752221</v>
      </c>
      <c r="J41" s="106">
        <v>44619</v>
      </c>
      <c r="K41" s="155">
        <v>2.2493077249975677</v>
      </c>
    </row>
    <row r="42" spans="1:11" ht="12" customHeight="1" x14ac:dyDescent="0.2">
      <c r="A42" s="277">
        <v>39326</v>
      </c>
      <c r="B42" s="106">
        <v>220372</v>
      </c>
      <c r="C42" s="106">
        <v>-2711</v>
      </c>
      <c r="D42" s="155">
        <v>-1.215242757180063</v>
      </c>
      <c r="E42" s="106">
        <v>7291</v>
      </c>
      <c r="F42" s="155">
        <v>3.4217034836517568</v>
      </c>
      <c r="G42" s="106">
        <v>2017363</v>
      </c>
      <c r="H42" s="106">
        <v>-10933</v>
      </c>
      <c r="I42" s="155">
        <v>-0.53902389000422024</v>
      </c>
      <c r="J42" s="106">
        <v>51197</v>
      </c>
      <c r="K42" s="155">
        <v>2.6039001793337899</v>
      </c>
    </row>
    <row r="43" spans="1:11" ht="12" customHeight="1" x14ac:dyDescent="0.2">
      <c r="A43" s="277">
        <v>39356</v>
      </c>
      <c r="B43" s="106">
        <v>225543</v>
      </c>
      <c r="C43" s="106">
        <v>5171</v>
      </c>
      <c r="D43" s="155">
        <v>2.3464868495090121</v>
      </c>
      <c r="E43" s="106">
        <v>11962</v>
      </c>
      <c r="F43" s="155">
        <v>5.6006854542304794</v>
      </c>
      <c r="G43" s="106">
        <v>2048577</v>
      </c>
      <c r="H43" s="106">
        <v>31214</v>
      </c>
      <c r="I43" s="155">
        <v>1.5472673980835379</v>
      </c>
      <c r="J43" s="106">
        <v>55741</v>
      </c>
      <c r="K43" s="155">
        <v>2.7970691015216507</v>
      </c>
    </row>
    <row r="44" spans="1:11" ht="12" customHeight="1" x14ac:dyDescent="0.2">
      <c r="A44" s="277">
        <v>39387</v>
      </c>
      <c r="B44" s="106">
        <v>227629</v>
      </c>
      <c r="C44" s="106">
        <v>2086</v>
      </c>
      <c r="D44" s="155">
        <v>0.92487906962308741</v>
      </c>
      <c r="E44" s="106">
        <v>14875</v>
      </c>
      <c r="F44" s="155">
        <v>6.9916429303326844</v>
      </c>
      <c r="G44" s="106">
        <v>2094473</v>
      </c>
      <c r="H44" s="106">
        <v>45896</v>
      </c>
      <c r="I44" s="155">
        <v>2.2403844229433405</v>
      </c>
      <c r="J44" s="106">
        <v>71309</v>
      </c>
      <c r="K44" s="155">
        <v>3.5246277612689827</v>
      </c>
    </row>
    <row r="45" spans="1:11" ht="12" customHeight="1" x14ac:dyDescent="0.2">
      <c r="A45" s="277">
        <v>39417</v>
      </c>
      <c r="B45" s="106">
        <v>229150</v>
      </c>
      <c r="C45" s="106">
        <v>1521</v>
      </c>
      <c r="D45" s="155">
        <v>0.66819254137214501</v>
      </c>
      <c r="E45" s="106">
        <v>17592</v>
      </c>
      <c r="F45" s="155">
        <v>8.3154501366055644</v>
      </c>
      <c r="G45" s="106">
        <v>2129547</v>
      </c>
      <c r="H45" s="106">
        <v>35074</v>
      </c>
      <c r="I45" s="155">
        <v>1.6745978582679271</v>
      </c>
      <c r="J45" s="106">
        <v>106674</v>
      </c>
      <c r="K45" s="155">
        <v>5.2733908653682162</v>
      </c>
    </row>
    <row r="46" spans="1:11" ht="12" customHeight="1" x14ac:dyDescent="0.2">
      <c r="A46" s="277">
        <v>39448</v>
      </c>
      <c r="B46" s="106">
        <v>246797</v>
      </c>
      <c r="C46" s="106">
        <v>17647</v>
      </c>
      <c r="D46" s="155">
        <v>7.7010691686668125</v>
      </c>
      <c r="E46" s="106">
        <v>28596</v>
      </c>
      <c r="F46" s="155">
        <v>13.105347821504026</v>
      </c>
      <c r="G46" s="106">
        <v>2261925</v>
      </c>
      <c r="H46" s="106">
        <v>132378</v>
      </c>
      <c r="I46" s="155">
        <v>6.2162516253456719</v>
      </c>
      <c r="J46" s="106">
        <v>179417</v>
      </c>
      <c r="K46" s="155">
        <v>8.6154290883876552</v>
      </c>
    </row>
    <row r="47" spans="1:11" ht="12" customHeight="1" x14ac:dyDescent="0.2">
      <c r="A47" s="277">
        <v>39479</v>
      </c>
      <c r="B47" s="106">
        <v>255339</v>
      </c>
      <c r="C47" s="106">
        <v>8542</v>
      </c>
      <c r="D47" s="155">
        <v>3.4611441792242208</v>
      </c>
      <c r="E47" s="106">
        <v>34587</v>
      </c>
      <c r="F47" s="155">
        <v>15.667808219178083</v>
      </c>
      <c r="G47" s="106">
        <v>2315331</v>
      </c>
      <c r="H47" s="106">
        <v>53406</v>
      </c>
      <c r="I47" s="155">
        <v>2.3610862429125632</v>
      </c>
      <c r="J47" s="106">
        <v>240056</v>
      </c>
      <c r="K47" s="155">
        <v>11.567430822421125</v>
      </c>
    </row>
    <row r="48" spans="1:11" ht="12" customHeight="1" x14ac:dyDescent="0.2">
      <c r="A48" s="277">
        <v>39508</v>
      </c>
      <c r="B48" s="106">
        <v>253924</v>
      </c>
      <c r="C48" s="106">
        <v>-1415</v>
      </c>
      <c r="D48" s="155">
        <v>-0.55416524698538017</v>
      </c>
      <c r="E48" s="106">
        <v>31113</v>
      </c>
      <c r="F48" s="155">
        <v>13.963852772080372</v>
      </c>
      <c r="G48" s="106">
        <v>2300975</v>
      </c>
      <c r="H48" s="106">
        <v>-14356</v>
      </c>
      <c r="I48" s="155">
        <v>-0.620040935831637</v>
      </c>
      <c r="J48" s="106">
        <v>241524</v>
      </c>
      <c r="K48" s="155">
        <v>11.727591479476812</v>
      </c>
    </row>
    <row r="49" spans="1:11" ht="12" customHeight="1" x14ac:dyDescent="0.2">
      <c r="A49" s="277">
        <v>39539</v>
      </c>
      <c r="B49" s="106">
        <v>259611</v>
      </c>
      <c r="C49" s="106">
        <v>5687</v>
      </c>
      <c r="D49" s="155">
        <v>2.2396465084040895</v>
      </c>
      <c r="E49" s="106">
        <v>37439</v>
      </c>
      <c r="F49" s="155">
        <v>16.851358406999982</v>
      </c>
      <c r="G49" s="106">
        <v>2338517</v>
      </c>
      <c r="H49" s="106">
        <v>37542</v>
      </c>
      <c r="I49" s="155">
        <v>1.6315692260889405</v>
      </c>
      <c r="J49" s="106">
        <v>315393</v>
      </c>
      <c r="K49" s="155">
        <v>15.589405295968017</v>
      </c>
    </row>
    <row r="50" spans="1:11" ht="12" customHeight="1" x14ac:dyDescent="0.2">
      <c r="A50" s="277">
        <v>39569</v>
      </c>
      <c r="B50" s="106">
        <v>262660</v>
      </c>
      <c r="C50" s="106">
        <v>3049</v>
      </c>
      <c r="D50" s="155">
        <v>1.1744494647761459</v>
      </c>
      <c r="E50" s="106">
        <v>44534</v>
      </c>
      <c r="F50" s="155">
        <v>20.416639923713817</v>
      </c>
      <c r="G50" s="106">
        <v>2353575</v>
      </c>
      <c r="H50" s="106">
        <v>15058</v>
      </c>
      <c r="I50" s="155">
        <v>0.64391235984172879</v>
      </c>
      <c r="J50" s="106">
        <v>380344</v>
      </c>
      <c r="K50" s="155">
        <v>19.275188764011919</v>
      </c>
    </row>
    <row r="51" spans="1:11" ht="12" customHeight="1" x14ac:dyDescent="0.2">
      <c r="A51" s="277">
        <v>39600</v>
      </c>
      <c r="B51" s="106">
        <v>266936</v>
      </c>
      <c r="C51" s="106">
        <v>4276</v>
      </c>
      <c r="D51" s="155">
        <v>1.6279601005101652</v>
      </c>
      <c r="E51" s="106">
        <v>50285</v>
      </c>
      <c r="F51" s="155">
        <v>23.210139810109347</v>
      </c>
      <c r="G51" s="106">
        <v>2390424</v>
      </c>
      <c r="H51" s="106">
        <v>36849</v>
      </c>
      <c r="I51" s="155">
        <v>1.5656607501354323</v>
      </c>
      <c r="J51" s="106">
        <v>424555</v>
      </c>
      <c r="K51" s="155">
        <v>21.596301686429769</v>
      </c>
    </row>
    <row r="52" spans="1:11" ht="12" customHeight="1" x14ac:dyDescent="0.2">
      <c r="A52" s="277">
        <v>39630</v>
      </c>
      <c r="B52" s="106">
        <v>268135</v>
      </c>
      <c r="C52" s="106">
        <v>1199</v>
      </c>
      <c r="D52" s="155">
        <v>0.44917133694968081</v>
      </c>
      <c r="E52" s="106">
        <v>51846</v>
      </c>
      <c r="F52" s="155">
        <v>23.970705861139493</v>
      </c>
      <c r="G52" s="106">
        <v>2426916</v>
      </c>
      <c r="H52" s="106">
        <v>36492</v>
      </c>
      <c r="I52" s="155">
        <v>1.5265910984829469</v>
      </c>
      <c r="J52" s="106">
        <v>456578</v>
      </c>
      <c r="K52" s="155">
        <v>23.172572421584519</v>
      </c>
    </row>
    <row r="53" spans="1:11" ht="12" customHeight="1" x14ac:dyDescent="0.2">
      <c r="A53" s="277">
        <v>39661</v>
      </c>
      <c r="B53" s="106">
        <v>279234</v>
      </c>
      <c r="C53" s="106">
        <v>11099</v>
      </c>
      <c r="D53" s="155">
        <v>4.1393327987767359</v>
      </c>
      <c r="E53" s="106">
        <v>56151</v>
      </c>
      <c r="F53" s="155">
        <v>25.17045225319724</v>
      </c>
      <c r="G53" s="106">
        <v>2530001</v>
      </c>
      <c r="H53" s="106">
        <v>103085</v>
      </c>
      <c r="I53" s="155">
        <v>4.2475718154233606</v>
      </c>
      <c r="J53" s="106">
        <v>501705</v>
      </c>
      <c r="K53" s="155">
        <v>24.73529504569353</v>
      </c>
    </row>
    <row r="54" spans="1:11" ht="12" customHeight="1" x14ac:dyDescent="0.2">
      <c r="A54" s="277">
        <v>39692</v>
      </c>
      <c r="B54" s="106">
        <v>288972</v>
      </c>
      <c r="C54" s="106">
        <v>9738</v>
      </c>
      <c r="D54" s="155">
        <v>3.4873976664732806</v>
      </c>
      <c r="E54" s="106">
        <v>68600</v>
      </c>
      <c r="F54" s="155">
        <v>31.129181565716152</v>
      </c>
      <c r="G54" s="106">
        <v>2625368</v>
      </c>
      <c r="H54" s="106">
        <v>95367</v>
      </c>
      <c r="I54" s="155">
        <v>3.7694451504169364</v>
      </c>
      <c r="J54" s="106">
        <v>608005</v>
      </c>
      <c r="K54" s="155">
        <v>30.138601729088915</v>
      </c>
    </row>
    <row r="55" spans="1:11" ht="12" customHeight="1" x14ac:dyDescent="0.2">
      <c r="A55" s="277">
        <v>39722</v>
      </c>
      <c r="B55" s="106">
        <v>315159</v>
      </c>
      <c r="C55" s="106">
        <v>26187</v>
      </c>
      <c r="D55" s="155">
        <v>9.0621236659607156</v>
      </c>
      <c r="E55" s="106">
        <v>89616</v>
      </c>
      <c r="F55" s="155">
        <v>39.733443290193001</v>
      </c>
      <c r="G55" s="106">
        <v>2818026</v>
      </c>
      <c r="H55" s="106">
        <v>192658</v>
      </c>
      <c r="I55" s="155">
        <v>7.3383236178699516</v>
      </c>
      <c r="J55" s="106">
        <v>769449</v>
      </c>
      <c r="K55" s="155">
        <v>37.560169815437739</v>
      </c>
    </row>
    <row r="56" spans="1:11" ht="12" customHeight="1" x14ac:dyDescent="0.2">
      <c r="A56" s="277">
        <v>39753</v>
      </c>
      <c r="B56" s="106">
        <v>330439</v>
      </c>
      <c r="C56" s="106">
        <v>15280</v>
      </c>
      <c r="D56" s="155">
        <v>4.8483463902347701</v>
      </c>
      <c r="E56" s="106">
        <v>102810</v>
      </c>
      <c r="F56" s="155">
        <v>45.165598407935718</v>
      </c>
      <c r="G56" s="106">
        <v>2989269</v>
      </c>
      <c r="H56" s="106">
        <v>171243</v>
      </c>
      <c r="I56" s="155">
        <v>6.0767004988598403</v>
      </c>
      <c r="J56" s="106">
        <v>894796</v>
      </c>
      <c r="K56" s="155">
        <v>42.721772971052864</v>
      </c>
    </row>
    <row r="57" spans="1:11" ht="12" customHeight="1" x14ac:dyDescent="0.2">
      <c r="A57" s="277">
        <v>39783</v>
      </c>
      <c r="B57" s="106">
        <v>345333</v>
      </c>
      <c r="C57" s="106">
        <v>14894</v>
      </c>
      <c r="D57" s="155">
        <v>4.5073372089856223</v>
      </c>
      <c r="E57" s="106">
        <v>116183</v>
      </c>
      <c r="F57" s="155">
        <v>50.701723761728125</v>
      </c>
      <c r="G57" s="106">
        <v>3128963</v>
      </c>
      <c r="H57" s="106">
        <v>139694</v>
      </c>
      <c r="I57" s="155">
        <v>4.6731826409734287</v>
      </c>
      <c r="J57" s="106">
        <v>999416</v>
      </c>
      <c r="K57" s="155">
        <v>46.930920050132727</v>
      </c>
    </row>
    <row r="58" spans="1:11" ht="12" customHeight="1" x14ac:dyDescent="0.2">
      <c r="A58" s="277">
        <v>39814</v>
      </c>
      <c r="B58" s="106">
        <v>369256</v>
      </c>
      <c r="C58" s="106">
        <v>23923</v>
      </c>
      <c r="D58" s="155">
        <v>6.9275163393014862</v>
      </c>
      <c r="E58" s="106">
        <v>122459</v>
      </c>
      <c r="F58" s="155">
        <v>49.619322763242664</v>
      </c>
      <c r="G58" s="106">
        <v>3327801</v>
      </c>
      <c r="H58" s="106">
        <v>198838</v>
      </c>
      <c r="I58" s="155">
        <v>6.3547571511711709</v>
      </c>
      <c r="J58" s="106">
        <v>1065876</v>
      </c>
      <c r="K58" s="155">
        <v>47.122517324844985</v>
      </c>
    </row>
    <row r="59" spans="1:11" ht="12" customHeight="1" x14ac:dyDescent="0.2">
      <c r="A59" s="277">
        <v>39845</v>
      </c>
      <c r="B59" s="106">
        <v>387545</v>
      </c>
      <c r="C59" s="106">
        <v>18289</v>
      </c>
      <c r="D59" s="155">
        <v>4.9529323829538319</v>
      </c>
      <c r="E59" s="106">
        <v>132206</v>
      </c>
      <c r="F59" s="155">
        <v>51.776657698197297</v>
      </c>
      <c r="G59" s="106">
        <v>3481859</v>
      </c>
      <c r="H59" s="106">
        <v>154058</v>
      </c>
      <c r="I59" s="155">
        <v>4.6294234541067807</v>
      </c>
      <c r="J59" s="106">
        <v>1166528</v>
      </c>
      <c r="K59" s="155">
        <v>50.382774644316513</v>
      </c>
    </row>
    <row r="60" spans="1:11" ht="12" customHeight="1" x14ac:dyDescent="0.2">
      <c r="A60" s="277">
        <v>39873</v>
      </c>
      <c r="B60" s="106">
        <v>405673</v>
      </c>
      <c r="C60" s="106">
        <v>18128</v>
      </c>
      <c r="D60" s="155">
        <v>4.6776503373801752</v>
      </c>
      <c r="E60" s="106">
        <v>151749</v>
      </c>
      <c r="F60" s="155">
        <v>59.761582205699341</v>
      </c>
      <c r="G60" s="106">
        <v>3605402</v>
      </c>
      <c r="H60" s="106">
        <v>123543</v>
      </c>
      <c r="I60" s="155">
        <v>3.5481907796955592</v>
      </c>
      <c r="J60" s="106">
        <v>1304427</v>
      </c>
      <c r="K60" s="155">
        <v>56.690185682156475</v>
      </c>
    </row>
    <row r="61" spans="1:11" ht="12" customHeight="1" x14ac:dyDescent="0.2">
      <c r="A61" s="277">
        <v>39904</v>
      </c>
      <c r="B61" s="106">
        <v>415142</v>
      </c>
      <c r="C61" s="106">
        <v>9469</v>
      </c>
      <c r="D61" s="155">
        <v>2.3341459747136239</v>
      </c>
      <c r="E61" s="106">
        <v>155531</v>
      </c>
      <c r="F61" s="155">
        <v>59.909248837684075</v>
      </c>
      <c r="G61" s="106">
        <v>3644880</v>
      </c>
      <c r="H61" s="106">
        <v>39478</v>
      </c>
      <c r="I61" s="155">
        <v>1.0949680507194481</v>
      </c>
      <c r="J61" s="106">
        <v>1306363</v>
      </c>
      <c r="K61" s="155">
        <v>55.862882330981556</v>
      </c>
    </row>
    <row r="62" spans="1:11" ht="12" customHeight="1" x14ac:dyDescent="0.2">
      <c r="A62" s="277">
        <v>39934</v>
      </c>
      <c r="B62" s="106">
        <v>417273</v>
      </c>
      <c r="C62" s="106">
        <v>2131</v>
      </c>
      <c r="D62" s="155">
        <v>0.51331833444941732</v>
      </c>
      <c r="E62" s="106">
        <v>154613</v>
      </c>
      <c r="F62" s="155">
        <v>58.864311276935965</v>
      </c>
      <c r="G62" s="106">
        <v>3620139</v>
      </c>
      <c r="H62" s="106">
        <v>-24741</v>
      </c>
      <c r="I62" s="155">
        <v>-0.67878777902153153</v>
      </c>
      <c r="J62" s="106">
        <v>1266564</v>
      </c>
      <c r="K62" s="155">
        <v>53.814473726140022</v>
      </c>
    </row>
    <row r="63" spans="1:11" ht="12" customHeight="1" x14ac:dyDescent="0.2">
      <c r="A63" s="277">
        <v>39965</v>
      </c>
      <c r="B63" s="106">
        <v>418284</v>
      </c>
      <c r="C63" s="106">
        <v>1011</v>
      </c>
      <c r="D63" s="155">
        <v>0.24228742334155337</v>
      </c>
      <c r="E63" s="106">
        <v>151348</v>
      </c>
      <c r="F63" s="155">
        <v>56.698234782869299</v>
      </c>
      <c r="G63" s="106">
        <v>3564889</v>
      </c>
      <c r="H63" s="106">
        <v>-55250</v>
      </c>
      <c r="I63" s="155">
        <v>-1.5261844918109497</v>
      </c>
      <c r="J63" s="106">
        <v>1174465</v>
      </c>
      <c r="K63" s="155">
        <v>49.132078660522147</v>
      </c>
    </row>
    <row r="64" spans="1:11" ht="12" customHeight="1" x14ac:dyDescent="0.2">
      <c r="A64" s="277">
        <v>39995</v>
      </c>
      <c r="B64" s="106">
        <v>416264</v>
      </c>
      <c r="C64" s="106">
        <v>-2020</v>
      </c>
      <c r="D64" s="155">
        <v>-0.48292547647053197</v>
      </c>
      <c r="E64" s="106">
        <v>148129</v>
      </c>
      <c r="F64" s="155">
        <v>55.244186696999648</v>
      </c>
      <c r="G64" s="106">
        <v>3544095</v>
      </c>
      <c r="H64" s="106">
        <v>-20794</v>
      </c>
      <c r="I64" s="155">
        <v>-0.58330006909051024</v>
      </c>
      <c r="J64" s="106">
        <v>1117179</v>
      </c>
      <c r="K64" s="155">
        <v>46.032866403287137</v>
      </c>
    </row>
    <row r="65" spans="1:11" ht="12" customHeight="1" x14ac:dyDescent="0.2">
      <c r="A65" s="277">
        <v>40026</v>
      </c>
      <c r="B65" s="106">
        <v>424759</v>
      </c>
      <c r="C65" s="106">
        <v>8495</v>
      </c>
      <c r="D65" s="155">
        <v>2.0407722022562607</v>
      </c>
      <c r="E65" s="106">
        <v>145525</v>
      </c>
      <c r="F65" s="155">
        <v>52.115788191982354</v>
      </c>
      <c r="G65" s="106">
        <v>3629080</v>
      </c>
      <c r="H65" s="106">
        <v>84985</v>
      </c>
      <c r="I65" s="155">
        <v>2.3979323353352546</v>
      </c>
      <c r="J65" s="106">
        <v>1099079</v>
      </c>
      <c r="K65" s="155">
        <v>43.441840536821921</v>
      </c>
    </row>
    <row r="66" spans="1:11" ht="12" customHeight="1" x14ac:dyDescent="0.2">
      <c r="A66" s="277">
        <v>40057</v>
      </c>
      <c r="B66" s="106">
        <v>430784</v>
      </c>
      <c r="C66" s="106">
        <v>6025</v>
      </c>
      <c r="D66" s="155">
        <v>1.4184514042080332</v>
      </c>
      <c r="E66" s="106">
        <v>141812</v>
      </c>
      <c r="F66" s="155">
        <v>49.074650831222399</v>
      </c>
      <c r="G66" s="106">
        <v>3709447</v>
      </c>
      <c r="H66" s="106">
        <v>80367</v>
      </c>
      <c r="I66" s="155">
        <v>2.214528199984569</v>
      </c>
      <c r="J66" s="106">
        <v>1084079</v>
      </c>
      <c r="K66" s="155">
        <v>41.292458809584026</v>
      </c>
    </row>
    <row r="67" spans="1:11" ht="12" customHeight="1" x14ac:dyDescent="0.2">
      <c r="A67" s="277">
        <v>40087</v>
      </c>
      <c r="B67" s="106">
        <v>441858</v>
      </c>
      <c r="C67" s="106">
        <v>11074</v>
      </c>
      <c r="D67" s="155">
        <v>2.5706618630218392</v>
      </c>
      <c r="E67" s="106">
        <v>126699</v>
      </c>
      <c r="F67" s="155">
        <v>40.20161251939497</v>
      </c>
      <c r="G67" s="106">
        <v>3808353</v>
      </c>
      <c r="H67" s="106">
        <v>98906</v>
      </c>
      <c r="I67" s="155">
        <v>2.6663273528372287</v>
      </c>
      <c r="J67" s="106">
        <v>990327</v>
      </c>
      <c r="K67" s="155">
        <v>35.142578528374116</v>
      </c>
    </row>
    <row r="68" spans="1:11" ht="12" customHeight="1" x14ac:dyDescent="0.2">
      <c r="A68" s="277">
        <v>40118</v>
      </c>
      <c r="B68" s="106">
        <v>448224</v>
      </c>
      <c r="C68" s="106">
        <v>6366</v>
      </c>
      <c r="D68" s="155">
        <v>1.4407343535706041</v>
      </c>
      <c r="E68" s="106">
        <v>117785</v>
      </c>
      <c r="F68" s="155">
        <v>35.645005583481371</v>
      </c>
      <c r="G68" s="106">
        <v>3868946</v>
      </c>
      <c r="H68" s="106">
        <v>60593</v>
      </c>
      <c r="I68" s="155">
        <v>1.5910552409401124</v>
      </c>
      <c r="J68" s="106">
        <v>879677</v>
      </c>
      <c r="K68" s="155">
        <v>29.427830014628995</v>
      </c>
    </row>
    <row r="69" spans="1:11" ht="12" customHeight="1" x14ac:dyDescent="0.2">
      <c r="A69" s="277">
        <v>40148</v>
      </c>
      <c r="B69" s="106">
        <v>451929</v>
      </c>
      <c r="C69" s="106">
        <v>3705</v>
      </c>
      <c r="D69" s="155">
        <v>0.82659563075605058</v>
      </c>
      <c r="E69" s="106">
        <v>106596</v>
      </c>
      <c r="F69" s="155">
        <v>30.867597362545716</v>
      </c>
      <c r="G69" s="106">
        <v>3923603</v>
      </c>
      <c r="H69" s="106">
        <v>54657</v>
      </c>
      <c r="I69" s="155">
        <v>1.4127103350628312</v>
      </c>
      <c r="J69" s="106">
        <v>794640</v>
      </c>
      <c r="K69" s="155">
        <v>25.396273461846626</v>
      </c>
    </row>
    <row r="70" spans="1:11" ht="12" customHeight="1" x14ac:dyDescent="0.2">
      <c r="A70" s="277">
        <v>40179</v>
      </c>
      <c r="B70" s="106">
        <v>465452</v>
      </c>
      <c r="C70" s="106">
        <v>13523</v>
      </c>
      <c r="D70" s="155">
        <v>2.9922841862327934</v>
      </c>
      <c r="E70" s="106">
        <v>96196</v>
      </c>
      <c r="F70" s="155">
        <v>26.051303160950667</v>
      </c>
      <c r="G70" s="106">
        <v>4048493</v>
      </c>
      <c r="H70" s="106">
        <v>124890</v>
      </c>
      <c r="I70" s="155">
        <v>3.1830437483099079</v>
      </c>
      <c r="J70" s="106">
        <v>720692</v>
      </c>
      <c r="K70" s="155">
        <v>21.656703631016399</v>
      </c>
    </row>
    <row r="71" spans="1:11" ht="12" customHeight="1" x14ac:dyDescent="0.2">
      <c r="A71" s="277">
        <v>40210</v>
      </c>
      <c r="B71" s="106">
        <v>474356</v>
      </c>
      <c r="C71" s="106">
        <v>8904</v>
      </c>
      <c r="D71" s="155">
        <v>1.9129792116050635</v>
      </c>
      <c r="E71" s="106">
        <v>86811</v>
      </c>
      <c r="F71" s="155">
        <v>22.40023739178676</v>
      </c>
      <c r="G71" s="106">
        <v>4130625</v>
      </c>
      <c r="H71" s="106">
        <v>82132</v>
      </c>
      <c r="I71" s="155">
        <v>2.0287054960944726</v>
      </c>
      <c r="J71" s="106">
        <v>648766</v>
      </c>
      <c r="K71" s="155">
        <v>18.632747621313786</v>
      </c>
    </row>
    <row r="72" spans="1:11" ht="12" customHeight="1" x14ac:dyDescent="0.2">
      <c r="A72" s="277">
        <v>40238</v>
      </c>
      <c r="B72" s="106">
        <v>480022</v>
      </c>
      <c r="C72" s="106">
        <v>5666</v>
      </c>
      <c r="D72" s="155">
        <v>1.1944615436507602</v>
      </c>
      <c r="E72" s="106">
        <v>74349</v>
      </c>
      <c r="F72" s="155">
        <v>18.327322745166672</v>
      </c>
      <c r="G72" s="106">
        <v>4166613</v>
      </c>
      <c r="H72" s="106">
        <v>35988</v>
      </c>
      <c r="I72" s="155">
        <v>0.87124829777576029</v>
      </c>
      <c r="J72" s="106">
        <v>561211</v>
      </c>
      <c r="K72" s="155">
        <v>15.565837041195406</v>
      </c>
    </row>
    <row r="73" spans="1:11" ht="12" customHeight="1" x14ac:dyDescent="0.2">
      <c r="A73" s="277">
        <v>40269</v>
      </c>
      <c r="B73" s="106">
        <v>481244</v>
      </c>
      <c r="C73" s="106">
        <v>1222</v>
      </c>
      <c r="D73" s="155">
        <v>0.25457166546533283</v>
      </c>
      <c r="E73" s="106">
        <v>66102</v>
      </c>
      <c r="F73" s="155">
        <v>15.922744506698912</v>
      </c>
      <c r="G73" s="106">
        <v>4142425</v>
      </c>
      <c r="H73" s="106">
        <v>-24188</v>
      </c>
      <c r="I73" s="155">
        <v>-0.58051947709086493</v>
      </c>
      <c r="J73" s="106">
        <v>497545</v>
      </c>
      <c r="K73" s="155">
        <v>13.650517986874739</v>
      </c>
    </row>
    <row r="74" spans="1:11" ht="12" customHeight="1" x14ac:dyDescent="0.2">
      <c r="A74" s="277">
        <v>40299</v>
      </c>
      <c r="B74" s="106">
        <v>474661</v>
      </c>
      <c r="C74" s="106">
        <v>-6583</v>
      </c>
      <c r="D74" s="155">
        <v>-1.367913158397819</v>
      </c>
      <c r="E74" s="106">
        <v>57388</v>
      </c>
      <c r="F74" s="155">
        <v>13.753106479451104</v>
      </c>
      <c r="G74" s="106">
        <v>4066202</v>
      </c>
      <c r="H74" s="106">
        <v>-76223</v>
      </c>
      <c r="I74" s="155">
        <v>-1.8400574542689367</v>
      </c>
      <c r="J74" s="106">
        <v>446063</v>
      </c>
      <c r="K74" s="155">
        <v>12.321709194039235</v>
      </c>
    </row>
    <row r="75" spans="1:11" ht="12" customHeight="1" x14ac:dyDescent="0.2">
      <c r="A75" s="277">
        <v>40330</v>
      </c>
      <c r="B75" s="106">
        <v>470913</v>
      </c>
      <c r="C75" s="106">
        <v>-3748</v>
      </c>
      <c r="D75" s="155">
        <v>-0.78961616817054703</v>
      </c>
      <c r="E75" s="106">
        <v>52629</v>
      </c>
      <c r="F75" s="155">
        <v>12.582121238201795</v>
      </c>
      <c r="G75" s="106">
        <v>3982368</v>
      </c>
      <c r="H75" s="106">
        <v>-83834</v>
      </c>
      <c r="I75" s="155">
        <v>-2.0617273809810728</v>
      </c>
      <c r="J75" s="106">
        <v>417479</v>
      </c>
      <c r="K75" s="155">
        <v>11.710855513313318</v>
      </c>
    </row>
    <row r="76" spans="1:11" ht="12" customHeight="1" x14ac:dyDescent="0.2">
      <c r="A76" s="277">
        <v>40360</v>
      </c>
      <c r="B76" s="106">
        <v>462720</v>
      </c>
      <c r="C76" s="106">
        <v>-8193</v>
      </c>
      <c r="D76" s="155">
        <v>-1.739811812372986</v>
      </c>
      <c r="E76" s="106">
        <v>46456</v>
      </c>
      <c r="F76" s="155">
        <v>11.160225241673553</v>
      </c>
      <c r="G76" s="106">
        <v>3908578</v>
      </c>
      <c r="H76" s="106">
        <v>-73790</v>
      </c>
      <c r="I76" s="155">
        <v>-1.8529176610499081</v>
      </c>
      <c r="J76" s="106">
        <v>364483</v>
      </c>
      <c r="K76" s="155">
        <v>10.28423335153262</v>
      </c>
    </row>
    <row r="77" spans="1:11" ht="12" customHeight="1" x14ac:dyDescent="0.2">
      <c r="A77" s="277">
        <v>40391</v>
      </c>
      <c r="B77" s="106">
        <v>468609</v>
      </c>
      <c r="C77" s="106">
        <v>5889</v>
      </c>
      <c r="D77" s="155">
        <v>1.272691908713693</v>
      </c>
      <c r="E77" s="106">
        <v>43850</v>
      </c>
      <c r="F77" s="155">
        <v>10.323501091207014</v>
      </c>
      <c r="G77" s="106">
        <v>3969661</v>
      </c>
      <c r="H77" s="106">
        <v>61083</v>
      </c>
      <c r="I77" s="155">
        <v>1.5627934251280133</v>
      </c>
      <c r="J77" s="106">
        <v>340581</v>
      </c>
      <c r="K77" s="155">
        <v>9.3847752047350852</v>
      </c>
    </row>
    <row r="78" spans="1:11" ht="12" customHeight="1" x14ac:dyDescent="0.2">
      <c r="A78" s="277">
        <v>40422</v>
      </c>
      <c r="B78" s="106">
        <v>471643</v>
      </c>
      <c r="C78" s="106">
        <v>3034</v>
      </c>
      <c r="D78" s="155">
        <v>0.64744808571751711</v>
      </c>
      <c r="E78" s="106">
        <v>40859</v>
      </c>
      <c r="F78" s="155">
        <v>9.484799806863764</v>
      </c>
      <c r="G78" s="106">
        <v>4017763</v>
      </c>
      <c r="H78" s="106">
        <v>48102</v>
      </c>
      <c r="I78" s="155">
        <v>1.2117407506585576</v>
      </c>
      <c r="J78" s="106">
        <v>308316</v>
      </c>
      <c r="K78" s="155">
        <v>8.3116432179783128</v>
      </c>
    </row>
    <row r="79" spans="1:11" ht="12" customHeight="1" x14ac:dyDescent="0.2">
      <c r="A79" s="277">
        <v>40452</v>
      </c>
      <c r="B79" s="106">
        <v>471388</v>
      </c>
      <c r="C79" s="106">
        <v>-255</v>
      </c>
      <c r="D79" s="155">
        <v>-5.4066317108490955E-2</v>
      </c>
      <c r="E79" s="106">
        <v>29530</v>
      </c>
      <c r="F79" s="155">
        <v>6.6831425480584263</v>
      </c>
      <c r="G79" s="106">
        <v>4085976</v>
      </c>
      <c r="H79" s="106">
        <v>68213</v>
      </c>
      <c r="I79" s="155">
        <v>1.6977855587798485</v>
      </c>
      <c r="J79" s="106">
        <v>277623</v>
      </c>
      <c r="K79" s="155">
        <v>7.2898441924895092</v>
      </c>
    </row>
    <row r="80" spans="1:11" ht="12" customHeight="1" x14ac:dyDescent="0.2">
      <c r="A80" s="277">
        <v>40483</v>
      </c>
      <c r="B80" s="106">
        <v>469079</v>
      </c>
      <c r="C80" s="106">
        <v>-2309</v>
      </c>
      <c r="D80" s="155">
        <v>-0.48983003385745927</v>
      </c>
      <c r="E80" s="106">
        <v>20855</v>
      </c>
      <c r="F80" s="155">
        <v>4.6528075248090239</v>
      </c>
      <c r="G80" s="106">
        <v>4110294</v>
      </c>
      <c r="H80" s="106">
        <v>24318</v>
      </c>
      <c r="I80" s="155">
        <v>0.5951576808086978</v>
      </c>
      <c r="J80" s="106">
        <v>241348</v>
      </c>
      <c r="K80" s="155">
        <v>6.238081379269703</v>
      </c>
    </row>
    <row r="81" spans="1:11" ht="12" customHeight="1" x14ac:dyDescent="0.2">
      <c r="A81" s="277">
        <v>40513</v>
      </c>
      <c r="B81" s="106">
        <v>461928</v>
      </c>
      <c r="C81" s="106">
        <v>-7151</v>
      </c>
      <c r="D81" s="155">
        <v>-1.5244766872957434</v>
      </c>
      <c r="E81" s="106">
        <v>9999</v>
      </c>
      <c r="F81" s="155">
        <v>2.2125156827731791</v>
      </c>
      <c r="G81" s="106">
        <v>4100073</v>
      </c>
      <c r="H81" s="106">
        <v>-10221</v>
      </c>
      <c r="I81" s="155">
        <v>-0.2486683434323676</v>
      </c>
      <c r="J81" s="106">
        <v>176470</v>
      </c>
      <c r="K81" s="155">
        <v>4.4976517756765908</v>
      </c>
    </row>
    <row r="82" spans="1:11" ht="12" customHeight="1" x14ac:dyDescent="0.2">
      <c r="A82" s="277">
        <v>40544</v>
      </c>
      <c r="B82" s="106">
        <v>472468</v>
      </c>
      <c r="C82" s="106">
        <v>10540</v>
      </c>
      <c r="D82" s="155">
        <v>2.2817408773661696</v>
      </c>
      <c r="E82" s="106">
        <v>7016</v>
      </c>
      <c r="F82" s="155">
        <v>1.5073519933312136</v>
      </c>
      <c r="G82" s="106">
        <v>4231003</v>
      </c>
      <c r="H82" s="106">
        <v>130930</v>
      </c>
      <c r="I82" s="155">
        <v>3.1933577768005592</v>
      </c>
      <c r="J82" s="106">
        <v>182510</v>
      </c>
      <c r="K82" s="155">
        <v>4.5080972104928918</v>
      </c>
    </row>
    <row r="83" spans="1:11" ht="12" customHeight="1" x14ac:dyDescent="0.2">
      <c r="A83" s="277">
        <v>40575</v>
      </c>
      <c r="B83" s="106">
        <v>478170</v>
      </c>
      <c r="C83" s="106">
        <v>5702</v>
      </c>
      <c r="D83" s="155">
        <v>1.2068542208149546</v>
      </c>
      <c r="E83" s="106">
        <v>3814</v>
      </c>
      <c r="F83" s="155">
        <v>0.8040374739647016</v>
      </c>
      <c r="G83" s="106">
        <v>4299263</v>
      </c>
      <c r="H83" s="106">
        <v>68260</v>
      </c>
      <c r="I83" s="155">
        <v>1.6133290380555154</v>
      </c>
      <c r="J83" s="106">
        <v>168638</v>
      </c>
      <c r="K83" s="155">
        <v>4.0826267211378422</v>
      </c>
    </row>
    <row r="84" spans="1:11" ht="12" customHeight="1" x14ac:dyDescent="0.2">
      <c r="A84" s="277">
        <v>40603</v>
      </c>
      <c r="B84" s="106">
        <v>482025</v>
      </c>
      <c r="C84" s="106">
        <v>3855</v>
      </c>
      <c r="D84" s="155">
        <v>0.80619863228558886</v>
      </c>
      <c r="E84" s="106">
        <v>2003</v>
      </c>
      <c r="F84" s="155">
        <v>0.41727254167517325</v>
      </c>
      <c r="G84" s="106">
        <v>4333669</v>
      </c>
      <c r="H84" s="106">
        <v>34406</v>
      </c>
      <c r="I84" s="155">
        <v>0.80027669858764161</v>
      </c>
      <c r="J84" s="106">
        <v>167056</v>
      </c>
      <c r="K84" s="155">
        <v>4.009395641015856</v>
      </c>
    </row>
    <row r="85" spans="1:11" ht="12" customHeight="1" x14ac:dyDescent="0.2">
      <c r="A85" s="277">
        <v>40634</v>
      </c>
      <c r="B85" s="106">
        <v>479070</v>
      </c>
      <c r="C85" s="106">
        <v>-2955</v>
      </c>
      <c r="D85" s="155">
        <v>-0.61303874280379644</v>
      </c>
      <c r="E85" s="106">
        <v>-2174</v>
      </c>
      <c r="F85" s="155">
        <v>-0.45174589189683406</v>
      </c>
      <c r="G85" s="106">
        <v>4269360</v>
      </c>
      <c r="H85" s="106">
        <v>-64309</v>
      </c>
      <c r="I85" s="155">
        <v>-1.4839388979638271</v>
      </c>
      <c r="J85" s="106">
        <v>126935</v>
      </c>
      <c r="K85" s="155">
        <v>3.0642679107044786</v>
      </c>
    </row>
    <row r="86" spans="1:11" ht="12" customHeight="1" x14ac:dyDescent="0.2">
      <c r="A86" s="277">
        <v>40664</v>
      </c>
      <c r="B86" s="106">
        <v>475876</v>
      </c>
      <c r="C86" s="106">
        <v>-3194</v>
      </c>
      <c r="D86" s="155">
        <v>-0.66670841421921645</v>
      </c>
      <c r="E86" s="106">
        <v>1215</v>
      </c>
      <c r="F86" s="155">
        <v>0.25597215697097508</v>
      </c>
      <c r="G86" s="106">
        <v>4189659</v>
      </c>
      <c r="H86" s="106">
        <v>-79701</v>
      </c>
      <c r="I86" s="155">
        <v>-1.866813761313171</v>
      </c>
      <c r="J86" s="106">
        <v>123457</v>
      </c>
      <c r="K86" s="155">
        <v>3.0361747891521373</v>
      </c>
    </row>
    <row r="87" spans="1:11" ht="12" customHeight="1" x14ac:dyDescent="0.2">
      <c r="A87" s="277">
        <v>40695</v>
      </c>
      <c r="B87" s="106">
        <v>469511</v>
      </c>
      <c r="C87" s="106">
        <v>-6365</v>
      </c>
      <c r="D87" s="155">
        <v>-1.3375333069959401</v>
      </c>
      <c r="E87" s="106">
        <v>-1402</v>
      </c>
      <c r="F87" s="155">
        <v>-0.29771953630500753</v>
      </c>
      <c r="G87" s="106">
        <v>4121801</v>
      </c>
      <c r="H87" s="106">
        <v>-67858</v>
      </c>
      <c r="I87" s="155">
        <v>-1.6196544873938428</v>
      </c>
      <c r="J87" s="106">
        <v>139433</v>
      </c>
      <c r="K87" s="155">
        <v>3.5012585476781655</v>
      </c>
    </row>
    <row r="88" spans="1:11" ht="12" customHeight="1" x14ac:dyDescent="0.2">
      <c r="A88" s="277">
        <v>40725</v>
      </c>
      <c r="B88" s="106">
        <v>469957</v>
      </c>
      <c r="C88" s="106">
        <v>446</v>
      </c>
      <c r="D88" s="155">
        <v>9.4992449591170383E-2</v>
      </c>
      <c r="E88" s="106">
        <v>7237</v>
      </c>
      <c r="F88" s="155">
        <v>1.5640127939142463</v>
      </c>
      <c r="G88" s="106">
        <v>4079742</v>
      </c>
      <c r="H88" s="106">
        <v>-42059</v>
      </c>
      <c r="I88" s="155">
        <v>-1.020403459555665</v>
      </c>
      <c r="J88" s="106">
        <v>171164</v>
      </c>
      <c r="K88" s="155">
        <v>4.3791885437619511</v>
      </c>
    </row>
    <row r="89" spans="1:11" ht="12" customHeight="1" x14ac:dyDescent="0.2">
      <c r="A89" s="277">
        <v>40756</v>
      </c>
      <c r="B89" s="106">
        <v>474997</v>
      </c>
      <c r="C89" s="106">
        <v>5040</v>
      </c>
      <c r="D89" s="155">
        <v>1.0724385422496101</v>
      </c>
      <c r="E89" s="106">
        <v>6388</v>
      </c>
      <c r="F89" s="155">
        <v>1.3631833788937047</v>
      </c>
      <c r="G89" s="106">
        <v>4130927</v>
      </c>
      <c r="H89" s="106">
        <v>51185</v>
      </c>
      <c r="I89" s="155">
        <v>1.254613649588626</v>
      </c>
      <c r="J89" s="106">
        <v>161266</v>
      </c>
      <c r="K89" s="155">
        <v>4.0624627644526825</v>
      </c>
    </row>
    <row r="90" spans="1:11" ht="12" customHeight="1" x14ac:dyDescent="0.2">
      <c r="A90" s="277">
        <v>40787</v>
      </c>
      <c r="B90" s="106">
        <v>485206</v>
      </c>
      <c r="C90" s="106">
        <v>10209</v>
      </c>
      <c r="D90" s="155">
        <v>2.1492767322740987</v>
      </c>
      <c r="E90" s="106">
        <v>13563</v>
      </c>
      <c r="F90" s="155">
        <v>2.8756919958527956</v>
      </c>
      <c r="G90" s="106">
        <v>4226744</v>
      </c>
      <c r="H90" s="106">
        <v>95817</v>
      </c>
      <c r="I90" s="155">
        <v>2.3195035884197419</v>
      </c>
      <c r="J90" s="106">
        <v>208981</v>
      </c>
      <c r="K90" s="155">
        <v>5.2014267640973344</v>
      </c>
    </row>
    <row r="91" spans="1:11" ht="12" customHeight="1" x14ac:dyDescent="0.2">
      <c r="A91" s="277">
        <v>40817</v>
      </c>
      <c r="B91" s="106">
        <v>497025</v>
      </c>
      <c r="C91" s="106">
        <v>11819</v>
      </c>
      <c r="D91" s="155">
        <v>2.4358725984427232</v>
      </c>
      <c r="E91" s="106">
        <v>25637</v>
      </c>
      <c r="F91" s="155">
        <v>5.4386195660475023</v>
      </c>
      <c r="G91" s="106">
        <v>4360926</v>
      </c>
      <c r="H91" s="106">
        <v>134182</v>
      </c>
      <c r="I91" s="155">
        <v>3.1745949127744666</v>
      </c>
      <c r="J91" s="106">
        <v>274950</v>
      </c>
      <c r="K91" s="155">
        <v>6.7291144147689561</v>
      </c>
    </row>
    <row r="92" spans="1:11" ht="12" customHeight="1" x14ac:dyDescent="0.2">
      <c r="A92" s="277">
        <v>40848</v>
      </c>
      <c r="B92" s="106">
        <v>493012</v>
      </c>
      <c r="C92" s="106">
        <v>-4013</v>
      </c>
      <c r="D92" s="155">
        <v>-0.80740405412202609</v>
      </c>
      <c r="E92" s="106">
        <v>23933</v>
      </c>
      <c r="F92" s="155">
        <v>5.1021256547404592</v>
      </c>
      <c r="G92" s="106">
        <v>4420462</v>
      </c>
      <c r="H92" s="106">
        <v>59536</v>
      </c>
      <c r="I92" s="155">
        <v>1.3652146356072081</v>
      </c>
      <c r="J92" s="106">
        <v>310168</v>
      </c>
      <c r="K92" s="155">
        <v>7.5461268707299283</v>
      </c>
    </row>
    <row r="93" spans="1:11" ht="12" customHeight="1" x14ac:dyDescent="0.2">
      <c r="A93" s="277">
        <v>40878</v>
      </c>
      <c r="B93" s="106">
        <v>488709</v>
      </c>
      <c r="C93" s="106">
        <v>-4303</v>
      </c>
      <c r="D93" s="155">
        <v>-0.87279822803501739</v>
      </c>
      <c r="E93" s="106">
        <v>26781</v>
      </c>
      <c r="F93" s="155">
        <v>5.7976567776796388</v>
      </c>
      <c r="G93" s="106">
        <v>4422359</v>
      </c>
      <c r="H93" s="106">
        <v>1897</v>
      </c>
      <c r="I93" s="155">
        <v>4.2914066448258126E-2</v>
      </c>
      <c r="J93" s="106">
        <v>322286</v>
      </c>
      <c r="K93" s="155">
        <v>7.8604941912009858</v>
      </c>
    </row>
    <row r="94" spans="1:11" ht="12" customHeight="1" x14ac:dyDescent="0.2">
      <c r="A94" s="277">
        <v>40909</v>
      </c>
      <c r="B94" s="106">
        <v>511465</v>
      </c>
      <c r="C94" s="106">
        <v>22756</v>
      </c>
      <c r="D94" s="155">
        <v>4.6563496886695352</v>
      </c>
      <c r="E94" s="106">
        <v>38997</v>
      </c>
      <c r="F94" s="155">
        <v>8.2538923270994022</v>
      </c>
      <c r="G94" s="106">
        <v>4599829</v>
      </c>
      <c r="H94" s="106">
        <v>177470</v>
      </c>
      <c r="I94" s="155">
        <v>4.0130165823263102</v>
      </c>
      <c r="J94" s="106">
        <v>368826</v>
      </c>
      <c r="K94" s="155">
        <v>8.7172237883074057</v>
      </c>
    </row>
    <row r="95" spans="1:11" ht="12" customHeight="1" x14ac:dyDescent="0.2">
      <c r="A95" s="277">
        <v>40940</v>
      </c>
      <c r="B95" s="106">
        <v>526374</v>
      </c>
      <c r="C95" s="106">
        <v>14909</v>
      </c>
      <c r="D95" s="155">
        <v>2.9149599679352449</v>
      </c>
      <c r="E95" s="106">
        <v>48204</v>
      </c>
      <c r="F95" s="155">
        <v>10.080933559194429</v>
      </c>
      <c r="G95" s="106">
        <v>4712098</v>
      </c>
      <c r="H95" s="106">
        <v>112269</v>
      </c>
      <c r="I95" s="155">
        <v>2.4407211659389949</v>
      </c>
      <c r="J95" s="106">
        <v>412835</v>
      </c>
      <c r="K95" s="155">
        <v>9.6024597704304195</v>
      </c>
    </row>
    <row r="96" spans="1:11" ht="12" customHeight="1" x14ac:dyDescent="0.2">
      <c r="A96" s="277">
        <v>40969</v>
      </c>
      <c r="B96" s="106">
        <v>530875</v>
      </c>
      <c r="C96" s="106">
        <v>4501</v>
      </c>
      <c r="D96" s="155">
        <v>0.85509542644583514</v>
      </c>
      <c r="E96" s="106">
        <v>48850</v>
      </c>
      <c r="F96" s="155">
        <v>10.134329132306416</v>
      </c>
      <c r="G96" s="106">
        <v>4750867</v>
      </c>
      <c r="H96" s="106">
        <v>38769</v>
      </c>
      <c r="I96" s="155">
        <v>0.82275453524099029</v>
      </c>
      <c r="J96" s="106">
        <v>417198</v>
      </c>
      <c r="K96" s="155">
        <v>9.6269004393275068</v>
      </c>
    </row>
    <row r="97" spans="1:11" ht="12" customHeight="1" x14ac:dyDescent="0.2">
      <c r="A97" s="277">
        <v>41000</v>
      </c>
      <c r="B97" s="106">
        <v>531317</v>
      </c>
      <c r="C97" s="106">
        <v>442</v>
      </c>
      <c r="D97" s="155">
        <v>8.3258770897103831E-2</v>
      </c>
      <c r="E97" s="106">
        <v>52247</v>
      </c>
      <c r="F97" s="155">
        <v>10.905921890329179</v>
      </c>
      <c r="G97" s="106">
        <v>4744235</v>
      </c>
      <c r="H97" s="106">
        <v>-6632</v>
      </c>
      <c r="I97" s="155">
        <v>-0.13959557276598145</v>
      </c>
      <c r="J97" s="106">
        <v>474875</v>
      </c>
      <c r="K97" s="155">
        <v>11.122861506174228</v>
      </c>
    </row>
    <row r="98" spans="1:11" ht="12" customHeight="1" x14ac:dyDescent="0.2">
      <c r="A98" s="277">
        <v>41030</v>
      </c>
      <c r="B98" s="106">
        <v>529740</v>
      </c>
      <c r="C98" s="106">
        <v>-1577</v>
      </c>
      <c r="D98" s="155">
        <v>-0.29680962589188753</v>
      </c>
      <c r="E98" s="106">
        <v>53864</v>
      </c>
      <c r="F98" s="155">
        <v>11.318915011473576</v>
      </c>
      <c r="G98" s="106">
        <v>4714122</v>
      </c>
      <c r="H98" s="106">
        <v>-30113</v>
      </c>
      <c r="I98" s="155">
        <v>-0.63472825439717884</v>
      </c>
      <c r="J98" s="106">
        <v>524463</v>
      </c>
      <c r="K98" s="155">
        <v>12.518035477350304</v>
      </c>
    </row>
    <row r="99" spans="1:11" ht="12" customHeight="1" x14ac:dyDescent="0.2">
      <c r="A99" s="277">
        <v>41061</v>
      </c>
      <c r="B99" s="106">
        <v>521246</v>
      </c>
      <c r="C99" s="106">
        <v>-8494</v>
      </c>
      <c r="D99" s="155">
        <v>-1.6034280968022048</v>
      </c>
      <c r="E99" s="106">
        <v>51735</v>
      </c>
      <c r="F99" s="155">
        <v>11.018911165020628</v>
      </c>
      <c r="G99" s="106">
        <v>4615269</v>
      </c>
      <c r="H99" s="106">
        <v>-98853</v>
      </c>
      <c r="I99" s="155">
        <v>-2.0969546396974876</v>
      </c>
      <c r="J99" s="106">
        <v>493468</v>
      </c>
      <c r="K99" s="155">
        <v>11.972145186048525</v>
      </c>
    </row>
    <row r="100" spans="1:11" ht="12" customHeight="1" x14ac:dyDescent="0.2">
      <c r="A100" s="277">
        <v>41091</v>
      </c>
      <c r="B100" s="106">
        <v>522421</v>
      </c>
      <c r="C100" s="106">
        <v>1175</v>
      </c>
      <c r="D100" s="155">
        <v>0.22542139412101003</v>
      </c>
      <c r="E100" s="106">
        <v>52464</v>
      </c>
      <c r="F100" s="155">
        <v>11.163574539798322</v>
      </c>
      <c r="G100" s="106">
        <v>4587455</v>
      </c>
      <c r="H100" s="106">
        <v>-27814</v>
      </c>
      <c r="I100" s="155">
        <v>-0.60265176309333213</v>
      </c>
      <c r="J100" s="106">
        <v>507713</v>
      </c>
      <c r="K100" s="155">
        <v>12.44473302478441</v>
      </c>
    </row>
    <row r="101" spans="1:11" ht="12" customHeight="1" x14ac:dyDescent="0.2">
      <c r="A101" s="277">
        <v>41122</v>
      </c>
      <c r="B101" s="106">
        <v>527261</v>
      </c>
      <c r="C101" s="106">
        <v>4840</v>
      </c>
      <c r="D101" s="155">
        <v>0.92645586605438912</v>
      </c>
      <c r="E101" s="106">
        <v>52264</v>
      </c>
      <c r="F101" s="155">
        <v>11.003016861159123</v>
      </c>
      <c r="G101" s="106">
        <v>4625634</v>
      </c>
      <c r="H101" s="106">
        <v>38179</v>
      </c>
      <c r="I101" s="155">
        <v>0.83224794575641614</v>
      </c>
      <c r="J101" s="106">
        <v>494707</v>
      </c>
      <c r="K101" s="155">
        <v>11.975689718070544</v>
      </c>
    </row>
    <row r="102" spans="1:11" ht="12" customHeight="1" x14ac:dyDescent="0.2">
      <c r="A102" s="277">
        <v>41153</v>
      </c>
      <c r="B102" s="106">
        <v>536457</v>
      </c>
      <c r="C102" s="106">
        <v>9196</v>
      </c>
      <c r="D102" s="155">
        <v>1.7441077568794203</v>
      </c>
      <c r="E102" s="106">
        <v>51251</v>
      </c>
      <c r="F102" s="155">
        <v>10.562730056924275</v>
      </c>
      <c r="G102" s="106">
        <v>4705279</v>
      </c>
      <c r="H102" s="106">
        <v>79645</v>
      </c>
      <c r="I102" s="155">
        <v>1.7218180253777104</v>
      </c>
      <c r="J102" s="106">
        <v>478535</v>
      </c>
      <c r="K102" s="155">
        <v>11.321598847718244</v>
      </c>
    </row>
    <row r="103" spans="1:11" ht="12" customHeight="1" x14ac:dyDescent="0.2">
      <c r="A103" s="277">
        <v>41183</v>
      </c>
      <c r="B103" s="106">
        <v>549354</v>
      </c>
      <c r="C103" s="106">
        <v>12897</v>
      </c>
      <c r="D103" s="155">
        <v>2.4041069461298856</v>
      </c>
      <c r="E103" s="106">
        <v>52329</v>
      </c>
      <c r="F103" s="155">
        <v>10.528444243247321</v>
      </c>
      <c r="G103" s="106">
        <v>4833521</v>
      </c>
      <c r="H103" s="106">
        <v>128242</v>
      </c>
      <c r="I103" s="155">
        <v>2.7254919421356312</v>
      </c>
      <c r="J103" s="106">
        <v>472595</v>
      </c>
      <c r="K103" s="155">
        <v>10.837033235601796</v>
      </c>
    </row>
    <row r="104" spans="1:11" ht="12" customHeight="1" x14ac:dyDescent="0.2">
      <c r="A104" s="277">
        <v>41214</v>
      </c>
      <c r="B104" s="106">
        <v>553762</v>
      </c>
      <c r="C104" s="106">
        <v>4408</v>
      </c>
      <c r="D104" s="155">
        <v>0.80239699720034807</v>
      </c>
      <c r="E104" s="106">
        <v>60750</v>
      </c>
      <c r="F104" s="155">
        <v>12.322215280763958</v>
      </c>
      <c r="G104" s="106">
        <v>4907817</v>
      </c>
      <c r="H104" s="106">
        <v>74296</v>
      </c>
      <c r="I104" s="155">
        <v>1.5370989388480985</v>
      </c>
      <c r="J104" s="106">
        <v>487355</v>
      </c>
      <c r="K104" s="155">
        <v>11.024978837053684</v>
      </c>
    </row>
    <row r="105" spans="1:11" ht="12" customHeight="1" x14ac:dyDescent="0.2">
      <c r="A105" s="277">
        <v>41244</v>
      </c>
      <c r="B105" s="106">
        <v>544484</v>
      </c>
      <c r="C105" s="106">
        <v>-9278</v>
      </c>
      <c r="D105" s="155">
        <v>-1.6754490196149248</v>
      </c>
      <c r="E105" s="106">
        <v>55775</v>
      </c>
      <c r="F105" s="155">
        <v>11.412722090241841</v>
      </c>
      <c r="G105" s="106">
        <v>4848723</v>
      </c>
      <c r="H105" s="106">
        <v>-59094</v>
      </c>
      <c r="I105" s="155">
        <v>-1.2040791251996559</v>
      </c>
      <c r="J105" s="106">
        <v>426364</v>
      </c>
      <c r="K105" s="155">
        <v>9.6410987891304174</v>
      </c>
    </row>
    <row r="106" spans="1:11" ht="12" customHeight="1" x14ac:dyDescent="0.2">
      <c r="A106" s="277">
        <v>41275</v>
      </c>
      <c r="B106" s="106">
        <v>561919</v>
      </c>
      <c r="C106" s="106">
        <v>17435</v>
      </c>
      <c r="D106" s="155">
        <v>3.2021142953695607</v>
      </c>
      <c r="E106" s="106">
        <v>50454</v>
      </c>
      <c r="F106" s="155">
        <v>9.8646046161516434</v>
      </c>
      <c r="G106" s="106">
        <v>4980778</v>
      </c>
      <c r="H106" s="106">
        <v>132055</v>
      </c>
      <c r="I106" s="155">
        <v>2.7235006000549009</v>
      </c>
      <c r="J106" s="106">
        <v>380949</v>
      </c>
      <c r="K106" s="155">
        <v>8.2818078672054991</v>
      </c>
    </row>
    <row r="107" spans="1:11" ht="12" customHeight="1" x14ac:dyDescent="0.2">
      <c r="A107" s="277">
        <v>41306</v>
      </c>
      <c r="B107" s="106">
        <v>570039</v>
      </c>
      <c r="C107" s="106">
        <v>8120</v>
      </c>
      <c r="D107" s="155">
        <v>1.4450481297126454</v>
      </c>
      <c r="E107" s="106">
        <v>43665</v>
      </c>
      <c r="F107" s="155">
        <v>8.2954325251627168</v>
      </c>
      <c r="G107" s="106">
        <v>5040222</v>
      </c>
      <c r="H107" s="106">
        <v>59444</v>
      </c>
      <c r="I107" s="155">
        <v>1.1934681690290152</v>
      </c>
      <c r="J107" s="106">
        <v>328124</v>
      </c>
      <c r="K107" s="155">
        <v>6.9634375176407621</v>
      </c>
    </row>
    <row r="108" spans="1:11" ht="12" customHeight="1" x14ac:dyDescent="0.2">
      <c r="A108" s="277">
        <v>41334</v>
      </c>
      <c r="B108" s="106">
        <v>571751</v>
      </c>
      <c r="C108" s="106">
        <v>1712</v>
      </c>
      <c r="D108" s="155">
        <v>0.30033032827578465</v>
      </c>
      <c r="E108" s="106">
        <v>40876</v>
      </c>
      <c r="F108" s="155">
        <v>7.6997409936425711</v>
      </c>
      <c r="G108" s="106">
        <v>5035243</v>
      </c>
      <c r="H108" s="106">
        <v>-4979</v>
      </c>
      <c r="I108" s="155">
        <v>-9.8785331281042776E-2</v>
      </c>
      <c r="J108" s="106">
        <v>284376</v>
      </c>
      <c r="K108" s="155">
        <v>5.985770597240462</v>
      </c>
    </row>
    <row r="109" spans="1:11" ht="12" customHeight="1" x14ac:dyDescent="0.2">
      <c r="A109" s="277">
        <v>41365</v>
      </c>
      <c r="B109" s="106">
        <v>569030</v>
      </c>
      <c r="C109" s="106">
        <v>-2721</v>
      </c>
      <c r="D109" s="155">
        <v>-0.4759064697744298</v>
      </c>
      <c r="E109" s="106">
        <v>37713</v>
      </c>
      <c r="F109" s="155">
        <v>7.0980224611672504</v>
      </c>
      <c r="G109" s="106">
        <v>4989193</v>
      </c>
      <c r="H109" s="106">
        <v>-46050</v>
      </c>
      <c r="I109" s="155">
        <v>-0.91455367695263168</v>
      </c>
      <c r="J109" s="106">
        <v>244958</v>
      </c>
      <c r="K109" s="155">
        <v>5.1632771142238951</v>
      </c>
    </row>
    <row r="110" spans="1:11" ht="12" customHeight="1" x14ac:dyDescent="0.2">
      <c r="A110" s="277">
        <v>41395</v>
      </c>
      <c r="B110" s="106">
        <v>560560</v>
      </c>
      <c r="C110" s="106">
        <v>-8470</v>
      </c>
      <c r="D110" s="155">
        <v>-1.4884979702300405</v>
      </c>
      <c r="E110" s="106">
        <v>30820</v>
      </c>
      <c r="F110" s="155">
        <v>5.8179484275304869</v>
      </c>
      <c r="G110" s="106">
        <v>4890928</v>
      </c>
      <c r="H110" s="106">
        <v>-98265</v>
      </c>
      <c r="I110" s="155">
        <v>-1.9695570005008827</v>
      </c>
      <c r="J110" s="106">
        <v>176806</v>
      </c>
      <c r="K110" s="155">
        <v>3.750560549769395</v>
      </c>
    </row>
    <row r="111" spans="1:11" ht="12" customHeight="1" x14ac:dyDescent="0.2">
      <c r="A111" s="277">
        <v>41426</v>
      </c>
      <c r="B111" s="106">
        <v>545844</v>
      </c>
      <c r="C111" s="106">
        <v>-14716</v>
      </c>
      <c r="D111" s="155">
        <v>-2.6252319109461966</v>
      </c>
      <c r="E111" s="106">
        <v>24598</v>
      </c>
      <c r="F111" s="155">
        <v>4.7190769809264728</v>
      </c>
      <c r="G111" s="106">
        <v>4763680</v>
      </c>
      <c r="H111" s="106">
        <v>-127248</v>
      </c>
      <c r="I111" s="155">
        <v>-2.6017148483886903</v>
      </c>
      <c r="J111" s="106">
        <v>148411</v>
      </c>
      <c r="K111" s="155">
        <v>3.2156522187547463</v>
      </c>
    </row>
    <row r="112" spans="1:11" ht="12" customHeight="1" x14ac:dyDescent="0.2">
      <c r="A112" s="277">
        <v>41456</v>
      </c>
      <c r="B112" s="106">
        <v>542400</v>
      </c>
      <c r="C112" s="106">
        <v>-3444</v>
      </c>
      <c r="D112" s="155">
        <v>-0.63094950205553235</v>
      </c>
      <c r="E112" s="106">
        <v>19979</v>
      </c>
      <c r="F112" s="155">
        <v>3.8243102784918679</v>
      </c>
      <c r="G112" s="106">
        <v>4698814</v>
      </c>
      <c r="H112" s="106">
        <v>-64866</v>
      </c>
      <c r="I112" s="155">
        <v>-1.3616783663050416</v>
      </c>
      <c r="J112" s="106">
        <v>111359</v>
      </c>
      <c r="K112" s="155">
        <v>2.4274679533641201</v>
      </c>
    </row>
    <row r="113" spans="1:11" ht="12" customHeight="1" x14ac:dyDescent="0.2">
      <c r="A113" s="277">
        <v>41487</v>
      </c>
      <c r="B113" s="106">
        <v>543905</v>
      </c>
      <c r="C113" s="106">
        <v>1505</v>
      </c>
      <c r="D113" s="155">
        <v>0.27747050147492625</v>
      </c>
      <c r="E113" s="106">
        <v>16644</v>
      </c>
      <c r="F113" s="155">
        <v>3.1566908988148183</v>
      </c>
      <c r="G113" s="106">
        <v>4698783</v>
      </c>
      <c r="H113" s="106">
        <v>-31</v>
      </c>
      <c r="I113" s="155">
        <v>-6.5974094739651326E-4</v>
      </c>
      <c r="J113" s="106">
        <v>73149</v>
      </c>
      <c r="K113" s="155">
        <v>1.5813832222782866</v>
      </c>
    </row>
    <row r="114" spans="1:11" ht="12" customHeight="1" x14ac:dyDescent="0.2">
      <c r="A114" s="277">
        <v>41518</v>
      </c>
      <c r="B114" s="106">
        <v>547701</v>
      </c>
      <c r="C114" s="106">
        <v>3796</v>
      </c>
      <c r="D114" s="155">
        <v>0.6979159963596584</v>
      </c>
      <c r="E114" s="106">
        <v>11244</v>
      </c>
      <c r="F114" s="155">
        <v>2.0959741414502933</v>
      </c>
      <c r="G114" s="106">
        <v>4724355</v>
      </c>
      <c r="H114" s="106">
        <v>25572</v>
      </c>
      <c r="I114" s="155">
        <v>0.54422602618592941</v>
      </c>
      <c r="J114" s="106">
        <v>19076</v>
      </c>
      <c r="K114" s="155">
        <v>0.4054169795244873</v>
      </c>
    </row>
    <row r="115" spans="1:11" ht="12" customHeight="1" x14ac:dyDescent="0.2">
      <c r="A115" s="277">
        <v>41548</v>
      </c>
      <c r="B115" s="106">
        <v>552758</v>
      </c>
      <c r="C115" s="106">
        <v>5057</v>
      </c>
      <c r="D115" s="155">
        <v>0.92331399796604352</v>
      </c>
      <c r="E115" s="106">
        <v>3404</v>
      </c>
      <c r="F115" s="155">
        <v>0.6196368825930092</v>
      </c>
      <c r="G115" s="106">
        <v>4811383</v>
      </c>
      <c r="H115" s="106">
        <v>87028</v>
      </c>
      <c r="I115" s="155">
        <v>1.84211389702933</v>
      </c>
      <c r="J115" s="106">
        <v>-22138</v>
      </c>
      <c r="K115" s="155">
        <v>-0.45800980279179504</v>
      </c>
    </row>
    <row r="116" spans="1:11" ht="12" customHeight="1" x14ac:dyDescent="0.2">
      <c r="A116" s="277">
        <v>41579</v>
      </c>
      <c r="B116" s="106">
        <v>550269</v>
      </c>
      <c r="C116" s="106">
        <v>-2489</v>
      </c>
      <c r="D116" s="155">
        <v>-0.45028746757170407</v>
      </c>
      <c r="E116" s="106">
        <v>-3493</v>
      </c>
      <c r="F116" s="155">
        <v>-0.63077639852499812</v>
      </c>
      <c r="G116" s="106">
        <v>4808908</v>
      </c>
      <c r="H116" s="106">
        <v>-2475</v>
      </c>
      <c r="I116" s="155">
        <v>-5.1440510971585508E-2</v>
      </c>
      <c r="J116" s="106">
        <v>-98909</v>
      </c>
      <c r="K116" s="155">
        <v>-2.0153359426400779</v>
      </c>
    </row>
    <row r="117" spans="1:11" ht="12" customHeight="1" x14ac:dyDescent="0.2">
      <c r="A117" s="277">
        <v>41609</v>
      </c>
      <c r="B117" s="106">
        <v>535563</v>
      </c>
      <c r="C117" s="106">
        <v>-14706</v>
      </c>
      <c r="D117" s="155">
        <v>-2.6725110809440475</v>
      </c>
      <c r="E117" s="106">
        <v>-8921</v>
      </c>
      <c r="F117" s="155">
        <v>-1.6384319833089678</v>
      </c>
      <c r="G117" s="106">
        <v>4701338</v>
      </c>
      <c r="H117" s="106">
        <v>-107570</v>
      </c>
      <c r="I117" s="155">
        <v>-2.2368903709532391</v>
      </c>
      <c r="J117" s="106">
        <v>-147385</v>
      </c>
      <c r="K117" s="155">
        <v>-3.0396663203899252</v>
      </c>
    </row>
    <row r="118" spans="1:11" ht="12" customHeight="1" x14ac:dyDescent="0.2">
      <c r="A118" s="277">
        <v>41640</v>
      </c>
      <c r="B118" s="106">
        <v>547353</v>
      </c>
      <c r="C118" s="106">
        <v>11790</v>
      </c>
      <c r="D118" s="155">
        <v>2.2014216814828509</v>
      </c>
      <c r="E118" s="106">
        <v>-14566</v>
      </c>
      <c r="F118" s="155">
        <v>-2.5921885538663045</v>
      </c>
      <c r="G118" s="106">
        <v>4814435</v>
      </c>
      <c r="H118" s="106">
        <v>113097</v>
      </c>
      <c r="I118" s="155">
        <v>2.4056343109131912</v>
      </c>
      <c r="J118" s="106">
        <v>-166343</v>
      </c>
      <c r="K118" s="155">
        <v>-3.3396991393713993</v>
      </c>
    </row>
    <row r="119" spans="1:11" ht="12" customHeight="1" x14ac:dyDescent="0.2">
      <c r="A119" s="277">
        <v>41671</v>
      </c>
      <c r="B119" s="106">
        <v>549514</v>
      </c>
      <c r="C119" s="106">
        <v>2161</v>
      </c>
      <c r="D119" s="155">
        <v>0.39480919991303604</v>
      </c>
      <c r="E119" s="106">
        <v>-20525</v>
      </c>
      <c r="F119" s="155">
        <v>-3.6006308340306541</v>
      </c>
      <c r="G119" s="106">
        <v>4812486</v>
      </c>
      <c r="H119" s="106">
        <v>-1949</v>
      </c>
      <c r="I119" s="155">
        <v>-4.048242420969439E-2</v>
      </c>
      <c r="J119" s="106">
        <v>-227736</v>
      </c>
      <c r="K119" s="155">
        <v>-4.5183724050250165</v>
      </c>
    </row>
    <row r="120" spans="1:11" ht="12" customHeight="1" x14ac:dyDescent="0.2">
      <c r="A120" s="277">
        <v>41699</v>
      </c>
      <c r="B120" s="106">
        <v>546879</v>
      </c>
      <c r="C120" s="106">
        <v>-2635</v>
      </c>
      <c r="D120" s="155">
        <v>-0.47951462565102981</v>
      </c>
      <c r="E120" s="106">
        <v>-24872</v>
      </c>
      <c r="F120" s="155">
        <v>-4.3501454304408735</v>
      </c>
      <c r="G120" s="106">
        <v>4795866</v>
      </c>
      <c r="H120" s="106">
        <v>-16620</v>
      </c>
      <c r="I120" s="155">
        <v>-0.34535165401000645</v>
      </c>
      <c r="J120" s="106">
        <v>-239377</v>
      </c>
      <c r="K120" s="155">
        <v>-4.7540307389335528</v>
      </c>
    </row>
    <row r="121" spans="1:11" ht="12" customHeight="1" x14ac:dyDescent="0.2">
      <c r="A121" s="277">
        <v>41730</v>
      </c>
      <c r="B121" s="106">
        <v>535914</v>
      </c>
      <c r="C121" s="106">
        <v>-10965</v>
      </c>
      <c r="D121" s="155">
        <v>-2.0050139061840007</v>
      </c>
      <c r="E121" s="106">
        <v>-33116</v>
      </c>
      <c r="F121" s="155">
        <v>-5.8197283095794594</v>
      </c>
      <c r="G121" s="106">
        <v>4684301</v>
      </c>
      <c r="H121" s="106">
        <v>-111565</v>
      </c>
      <c r="I121" s="155">
        <v>-2.3262743371061658</v>
      </c>
      <c r="J121" s="106">
        <v>-304892</v>
      </c>
      <c r="K121" s="155">
        <v>-6.1110484200551074</v>
      </c>
    </row>
    <row r="122" spans="1:11" ht="12" customHeight="1" x14ac:dyDescent="0.2">
      <c r="A122" s="277">
        <v>41760</v>
      </c>
      <c r="B122" s="106">
        <v>520863</v>
      </c>
      <c r="C122" s="106">
        <v>-15051</v>
      </c>
      <c r="D122" s="155">
        <v>-2.8084730012651282</v>
      </c>
      <c r="E122" s="106">
        <v>-39697</v>
      </c>
      <c r="F122" s="155">
        <v>-7.0816683316683315</v>
      </c>
      <c r="G122" s="106">
        <v>4572385</v>
      </c>
      <c r="H122" s="106">
        <v>-111916</v>
      </c>
      <c r="I122" s="155">
        <v>-2.3891718316137243</v>
      </c>
      <c r="J122" s="106">
        <v>-318543</v>
      </c>
      <c r="K122" s="155">
        <v>-6.5129357864192645</v>
      </c>
    </row>
    <row r="123" spans="1:11" ht="12" customHeight="1" x14ac:dyDescent="0.2">
      <c r="A123" s="277">
        <v>41791</v>
      </c>
      <c r="B123" s="106">
        <v>505428</v>
      </c>
      <c r="C123" s="106">
        <v>-15435</v>
      </c>
      <c r="D123" s="155">
        <v>-2.96335120751522</v>
      </c>
      <c r="E123" s="106">
        <v>-40416</v>
      </c>
      <c r="F123" s="155">
        <v>-7.4043133202893134</v>
      </c>
      <c r="G123" s="106">
        <v>4449701</v>
      </c>
      <c r="H123" s="106">
        <v>-122684</v>
      </c>
      <c r="I123" s="155">
        <v>-2.6831511344735843</v>
      </c>
      <c r="J123" s="106">
        <v>-313979</v>
      </c>
      <c r="K123" s="155">
        <v>-6.5911018372350787</v>
      </c>
    </row>
    <row r="124" spans="1:11" ht="12" customHeight="1" x14ac:dyDescent="0.2">
      <c r="A124" s="277">
        <v>41821</v>
      </c>
      <c r="B124" s="106">
        <v>505978</v>
      </c>
      <c r="C124" s="106">
        <v>550</v>
      </c>
      <c r="D124" s="155">
        <v>0.1088186645773483</v>
      </c>
      <c r="E124" s="106">
        <v>-36422</v>
      </c>
      <c r="F124" s="155">
        <v>-6.7149705014749266</v>
      </c>
      <c r="G124" s="106">
        <v>4419860</v>
      </c>
      <c r="H124" s="106">
        <v>-29841</v>
      </c>
      <c r="I124" s="155">
        <v>-0.67062932992576352</v>
      </c>
      <c r="J124" s="106">
        <v>-278954</v>
      </c>
      <c r="K124" s="155">
        <v>-5.9366895561305473</v>
      </c>
    </row>
    <row r="125" spans="1:11" ht="12" customHeight="1" x14ac:dyDescent="0.2">
      <c r="A125" s="277">
        <v>41852</v>
      </c>
      <c r="B125" s="106">
        <v>508153</v>
      </c>
      <c r="C125" s="106">
        <v>2175</v>
      </c>
      <c r="D125" s="155">
        <v>0.42986058682393308</v>
      </c>
      <c r="E125" s="106">
        <v>-35752</v>
      </c>
      <c r="F125" s="155">
        <v>-6.5732067180849594</v>
      </c>
      <c r="G125" s="106">
        <v>4427930</v>
      </c>
      <c r="H125" s="106">
        <v>8070</v>
      </c>
      <c r="I125" s="155">
        <v>0.18258496875466643</v>
      </c>
      <c r="J125" s="106">
        <v>-270853</v>
      </c>
      <c r="K125" s="155">
        <v>-5.7643223787946791</v>
      </c>
    </row>
    <row r="126" spans="1:11" ht="12" customHeight="1" x14ac:dyDescent="0.2">
      <c r="A126" s="277">
        <v>41883</v>
      </c>
      <c r="B126" s="106">
        <v>510581</v>
      </c>
      <c r="C126" s="106">
        <v>2428</v>
      </c>
      <c r="D126" s="155">
        <v>0.47780884890967878</v>
      </c>
      <c r="E126" s="106">
        <v>-37120</v>
      </c>
      <c r="F126" s="155">
        <v>-6.777420526893323</v>
      </c>
      <c r="G126" s="106">
        <v>4447650</v>
      </c>
      <c r="H126" s="106">
        <v>19720</v>
      </c>
      <c r="I126" s="155">
        <v>0.4453548271991653</v>
      </c>
      <c r="J126" s="106">
        <v>-276705</v>
      </c>
      <c r="K126" s="155">
        <v>-5.8569900018097707</v>
      </c>
    </row>
    <row r="127" spans="1:11" ht="12" customHeight="1" x14ac:dyDescent="0.2">
      <c r="A127" s="277">
        <v>41913</v>
      </c>
      <c r="B127" s="106">
        <v>516048</v>
      </c>
      <c r="C127" s="106">
        <v>5467</v>
      </c>
      <c r="D127" s="155">
        <v>1.0707409793940628</v>
      </c>
      <c r="E127" s="106">
        <v>-36710</v>
      </c>
      <c r="F127" s="155">
        <v>-6.6412426414452614</v>
      </c>
      <c r="G127" s="106">
        <v>4526804</v>
      </c>
      <c r="H127" s="106">
        <v>79154</v>
      </c>
      <c r="I127" s="155">
        <v>1.7796814047867975</v>
      </c>
      <c r="J127" s="106">
        <v>-284579</v>
      </c>
      <c r="K127" s="155">
        <v>-5.9147026956698312</v>
      </c>
    </row>
    <row r="128" spans="1:11" ht="12" customHeight="1" x14ac:dyDescent="0.2">
      <c r="A128" s="277">
        <v>41944</v>
      </c>
      <c r="B128" s="106">
        <v>512177</v>
      </c>
      <c r="C128" s="106">
        <v>-3871</v>
      </c>
      <c r="D128" s="155">
        <v>-0.750124019471057</v>
      </c>
      <c r="E128" s="106">
        <v>-38092</v>
      </c>
      <c r="F128" s="155">
        <v>-6.9224324830219404</v>
      </c>
      <c r="G128" s="106">
        <v>4512116</v>
      </c>
      <c r="H128" s="106">
        <v>-14688</v>
      </c>
      <c r="I128" s="155">
        <v>-0.32446732838444076</v>
      </c>
      <c r="J128" s="106">
        <v>-296792</v>
      </c>
      <c r="K128" s="155">
        <v>-6.1717129959649881</v>
      </c>
    </row>
    <row r="129" spans="1:11" ht="12" customHeight="1" x14ac:dyDescent="0.2">
      <c r="A129" s="277">
        <v>41974</v>
      </c>
      <c r="B129" s="106">
        <v>498649</v>
      </c>
      <c r="C129" s="106">
        <v>-13528</v>
      </c>
      <c r="D129" s="155">
        <v>-2.6412744031848363</v>
      </c>
      <c r="E129" s="106">
        <v>-36914</v>
      </c>
      <c r="F129" s="155">
        <v>-6.8925597922186554</v>
      </c>
      <c r="G129" s="106">
        <v>4447711</v>
      </c>
      <c r="H129" s="106">
        <v>-64405</v>
      </c>
      <c r="I129" s="155">
        <v>-1.4273790833391695</v>
      </c>
      <c r="J129" s="106">
        <v>-253627</v>
      </c>
      <c r="K129" s="155">
        <v>-5.3947833574186754</v>
      </c>
    </row>
    <row r="130" spans="1:11" ht="12" customHeight="1" x14ac:dyDescent="0.2">
      <c r="A130" s="277">
        <v>42005</v>
      </c>
      <c r="B130" s="106">
        <v>506037</v>
      </c>
      <c r="C130" s="106">
        <v>7388</v>
      </c>
      <c r="D130" s="155">
        <v>1.4816032920952413</v>
      </c>
      <c r="E130" s="106">
        <v>-41316</v>
      </c>
      <c r="F130" s="155">
        <v>-7.548328044242016</v>
      </c>
      <c r="G130" s="106">
        <v>4525691</v>
      </c>
      <c r="H130" s="106">
        <v>77980</v>
      </c>
      <c r="I130" s="155">
        <v>1.7532613967049568</v>
      </c>
      <c r="J130" s="106">
        <v>-288744</v>
      </c>
      <c r="K130" s="155">
        <v>-5.9974638768619783</v>
      </c>
    </row>
    <row r="131" spans="1:11" ht="12" customHeight="1" x14ac:dyDescent="0.2">
      <c r="A131" s="277">
        <v>42036</v>
      </c>
      <c r="B131" s="106">
        <v>508448</v>
      </c>
      <c r="C131" s="106">
        <v>2411</v>
      </c>
      <c r="D131" s="155">
        <v>0.47644737440147655</v>
      </c>
      <c r="E131" s="106">
        <v>-41066</v>
      </c>
      <c r="F131" s="155">
        <v>-7.4731490007533932</v>
      </c>
      <c r="G131" s="106">
        <v>4512153</v>
      </c>
      <c r="H131" s="106">
        <v>-13538</v>
      </c>
      <c r="I131" s="155">
        <v>-0.29913664012854613</v>
      </c>
      <c r="J131" s="106">
        <v>-300333</v>
      </c>
      <c r="K131" s="155">
        <v>-6.2407038690606065</v>
      </c>
    </row>
    <row r="132" spans="1:11" ht="12" customHeight="1" x14ac:dyDescent="0.2">
      <c r="A132" s="277">
        <v>42064</v>
      </c>
      <c r="B132" s="106">
        <v>503441</v>
      </c>
      <c r="C132" s="106">
        <v>-5007</v>
      </c>
      <c r="D132" s="155">
        <v>-0.9847614701995091</v>
      </c>
      <c r="E132" s="106">
        <v>-43438</v>
      </c>
      <c r="F132" s="155">
        <v>-7.942890474858241</v>
      </c>
      <c r="G132" s="106">
        <v>4451939</v>
      </c>
      <c r="H132" s="106">
        <v>-60214</v>
      </c>
      <c r="I132" s="155">
        <v>-1.3344848900292166</v>
      </c>
      <c r="J132" s="106">
        <v>-343927</v>
      </c>
      <c r="K132" s="155">
        <v>-7.1713221345216898</v>
      </c>
    </row>
    <row r="133" spans="1:11" ht="12" customHeight="1" x14ac:dyDescent="0.2">
      <c r="A133" s="277">
        <v>42095</v>
      </c>
      <c r="B133" s="106">
        <v>491281</v>
      </c>
      <c r="C133" s="106">
        <v>-12160</v>
      </c>
      <c r="D133" s="155">
        <v>-2.4153773729195676</v>
      </c>
      <c r="E133" s="106">
        <v>-44633</v>
      </c>
      <c r="F133" s="155">
        <v>-8.3283885100967687</v>
      </c>
      <c r="G133" s="106">
        <v>4333016</v>
      </c>
      <c r="H133" s="106">
        <v>-118923</v>
      </c>
      <c r="I133" s="155">
        <v>-2.6712630159577659</v>
      </c>
      <c r="J133" s="106">
        <v>-351285</v>
      </c>
      <c r="K133" s="155">
        <v>-7.4991978525718137</v>
      </c>
    </row>
    <row r="134" spans="1:11" ht="12" customHeight="1" x14ac:dyDescent="0.2">
      <c r="A134" s="277">
        <v>42125</v>
      </c>
      <c r="B134" s="106">
        <v>475184</v>
      </c>
      <c r="C134" s="106">
        <v>-16097</v>
      </c>
      <c r="D134" s="155">
        <v>-3.2765362389345407</v>
      </c>
      <c r="E134" s="106">
        <v>-45679</v>
      </c>
      <c r="F134" s="155">
        <v>-8.7698684682920458</v>
      </c>
      <c r="G134" s="106">
        <v>4215031</v>
      </c>
      <c r="H134" s="106">
        <v>-117985</v>
      </c>
      <c r="I134" s="155">
        <v>-2.72293017150179</v>
      </c>
      <c r="J134" s="106">
        <v>-357354</v>
      </c>
      <c r="K134" s="155">
        <v>-7.8154836042896649</v>
      </c>
    </row>
    <row r="135" spans="1:11" ht="12" customHeight="1" x14ac:dyDescent="0.2">
      <c r="A135" s="277">
        <v>42156</v>
      </c>
      <c r="B135" s="106">
        <v>461094</v>
      </c>
      <c r="C135" s="106">
        <v>-14090</v>
      </c>
      <c r="D135" s="155">
        <v>-2.9651671773460384</v>
      </c>
      <c r="E135" s="106">
        <v>-44334</v>
      </c>
      <c r="F135" s="155">
        <v>-8.7715757734039261</v>
      </c>
      <c r="G135" s="106">
        <v>4120304</v>
      </c>
      <c r="H135" s="106">
        <v>-94727</v>
      </c>
      <c r="I135" s="155">
        <v>-2.2473618817987342</v>
      </c>
      <c r="J135" s="106">
        <v>-329397</v>
      </c>
      <c r="K135" s="155">
        <v>-7.4026771686457131</v>
      </c>
    </row>
    <row r="136" spans="1:11" ht="12" customHeight="1" x14ac:dyDescent="0.2">
      <c r="A136" s="277">
        <v>42186</v>
      </c>
      <c r="B136" s="106">
        <v>454661</v>
      </c>
      <c r="C136" s="106">
        <v>-6433</v>
      </c>
      <c r="D136" s="155">
        <v>-1.3951602059449917</v>
      </c>
      <c r="E136" s="106">
        <v>-51317</v>
      </c>
      <c r="F136" s="155">
        <v>-10.142140567376448</v>
      </c>
      <c r="G136" s="106">
        <v>4046276</v>
      </c>
      <c r="H136" s="106">
        <v>-74028</v>
      </c>
      <c r="I136" s="155">
        <v>-1.7966635471557439</v>
      </c>
      <c r="J136" s="106">
        <v>-373584</v>
      </c>
      <c r="K136" s="155">
        <v>-8.4523944197327516</v>
      </c>
    </row>
    <row r="137" spans="1:11" ht="12" customHeight="1" x14ac:dyDescent="0.2">
      <c r="A137" s="277">
        <v>42217</v>
      </c>
      <c r="B137" s="106">
        <v>458696</v>
      </c>
      <c r="C137" s="106">
        <v>4035</v>
      </c>
      <c r="D137" s="155">
        <v>0.88747440400650157</v>
      </c>
      <c r="E137" s="106">
        <v>-49457</v>
      </c>
      <c r="F137" s="155">
        <v>-9.732698616361608</v>
      </c>
      <c r="G137" s="106">
        <v>4067955</v>
      </c>
      <c r="H137" s="106">
        <v>21679</v>
      </c>
      <c r="I137" s="155">
        <v>0.53577660050871467</v>
      </c>
      <c r="J137" s="106">
        <v>-359975</v>
      </c>
      <c r="K137" s="155">
        <v>-8.1296452292606247</v>
      </c>
    </row>
    <row r="138" spans="1:11" ht="12" customHeight="1" x14ac:dyDescent="0.2">
      <c r="A138" s="277">
        <v>42248</v>
      </c>
      <c r="B138" s="106">
        <v>460986</v>
      </c>
      <c r="C138" s="106">
        <v>2290</v>
      </c>
      <c r="D138" s="155">
        <v>0.49924132758951462</v>
      </c>
      <c r="E138" s="106">
        <v>-49595</v>
      </c>
      <c r="F138" s="155">
        <v>-9.7134440960396091</v>
      </c>
      <c r="G138" s="106">
        <v>4094042</v>
      </c>
      <c r="H138" s="106">
        <v>26087</v>
      </c>
      <c r="I138" s="155">
        <v>0.64128044680926899</v>
      </c>
      <c r="J138" s="106">
        <v>-353608</v>
      </c>
      <c r="K138" s="155">
        <v>-7.9504457410092968</v>
      </c>
    </row>
    <row r="139" spans="1:11" ht="12" customHeight="1" x14ac:dyDescent="0.2">
      <c r="A139" s="277">
        <v>42278</v>
      </c>
      <c r="B139" s="106">
        <v>466314</v>
      </c>
      <c r="C139" s="106">
        <v>5328</v>
      </c>
      <c r="D139" s="155">
        <v>1.1557834728169618</v>
      </c>
      <c r="E139" s="106">
        <v>-49734</v>
      </c>
      <c r="F139" s="155">
        <v>-9.6374755836666353</v>
      </c>
      <c r="G139" s="106">
        <v>4176369</v>
      </c>
      <c r="H139" s="106">
        <v>82327</v>
      </c>
      <c r="I139" s="155">
        <v>2.0108977875654426</v>
      </c>
      <c r="J139" s="106">
        <v>-350435</v>
      </c>
      <c r="K139" s="155">
        <v>-7.741333620806202</v>
      </c>
    </row>
    <row r="140" spans="1:11" ht="12" customHeight="1" x14ac:dyDescent="0.2">
      <c r="A140" s="277">
        <v>42309</v>
      </c>
      <c r="B140" s="278">
        <v>461636</v>
      </c>
      <c r="C140" s="278">
        <v>-4678</v>
      </c>
      <c r="D140" s="155">
        <v>-1.0031866939444236</v>
      </c>
      <c r="E140" s="278">
        <v>-50541</v>
      </c>
      <c r="F140" s="279">
        <v>-9.8678777063398009</v>
      </c>
      <c r="G140" s="106">
        <v>4149298</v>
      </c>
      <c r="H140" s="278">
        <v>-27071</v>
      </c>
      <c r="I140" s="155">
        <v>-0.64819463988933923</v>
      </c>
      <c r="J140" s="106">
        <v>-362818</v>
      </c>
      <c r="K140" s="155">
        <v>-8.0409723508881417</v>
      </c>
    </row>
    <row r="141" spans="1:11" ht="12" customHeight="1" x14ac:dyDescent="0.2">
      <c r="A141" s="277">
        <v>42339</v>
      </c>
      <c r="B141" s="106">
        <v>452352</v>
      </c>
      <c r="C141" s="106">
        <v>-9284</v>
      </c>
      <c r="D141" s="155">
        <v>-2.0111083191085619</v>
      </c>
      <c r="E141" s="106">
        <v>-46297</v>
      </c>
      <c r="F141" s="155">
        <v>-9.2844866830175139</v>
      </c>
      <c r="G141" s="106">
        <v>4093508</v>
      </c>
      <c r="H141" s="106">
        <v>-55790</v>
      </c>
      <c r="I141" s="155">
        <v>-1.3445647914418295</v>
      </c>
      <c r="J141" s="106">
        <v>-354203</v>
      </c>
      <c r="K141" s="155">
        <v>-7.9637143690316208</v>
      </c>
    </row>
    <row r="142" spans="1:11" ht="12" customHeight="1" x14ac:dyDescent="0.2">
      <c r="A142" s="277">
        <v>42370</v>
      </c>
      <c r="B142" s="278">
        <v>460330</v>
      </c>
      <c r="C142" s="278">
        <v>7978</v>
      </c>
      <c r="D142" s="155">
        <v>1.7636707696661007</v>
      </c>
      <c r="E142" s="278">
        <v>-45707</v>
      </c>
      <c r="F142" s="279">
        <v>-9.0323434847649473</v>
      </c>
      <c r="G142" s="106">
        <v>4150755</v>
      </c>
      <c r="H142" s="278">
        <v>57247</v>
      </c>
      <c r="I142" s="155">
        <v>1.3984826706091695</v>
      </c>
      <c r="J142" s="106">
        <v>-374936</v>
      </c>
      <c r="K142" s="155">
        <v>-8.2846133330799656</v>
      </c>
    </row>
    <row r="143" spans="1:11" ht="12" customHeight="1" x14ac:dyDescent="0.2">
      <c r="A143" s="277">
        <v>42401</v>
      </c>
      <c r="B143" s="106">
        <v>462540</v>
      </c>
      <c r="C143" s="106">
        <v>2210</v>
      </c>
      <c r="D143" s="155">
        <v>0.48009036995199095</v>
      </c>
      <c r="E143" s="106">
        <v>-45908</v>
      </c>
      <c r="F143" s="155">
        <v>-9.0290452514318087</v>
      </c>
      <c r="G143" s="106">
        <v>4152986</v>
      </c>
      <c r="H143" s="106">
        <v>2231</v>
      </c>
      <c r="I143" s="155">
        <v>5.374925766517176E-2</v>
      </c>
      <c r="J143" s="106">
        <v>-359167</v>
      </c>
      <c r="K143" s="155">
        <v>-7.9599916048946033</v>
      </c>
    </row>
    <row r="144" spans="1:11" s="62" customFormat="1" ht="12" customHeight="1" x14ac:dyDescent="0.2">
      <c r="A144" s="277">
        <v>42430</v>
      </c>
      <c r="B144" s="278">
        <v>458434</v>
      </c>
      <c r="C144" s="278">
        <v>-4106</v>
      </c>
      <c r="D144" s="155">
        <v>-0.88770700912353528</v>
      </c>
      <c r="E144" s="278">
        <v>-45007</v>
      </c>
      <c r="F144" s="279">
        <v>-8.9398757749170219</v>
      </c>
      <c r="G144" s="106">
        <v>4094770</v>
      </c>
      <c r="H144" s="278">
        <v>-58216</v>
      </c>
      <c r="I144" s="155">
        <v>-1.4017865699523187</v>
      </c>
      <c r="J144" s="106">
        <v>-357169</v>
      </c>
      <c r="K144" s="155">
        <v>-8.0227738969469264</v>
      </c>
    </row>
    <row r="145" spans="1:11" s="62" customFormat="1" ht="12" customHeight="1" x14ac:dyDescent="0.2">
      <c r="A145" s="277">
        <v>42461</v>
      </c>
      <c r="B145" s="106">
        <v>450003</v>
      </c>
      <c r="C145" s="106">
        <v>-8431</v>
      </c>
      <c r="D145" s="155">
        <v>-1.8390869787144932</v>
      </c>
      <c r="E145" s="106">
        <v>-41278</v>
      </c>
      <c r="F145" s="155">
        <v>-8.4021161005615923</v>
      </c>
      <c r="G145" s="106">
        <v>4011171</v>
      </c>
      <c r="H145" s="106">
        <v>-83599</v>
      </c>
      <c r="I145" s="155">
        <v>-2.041604290350862</v>
      </c>
      <c r="J145" s="106">
        <v>-321845</v>
      </c>
      <c r="K145" s="155">
        <v>-7.4277362465312846</v>
      </c>
    </row>
    <row r="146" spans="1:11" ht="12" customHeight="1" x14ac:dyDescent="0.2">
      <c r="A146" s="277">
        <v>42491</v>
      </c>
      <c r="B146" s="278">
        <v>437366</v>
      </c>
      <c r="C146" s="278">
        <v>-12637</v>
      </c>
      <c r="D146" s="155">
        <v>-2.8082035008655497</v>
      </c>
      <c r="E146" s="278">
        <v>-37818</v>
      </c>
      <c r="F146" s="279">
        <v>-7.9586012997070608</v>
      </c>
      <c r="G146" s="106">
        <v>3891403</v>
      </c>
      <c r="H146" s="278">
        <v>-119768</v>
      </c>
      <c r="I146" s="155">
        <v>-2.9858612360330685</v>
      </c>
      <c r="J146" s="106">
        <v>-323628</v>
      </c>
      <c r="K146" s="155">
        <v>-7.677950648524293</v>
      </c>
    </row>
    <row r="147" spans="1:11" ht="12" customHeight="1" x14ac:dyDescent="0.2">
      <c r="A147" s="277">
        <v>42522</v>
      </c>
      <c r="B147" s="106">
        <v>425540</v>
      </c>
      <c r="C147" s="106">
        <v>-11826</v>
      </c>
      <c r="D147" s="155">
        <v>-2.7039138844811896</v>
      </c>
      <c r="E147" s="106">
        <v>-35554</v>
      </c>
      <c r="F147" s="155">
        <v>-7.7107921595162807</v>
      </c>
      <c r="G147" s="106">
        <v>3767054</v>
      </c>
      <c r="H147" s="106">
        <v>-124349</v>
      </c>
      <c r="I147" s="155">
        <v>-3.1954798821915902</v>
      </c>
      <c r="J147" s="106">
        <v>-353250</v>
      </c>
      <c r="K147" s="155">
        <v>-8.5733965260815701</v>
      </c>
    </row>
    <row r="148" spans="1:11" ht="12" customHeight="1" x14ac:dyDescent="0.2">
      <c r="A148" s="277">
        <v>42552</v>
      </c>
      <c r="B148" s="278">
        <v>418405</v>
      </c>
      <c r="C148" s="278">
        <v>-7135</v>
      </c>
      <c r="D148" s="155">
        <v>-1.6766931428302863</v>
      </c>
      <c r="E148" s="278">
        <v>-36256</v>
      </c>
      <c r="F148" s="279">
        <v>-7.9742929347359901</v>
      </c>
      <c r="G148" s="106">
        <v>3683061</v>
      </c>
      <c r="H148" s="278">
        <v>-83993</v>
      </c>
      <c r="I148" s="155">
        <v>-2.2296733734106282</v>
      </c>
      <c r="J148" s="106">
        <v>-363215</v>
      </c>
      <c r="K148" s="155">
        <v>-8.9765255756157014</v>
      </c>
    </row>
    <row r="149" spans="1:11" ht="12" customHeight="1" x14ac:dyDescent="0.2">
      <c r="A149" s="277">
        <v>42583</v>
      </c>
      <c r="B149" s="106">
        <v>421564</v>
      </c>
      <c r="C149" s="106">
        <v>3159</v>
      </c>
      <c r="D149" s="155">
        <v>0.75501009787167939</v>
      </c>
      <c r="E149" s="106">
        <v>-37132</v>
      </c>
      <c r="F149" s="155">
        <v>-8.0951218236043037</v>
      </c>
      <c r="G149" s="106">
        <v>3697496</v>
      </c>
      <c r="H149" s="106">
        <v>14435</v>
      </c>
      <c r="I149" s="155">
        <v>0.39192943043843154</v>
      </c>
      <c r="J149" s="106">
        <v>-370459</v>
      </c>
      <c r="K149" s="155">
        <v>-9.1067624887689274</v>
      </c>
    </row>
    <row r="150" spans="1:11" ht="12" customHeight="1" x14ac:dyDescent="0.2">
      <c r="A150" s="277">
        <v>42614</v>
      </c>
      <c r="B150" s="278">
        <v>419532</v>
      </c>
      <c r="C150" s="278">
        <v>-2032</v>
      </c>
      <c r="D150" s="155">
        <v>-0.48201459327646573</v>
      </c>
      <c r="E150" s="278">
        <v>-41454</v>
      </c>
      <c r="F150" s="279">
        <v>-8.9924639793833219</v>
      </c>
      <c r="G150" s="106">
        <v>3720297</v>
      </c>
      <c r="H150" s="278">
        <v>22801</v>
      </c>
      <c r="I150" s="155">
        <v>0.61666057245227579</v>
      </c>
      <c r="J150" s="106">
        <v>-373745</v>
      </c>
      <c r="K150" s="155">
        <v>-9.1289976995839321</v>
      </c>
    </row>
    <row r="151" spans="1:11" ht="12" customHeight="1" x14ac:dyDescent="0.2">
      <c r="A151" s="277">
        <v>42644</v>
      </c>
      <c r="B151" s="106">
        <v>420305</v>
      </c>
      <c r="C151" s="106">
        <v>773</v>
      </c>
      <c r="D151" s="155">
        <v>0.18425292945472574</v>
      </c>
      <c r="E151" s="106">
        <v>-46009</v>
      </c>
      <c r="F151" s="155">
        <v>-9.8665277045081208</v>
      </c>
      <c r="G151" s="106">
        <v>3764982</v>
      </c>
      <c r="H151" s="106">
        <v>44685</v>
      </c>
      <c r="I151" s="155">
        <v>1.2011137820448206</v>
      </c>
      <c r="J151" s="106">
        <v>-411387</v>
      </c>
      <c r="K151" s="155">
        <v>-9.8503508669851723</v>
      </c>
    </row>
    <row r="152" spans="1:11" ht="12" customHeight="1" x14ac:dyDescent="0.2">
      <c r="A152" s="277">
        <v>42675</v>
      </c>
      <c r="B152" s="278">
        <v>416659</v>
      </c>
      <c r="C152" s="278">
        <v>-3646</v>
      </c>
      <c r="D152" s="155">
        <v>-0.8674652930609914</v>
      </c>
      <c r="E152" s="278">
        <v>-44977</v>
      </c>
      <c r="F152" s="279">
        <v>-9.7429576549489205</v>
      </c>
      <c r="G152" s="106">
        <v>3789823</v>
      </c>
      <c r="H152" s="278">
        <v>24841</v>
      </c>
      <c r="I152" s="155">
        <v>0.6597906709779755</v>
      </c>
      <c r="J152" s="106">
        <v>-359475</v>
      </c>
      <c r="K152" s="155">
        <v>-8.6635136835194775</v>
      </c>
    </row>
    <row r="153" spans="1:11" ht="12" customHeight="1" x14ac:dyDescent="0.2">
      <c r="A153" s="277">
        <v>42705</v>
      </c>
      <c r="B153" s="106">
        <v>405367</v>
      </c>
      <c r="C153" s="106">
        <v>-11292</v>
      </c>
      <c r="D153" s="155">
        <v>-2.7101298663895417</v>
      </c>
      <c r="E153" s="106">
        <v>-46985</v>
      </c>
      <c r="F153" s="155">
        <v>-10.386822651386531</v>
      </c>
      <c r="G153" s="106">
        <v>3702974</v>
      </c>
      <c r="H153" s="106">
        <v>-86849</v>
      </c>
      <c r="I153" s="155">
        <v>-2.2916373667055163</v>
      </c>
      <c r="J153" s="106">
        <v>-390534</v>
      </c>
      <c r="K153" s="155">
        <v>-9.540325803687205</v>
      </c>
    </row>
    <row r="154" spans="1:11" ht="12" customHeight="1" x14ac:dyDescent="0.2">
      <c r="A154" s="277">
        <v>42736</v>
      </c>
      <c r="B154" s="278">
        <v>415034</v>
      </c>
      <c r="C154" s="278">
        <v>9667</v>
      </c>
      <c r="D154" s="155">
        <v>2.3847525822279563</v>
      </c>
      <c r="E154" s="278">
        <v>-45296</v>
      </c>
      <c r="F154" s="279">
        <v>-9.8398974648621635</v>
      </c>
      <c r="G154" s="106">
        <v>3760231</v>
      </c>
      <c r="H154" s="278">
        <v>57257</v>
      </c>
      <c r="I154" s="155">
        <v>1.5462436409221345</v>
      </c>
      <c r="J154" s="106">
        <v>-390524</v>
      </c>
      <c r="K154" s="155">
        <v>-9.4085051996564477</v>
      </c>
    </row>
    <row r="155" spans="1:11" ht="12" customHeight="1" x14ac:dyDescent="0.2">
      <c r="A155" s="277">
        <v>42767</v>
      </c>
      <c r="B155" s="106">
        <v>416707</v>
      </c>
      <c r="C155" s="106">
        <v>1673</v>
      </c>
      <c r="D155" s="155">
        <v>0.4030995051007869</v>
      </c>
      <c r="E155" s="106">
        <v>-45833</v>
      </c>
      <c r="F155" s="155">
        <v>-9.9089808448999008</v>
      </c>
      <c r="G155" s="106">
        <v>3750876</v>
      </c>
      <c r="H155" s="106">
        <v>-9355</v>
      </c>
      <c r="I155" s="155">
        <v>-0.24878790691316571</v>
      </c>
      <c r="J155" s="106">
        <v>-402110</v>
      </c>
      <c r="K155" s="155">
        <v>-9.6824309063406417</v>
      </c>
    </row>
    <row r="156" spans="1:11" ht="12" customHeight="1" x14ac:dyDescent="0.2">
      <c r="A156" s="277">
        <v>42795</v>
      </c>
      <c r="B156" s="278">
        <v>409826</v>
      </c>
      <c r="C156" s="278">
        <v>-6881</v>
      </c>
      <c r="D156" s="155">
        <v>-1.6512801560808914</v>
      </c>
      <c r="E156" s="278">
        <v>-48608</v>
      </c>
      <c r="F156" s="279">
        <v>-10.603053002176976</v>
      </c>
      <c r="G156" s="106">
        <v>3702317</v>
      </c>
      <c r="H156" s="278">
        <v>-48559</v>
      </c>
      <c r="I156" s="155">
        <v>-1.2946042471145407</v>
      </c>
      <c r="J156" s="106">
        <v>-392453</v>
      </c>
      <c r="K156" s="155">
        <v>-9.5842501532442608</v>
      </c>
    </row>
    <row r="157" spans="1:11" ht="12" customHeight="1" x14ac:dyDescent="0.2">
      <c r="A157" s="277">
        <v>42826</v>
      </c>
      <c r="B157" s="106">
        <v>397451</v>
      </c>
      <c r="C157" s="106">
        <v>-12375</v>
      </c>
      <c r="D157" s="155">
        <v>-3.0195741607413877</v>
      </c>
      <c r="E157" s="106">
        <v>-52552</v>
      </c>
      <c r="F157" s="155">
        <v>-11.678144367926436</v>
      </c>
      <c r="G157" s="106">
        <v>3573036</v>
      </c>
      <c r="H157" s="106">
        <v>-129281</v>
      </c>
      <c r="I157" s="155">
        <v>-3.4918944001823724</v>
      </c>
      <c r="J157" s="106">
        <v>-438135</v>
      </c>
      <c r="K157" s="155">
        <v>-10.922870154376366</v>
      </c>
    </row>
    <row r="158" spans="1:11" ht="12" customHeight="1" x14ac:dyDescent="0.2">
      <c r="A158" s="277">
        <v>42856</v>
      </c>
      <c r="B158" s="278">
        <v>387543</v>
      </c>
      <c r="C158" s="278">
        <v>-9908</v>
      </c>
      <c r="D158" s="155">
        <v>-2.4928859154965015</v>
      </c>
      <c r="E158" s="278">
        <v>-49823</v>
      </c>
      <c r="F158" s="279">
        <v>-11.39160337108966</v>
      </c>
      <c r="G158" s="106">
        <v>3461128</v>
      </c>
      <c r="H158" s="278">
        <v>-111908</v>
      </c>
      <c r="I158" s="155">
        <v>-3.1320143429845095</v>
      </c>
      <c r="J158" s="106">
        <v>-430275</v>
      </c>
      <c r="K158" s="155">
        <v>-11.057066050470743</v>
      </c>
    </row>
    <row r="159" spans="1:11" ht="12" customHeight="1" x14ac:dyDescent="0.2">
      <c r="A159" s="277">
        <v>42887</v>
      </c>
      <c r="B159" s="106">
        <v>379808</v>
      </c>
      <c r="C159" s="106">
        <v>-7735</v>
      </c>
      <c r="D159" s="155">
        <v>-1.9959075509040287</v>
      </c>
      <c r="E159" s="106">
        <v>-45732</v>
      </c>
      <c r="F159" s="155">
        <v>-10.7468158104996</v>
      </c>
      <c r="G159" s="106">
        <v>3362811</v>
      </c>
      <c r="H159" s="106">
        <v>-98317</v>
      </c>
      <c r="I159" s="155">
        <v>-2.8406057216028993</v>
      </c>
      <c r="J159" s="106">
        <v>-404243</v>
      </c>
      <c r="K159" s="155">
        <v>-10.731011554387063</v>
      </c>
    </row>
    <row r="160" spans="1:11" ht="12" customHeight="1" x14ac:dyDescent="0.2">
      <c r="A160" s="277">
        <v>42917</v>
      </c>
      <c r="B160" s="278">
        <v>379442</v>
      </c>
      <c r="C160" s="278">
        <v>-366</v>
      </c>
      <c r="D160" s="155">
        <v>-9.636447889459937E-2</v>
      </c>
      <c r="E160" s="278">
        <v>-38963</v>
      </c>
      <c r="F160" s="279">
        <v>-9.312269212844015</v>
      </c>
      <c r="G160" s="106">
        <v>3335924</v>
      </c>
      <c r="H160" s="278">
        <v>-26887</v>
      </c>
      <c r="I160" s="155">
        <v>-0.79953943293274587</v>
      </c>
      <c r="J160" s="106">
        <v>-347137</v>
      </c>
      <c r="K160" s="155">
        <v>-9.4252308066578312</v>
      </c>
    </row>
    <row r="161" spans="1:11" ht="12" customHeight="1" x14ac:dyDescent="0.2">
      <c r="A161" s="277">
        <v>42948</v>
      </c>
      <c r="B161" s="106">
        <v>383307</v>
      </c>
      <c r="C161" s="106">
        <v>3865</v>
      </c>
      <c r="D161" s="155">
        <v>1.0186009983080417</v>
      </c>
      <c r="E161" s="106">
        <v>-38257</v>
      </c>
      <c r="F161" s="155">
        <v>-9.0750158931977118</v>
      </c>
      <c r="G161" s="106">
        <v>3382324</v>
      </c>
      <c r="H161" s="106">
        <v>46400</v>
      </c>
      <c r="I161" s="155">
        <v>1.3909189777704767</v>
      </c>
      <c r="J161" s="106">
        <v>-315172</v>
      </c>
      <c r="K161" s="155">
        <v>-8.5239307899183672</v>
      </c>
    </row>
    <row r="162" spans="1:11" ht="12" customHeight="1" x14ac:dyDescent="0.2">
      <c r="A162" s="277">
        <v>42979</v>
      </c>
      <c r="B162" s="278">
        <v>385461</v>
      </c>
      <c r="C162" s="278">
        <v>2154</v>
      </c>
      <c r="D162" s="155">
        <v>0.56195164711314949</v>
      </c>
      <c r="E162" s="278">
        <v>-34071</v>
      </c>
      <c r="F162" s="279">
        <v>-8.1211921855782165</v>
      </c>
      <c r="G162" s="106">
        <v>3410182</v>
      </c>
      <c r="H162" s="278">
        <v>27858</v>
      </c>
      <c r="I162" s="155">
        <v>0.8236348735366571</v>
      </c>
      <c r="J162" s="106">
        <v>-310115</v>
      </c>
      <c r="K162" s="155">
        <v>-8.335759214922895</v>
      </c>
    </row>
    <row r="163" spans="1:11" ht="12" customHeight="1" x14ac:dyDescent="0.2">
      <c r="A163" s="277">
        <v>43009</v>
      </c>
      <c r="B163" s="106">
        <v>385770</v>
      </c>
      <c r="C163" s="106">
        <v>309</v>
      </c>
      <c r="D163" s="155">
        <v>8.0163751974907965E-2</v>
      </c>
      <c r="E163" s="106">
        <v>-34535</v>
      </c>
      <c r="F163" s="155">
        <v>-8.2166521930502849</v>
      </c>
      <c r="G163" s="106">
        <v>3467026</v>
      </c>
      <c r="H163" s="106">
        <v>56844</v>
      </c>
      <c r="I163" s="155">
        <v>1.666890506137209</v>
      </c>
      <c r="J163" s="106">
        <v>-297956</v>
      </c>
      <c r="K163" s="155">
        <v>-7.9138758166705712</v>
      </c>
    </row>
    <row r="164" spans="1:11" ht="12" customHeight="1" x14ac:dyDescent="0.2">
      <c r="A164" s="277">
        <v>43040</v>
      </c>
      <c r="B164" s="278">
        <v>377579</v>
      </c>
      <c r="C164" s="278">
        <v>-8191</v>
      </c>
      <c r="D164" s="155">
        <v>-2.1232858957409855</v>
      </c>
      <c r="E164" s="278">
        <v>-39080</v>
      </c>
      <c r="F164" s="279">
        <v>-9.3793725804554811</v>
      </c>
      <c r="G164" s="106">
        <v>3474281</v>
      </c>
      <c r="H164" s="278">
        <v>7255</v>
      </c>
      <c r="I164" s="155">
        <v>0.20925715584480761</v>
      </c>
      <c r="J164" s="106">
        <v>-315542</v>
      </c>
      <c r="K164" s="155">
        <v>-8.3260352792201644</v>
      </c>
    </row>
    <row r="165" spans="1:11" ht="12" customHeight="1" x14ac:dyDescent="0.2">
      <c r="A165" s="277">
        <v>43070</v>
      </c>
      <c r="B165" s="106">
        <v>369966</v>
      </c>
      <c r="C165" s="106">
        <v>-7613</v>
      </c>
      <c r="D165" s="155">
        <v>-2.0162667944986348</v>
      </c>
      <c r="E165" s="106">
        <v>-35401</v>
      </c>
      <c r="F165" s="155">
        <v>-8.7330739798750265</v>
      </c>
      <c r="G165" s="106">
        <v>3412781</v>
      </c>
      <c r="H165" s="106">
        <v>-61500</v>
      </c>
      <c r="I165" s="155">
        <v>-1.7701504282468805</v>
      </c>
      <c r="J165" s="106">
        <v>-290193</v>
      </c>
      <c r="K165" s="155">
        <v>-7.8367549974696011</v>
      </c>
    </row>
    <row r="166" spans="1:11" ht="12" customHeight="1" x14ac:dyDescent="0.2">
      <c r="A166" s="277">
        <v>43101</v>
      </c>
      <c r="B166" s="278">
        <v>381732</v>
      </c>
      <c r="C166" s="278">
        <v>11766</v>
      </c>
      <c r="D166" s="155">
        <v>3.1802922430709848</v>
      </c>
      <c r="E166" s="278">
        <v>-33302</v>
      </c>
      <c r="F166" s="279">
        <v>-8.0239209317790827</v>
      </c>
      <c r="G166" s="106">
        <v>3476528</v>
      </c>
      <c r="H166" s="278">
        <v>63747</v>
      </c>
      <c r="I166" s="155">
        <v>1.8678901458956787</v>
      </c>
      <c r="J166" s="106">
        <v>-283703</v>
      </c>
      <c r="K166" s="155">
        <v>-7.5448290277911116</v>
      </c>
    </row>
    <row r="167" spans="1:11" ht="12" customHeight="1" x14ac:dyDescent="0.2">
      <c r="A167" s="277">
        <v>43132</v>
      </c>
      <c r="B167" s="106">
        <v>383463</v>
      </c>
      <c r="C167" s="106">
        <v>1731</v>
      </c>
      <c r="D167" s="155">
        <v>0.45345949514318945</v>
      </c>
      <c r="E167" s="106">
        <v>-33244</v>
      </c>
      <c r="F167" s="155">
        <v>-7.9777877501457857</v>
      </c>
      <c r="G167" s="106">
        <v>3470248</v>
      </c>
      <c r="H167" s="106">
        <v>-6280</v>
      </c>
      <c r="I167" s="155">
        <v>-0.180639994845432</v>
      </c>
      <c r="J167" s="106">
        <v>-280628</v>
      </c>
      <c r="K167" s="155">
        <v>-7.4816656162453787</v>
      </c>
    </row>
    <row r="168" spans="1:11" ht="12" customHeight="1" x14ac:dyDescent="0.2">
      <c r="A168" s="277">
        <v>43160</v>
      </c>
      <c r="B168" s="278">
        <v>380051</v>
      </c>
      <c r="C168" s="278">
        <v>-3412</v>
      </c>
      <c r="D168" s="155">
        <v>-0.88978597674351889</v>
      </c>
      <c r="E168" s="278">
        <v>-29775</v>
      </c>
      <c r="F168" s="279">
        <v>-7.2652784352383692</v>
      </c>
      <c r="G168" s="106">
        <v>3422551</v>
      </c>
      <c r="H168" s="278">
        <v>-47697</v>
      </c>
      <c r="I168" s="155">
        <v>-1.3744550821728014</v>
      </c>
      <c r="J168" s="106">
        <v>-279766</v>
      </c>
      <c r="K168" s="155">
        <v>-7.5565112333708866</v>
      </c>
    </row>
    <row r="169" spans="1:11" ht="12" customHeight="1" x14ac:dyDescent="0.2">
      <c r="A169" s="277">
        <v>43191</v>
      </c>
      <c r="B169" s="106">
        <v>370590</v>
      </c>
      <c r="C169" s="106">
        <v>-9461</v>
      </c>
      <c r="D169" s="155">
        <v>-2.489402738053577</v>
      </c>
      <c r="E169" s="106">
        <v>-26861</v>
      </c>
      <c r="F169" s="155">
        <v>-6.7583173774880425</v>
      </c>
      <c r="G169" s="106">
        <v>3335868</v>
      </c>
      <c r="H169" s="106">
        <v>-86683</v>
      </c>
      <c r="I169" s="155">
        <v>-2.5327014849450014</v>
      </c>
      <c r="J169" s="106">
        <v>-237168</v>
      </c>
      <c r="K169" s="155">
        <v>-6.6377164965592286</v>
      </c>
    </row>
    <row r="170" spans="1:11" ht="12" customHeight="1" x14ac:dyDescent="0.2">
      <c r="A170" s="277">
        <v>43221</v>
      </c>
      <c r="B170" s="278">
        <v>360760</v>
      </c>
      <c r="C170" s="278">
        <v>-9830</v>
      </c>
      <c r="D170" s="155">
        <v>-2.6525270514584851</v>
      </c>
      <c r="E170" s="278">
        <v>-26783</v>
      </c>
      <c r="F170" s="279">
        <v>-6.910975040189089</v>
      </c>
      <c r="G170" s="106">
        <v>3252130</v>
      </c>
      <c r="H170" s="278">
        <v>-83738</v>
      </c>
      <c r="I170" s="155">
        <v>-2.5102312201801751</v>
      </c>
      <c r="J170" s="106">
        <v>-208998</v>
      </c>
      <c r="K170" s="155">
        <v>-6.0384360243250175</v>
      </c>
    </row>
    <row r="171" spans="1:11" ht="12" customHeight="1" x14ac:dyDescent="0.2">
      <c r="A171" s="277">
        <v>43252</v>
      </c>
      <c r="B171" s="106">
        <v>351047</v>
      </c>
      <c r="C171" s="106">
        <v>-9713</v>
      </c>
      <c r="D171" s="155">
        <v>-2.6923716598292495</v>
      </c>
      <c r="E171" s="106">
        <v>-28761</v>
      </c>
      <c r="F171" s="155">
        <v>-7.5725103210042972</v>
      </c>
      <c r="G171" s="106">
        <v>3162162</v>
      </c>
      <c r="H171" s="106">
        <v>-89968</v>
      </c>
      <c r="I171" s="155">
        <v>-2.7664330761685418</v>
      </c>
      <c r="J171" s="106">
        <v>-200649</v>
      </c>
      <c r="K171" s="155">
        <v>-5.9667046408495752</v>
      </c>
    </row>
    <row r="172" spans="1:11" ht="12" customHeight="1" x14ac:dyDescent="0.2">
      <c r="A172" s="277">
        <v>43282</v>
      </c>
      <c r="B172" s="278">
        <v>349703</v>
      </c>
      <c r="C172" s="278">
        <v>-1344</v>
      </c>
      <c r="D172" s="155">
        <v>-0.38285471745948546</v>
      </c>
      <c r="E172" s="278">
        <v>-29739</v>
      </c>
      <c r="F172" s="279">
        <v>-7.8375614718454996</v>
      </c>
      <c r="G172" s="106">
        <v>3135021</v>
      </c>
      <c r="H172" s="278">
        <v>-27141</v>
      </c>
      <c r="I172" s="155">
        <v>-0.85830517222077807</v>
      </c>
      <c r="J172" s="106">
        <v>-200903</v>
      </c>
      <c r="K172" s="155">
        <v>-6.0224093834272008</v>
      </c>
    </row>
    <row r="173" spans="1:11" ht="12" customHeight="1" x14ac:dyDescent="0.2">
      <c r="A173" s="277">
        <v>43313</v>
      </c>
      <c r="B173" s="106">
        <v>354113</v>
      </c>
      <c r="C173" s="106">
        <v>4410</v>
      </c>
      <c r="D173" s="155">
        <v>1.2610701080631279</v>
      </c>
      <c r="E173" s="106">
        <v>-29194</v>
      </c>
      <c r="F173" s="155">
        <v>-7.6163492970386661</v>
      </c>
      <c r="G173" s="106">
        <v>3182068</v>
      </c>
      <c r="H173" s="106">
        <v>47047</v>
      </c>
      <c r="I173" s="155">
        <v>1.5006917019056651</v>
      </c>
      <c r="J173" s="106">
        <v>-200256</v>
      </c>
      <c r="K173" s="155">
        <v>-5.9206628341932941</v>
      </c>
    </row>
    <row r="174" spans="1:11" ht="12" customHeight="1" x14ac:dyDescent="0.2">
      <c r="A174" s="277">
        <v>43344</v>
      </c>
      <c r="B174" s="278">
        <v>353903</v>
      </c>
      <c r="C174" s="278">
        <v>-210</v>
      </c>
      <c r="D174" s="155">
        <v>-5.93031038114952E-2</v>
      </c>
      <c r="E174" s="278">
        <v>-31558</v>
      </c>
      <c r="F174" s="279">
        <v>-8.1870798861622838</v>
      </c>
      <c r="G174" s="106">
        <v>3202509</v>
      </c>
      <c r="H174" s="278">
        <v>20441</v>
      </c>
      <c r="I174" s="155">
        <v>0.64238099248664704</v>
      </c>
      <c r="J174" s="106">
        <v>-207673</v>
      </c>
      <c r="K174" s="155">
        <v>-6.0897922750164071</v>
      </c>
    </row>
    <row r="175" spans="1:11" ht="12" customHeight="1" x14ac:dyDescent="0.2">
      <c r="A175" s="277">
        <v>43374</v>
      </c>
      <c r="B175" s="106">
        <v>351797</v>
      </c>
      <c r="C175" s="106">
        <v>-2106</v>
      </c>
      <c r="D175" s="155">
        <v>-0.5950783124189396</v>
      </c>
      <c r="E175" s="106">
        <v>-33973</v>
      </c>
      <c r="F175" s="155">
        <v>-8.8065427586385674</v>
      </c>
      <c r="G175" s="106">
        <v>3254703</v>
      </c>
      <c r="H175" s="106">
        <v>52194</v>
      </c>
      <c r="I175" s="155">
        <v>1.6297846469752311</v>
      </c>
      <c r="J175" s="106">
        <v>-212323</v>
      </c>
      <c r="K175" s="155">
        <v>-6.1240671399637616</v>
      </c>
    </row>
    <row r="176" spans="1:11" ht="12" customHeight="1" x14ac:dyDescent="0.2">
      <c r="A176" s="277">
        <v>43405</v>
      </c>
      <c r="B176" s="278">
        <v>345876</v>
      </c>
      <c r="C176" s="278">
        <v>-5921</v>
      </c>
      <c r="D176" s="155">
        <v>-1.68307290852395</v>
      </c>
      <c r="E176" s="278">
        <v>-31703</v>
      </c>
      <c r="F176" s="279">
        <v>-8.3963885703389227</v>
      </c>
      <c r="G176" s="106">
        <v>3252867</v>
      </c>
      <c r="H176" s="278">
        <v>-1836</v>
      </c>
      <c r="I176" s="155">
        <v>-5.6410677103256424E-2</v>
      </c>
      <c r="J176" s="106">
        <v>-221414</v>
      </c>
      <c r="K176" s="155">
        <v>-6.3729445027618663</v>
      </c>
    </row>
    <row r="177" spans="1:11" ht="12" customHeight="1" x14ac:dyDescent="0.2">
      <c r="A177" s="277">
        <v>43435</v>
      </c>
      <c r="B177" s="106">
        <v>339298</v>
      </c>
      <c r="C177" s="106">
        <v>-6578</v>
      </c>
      <c r="D177" s="155">
        <v>-1.9018376528004255</v>
      </c>
      <c r="E177" s="106">
        <v>-30668</v>
      </c>
      <c r="F177" s="155">
        <v>-8.2894103782509738</v>
      </c>
      <c r="G177" s="106">
        <v>3202297</v>
      </c>
      <c r="H177" s="106">
        <v>-50570</v>
      </c>
      <c r="I177" s="155">
        <v>-1.5546285784202059</v>
      </c>
      <c r="J177" s="106">
        <v>-210484</v>
      </c>
      <c r="K177" s="155">
        <v>-6.1675214436554819</v>
      </c>
    </row>
    <row r="178" spans="1:11" ht="12" customHeight="1" x14ac:dyDescent="0.2">
      <c r="A178" s="277">
        <v>43466</v>
      </c>
      <c r="B178" s="278">
        <v>350606</v>
      </c>
      <c r="C178" s="106">
        <v>11308</v>
      </c>
      <c r="D178" s="155">
        <v>3.3327635294048301</v>
      </c>
      <c r="E178" s="278">
        <v>-31126</v>
      </c>
      <c r="F178" s="279">
        <v>-8.1538880680686976</v>
      </c>
      <c r="G178" s="106">
        <v>3285761</v>
      </c>
      <c r="H178" s="278">
        <v>83464</v>
      </c>
      <c r="I178" s="155">
        <v>2.6063791084961827</v>
      </c>
      <c r="J178" s="106">
        <v>-190767</v>
      </c>
      <c r="K178" s="155">
        <v>-5.4872850153946695</v>
      </c>
    </row>
    <row r="179" spans="1:11" ht="12" customHeight="1" x14ac:dyDescent="0.2">
      <c r="A179" s="277">
        <v>43497</v>
      </c>
      <c r="B179" s="106">
        <v>354212</v>
      </c>
      <c r="C179" s="106">
        <v>3606</v>
      </c>
      <c r="D179" s="155">
        <v>1.0285049314615267</v>
      </c>
      <c r="E179" s="106">
        <v>-29251</v>
      </c>
      <c r="F179" s="155">
        <v>-7.6281153592393531</v>
      </c>
      <c r="G179" s="106">
        <v>3289040</v>
      </c>
      <c r="H179" s="106">
        <v>3279</v>
      </c>
      <c r="I179" s="155">
        <v>9.9794233360247439E-2</v>
      </c>
      <c r="J179" s="106">
        <v>-181208</v>
      </c>
      <c r="K179" s="155">
        <v>-5.221759367053882</v>
      </c>
    </row>
    <row r="180" spans="1:11" ht="12" customHeight="1" x14ac:dyDescent="0.2">
      <c r="A180" s="277">
        <v>43525</v>
      </c>
      <c r="B180" s="278">
        <v>353737</v>
      </c>
      <c r="C180" s="278">
        <v>-475</v>
      </c>
      <c r="D180" s="279">
        <v>-0.1341004821971023</v>
      </c>
      <c r="E180" s="278">
        <v>-26314</v>
      </c>
      <c r="F180" s="279">
        <v>-6.9238075942439306</v>
      </c>
      <c r="G180" s="106">
        <v>3255084</v>
      </c>
      <c r="H180" s="278">
        <v>-33956</v>
      </c>
      <c r="I180" s="155">
        <v>-1.0323985114197456</v>
      </c>
      <c r="J180" s="106">
        <v>-167467</v>
      </c>
      <c r="K180" s="155">
        <v>-4.8930461518323609</v>
      </c>
    </row>
    <row r="181" spans="1:11" ht="12" customHeight="1" x14ac:dyDescent="0.2">
      <c r="A181" s="277">
        <v>43556</v>
      </c>
      <c r="B181" s="106">
        <v>347725</v>
      </c>
      <c r="C181" s="106">
        <v>-6012</v>
      </c>
      <c r="D181" s="155">
        <v>-1.6995677579670772</v>
      </c>
      <c r="E181" s="106">
        <v>-22865</v>
      </c>
      <c r="F181" s="155">
        <v>-6.1698912544860898</v>
      </c>
      <c r="G181" s="106">
        <v>3163566</v>
      </c>
      <c r="H181" s="106">
        <v>-91518</v>
      </c>
      <c r="I181" s="155">
        <v>-2.8115403473458751</v>
      </c>
      <c r="J181" s="106">
        <v>-172302</v>
      </c>
      <c r="K181" s="155">
        <v>-5.1651324332977202</v>
      </c>
    </row>
    <row r="182" spans="1:11" ht="12" customHeight="1" x14ac:dyDescent="0.2">
      <c r="A182" s="277">
        <v>43586</v>
      </c>
      <c r="B182" s="278">
        <v>341125</v>
      </c>
      <c r="C182" s="278">
        <v>-6600</v>
      </c>
      <c r="D182" s="279">
        <v>-1.8980516212524265</v>
      </c>
      <c r="E182" s="278">
        <v>-19635</v>
      </c>
      <c r="F182" s="279">
        <v>-5.4426765716820045</v>
      </c>
      <c r="G182" s="106">
        <v>3079491</v>
      </c>
      <c r="H182" s="278">
        <v>-84075</v>
      </c>
      <c r="I182" s="155">
        <v>-2.657602212187133</v>
      </c>
      <c r="J182" s="106">
        <v>-172639</v>
      </c>
      <c r="K182" s="155">
        <v>-5.3084901280084127</v>
      </c>
    </row>
    <row r="183" spans="1:11" ht="12" customHeight="1" x14ac:dyDescent="0.2">
      <c r="A183" s="277">
        <v>43617</v>
      </c>
      <c r="B183" s="106">
        <v>334602</v>
      </c>
      <c r="C183" s="106">
        <v>-6523</v>
      </c>
      <c r="D183" s="155">
        <v>-1.9122022718944669</v>
      </c>
      <c r="E183" s="106">
        <v>-16445</v>
      </c>
      <c r="F183" s="155">
        <v>-4.6845579082003264</v>
      </c>
      <c r="G183" s="106">
        <v>3015686</v>
      </c>
      <c r="H183" s="106">
        <v>-63805</v>
      </c>
      <c r="I183" s="155">
        <v>-2.0719333162525886</v>
      </c>
      <c r="J183" s="106">
        <v>-146476</v>
      </c>
      <c r="K183" s="155">
        <v>-4.6321472460930213</v>
      </c>
    </row>
    <row r="184" spans="1:11" ht="12" customHeight="1" x14ac:dyDescent="0.2">
      <c r="A184" s="277">
        <v>43647</v>
      </c>
      <c r="B184" s="278">
        <v>335510</v>
      </c>
      <c r="C184" s="278">
        <v>908</v>
      </c>
      <c r="D184" s="279">
        <v>0.27136717652614151</v>
      </c>
      <c r="E184" s="278">
        <v>-14193</v>
      </c>
      <c r="F184" s="279">
        <v>-4.0585868579909237</v>
      </c>
      <c r="G184" s="106">
        <v>3011433</v>
      </c>
      <c r="H184" s="278">
        <v>-4253</v>
      </c>
      <c r="I184" s="155">
        <v>-0.14102927161514825</v>
      </c>
      <c r="J184" s="106">
        <v>-123588</v>
      </c>
      <c r="K184" s="155">
        <v>-3.9421745500269378</v>
      </c>
    </row>
    <row r="185" spans="1:11" ht="12" customHeight="1" x14ac:dyDescent="0.2">
      <c r="A185" s="277">
        <v>43678</v>
      </c>
      <c r="B185" s="106">
        <v>342709</v>
      </c>
      <c r="C185" s="106">
        <v>7199</v>
      </c>
      <c r="D185" s="155">
        <v>2.1456886530952879</v>
      </c>
      <c r="E185" s="106">
        <v>-11404</v>
      </c>
      <c r="F185" s="155">
        <v>-3.2204409326966252</v>
      </c>
      <c r="G185" s="106">
        <v>3065804</v>
      </c>
      <c r="H185" s="106">
        <v>54371</v>
      </c>
      <c r="I185" s="155">
        <v>1.8054859596743478</v>
      </c>
      <c r="J185" s="106">
        <v>-116264</v>
      </c>
      <c r="K185" s="155">
        <v>-3.6537245589974821</v>
      </c>
    </row>
    <row r="186" spans="1:11" ht="12" customHeight="1" x14ac:dyDescent="0.2">
      <c r="A186" s="277">
        <v>43709</v>
      </c>
      <c r="B186" s="278">
        <v>342516</v>
      </c>
      <c r="C186" s="278">
        <v>-193</v>
      </c>
      <c r="D186" s="279">
        <v>-5.6315999871611191E-2</v>
      </c>
      <c r="E186" s="278">
        <v>-11387</v>
      </c>
      <c r="F186" s="279">
        <v>-3.2175483112604302</v>
      </c>
      <c r="G186" s="106">
        <v>3079711</v>
      </c>
      <c r="H186" s="278">
        <v>13907</v>
      </c>
      <c r="I186" s="155">
        <v>0.45361673479452697</v>
      </c>
      <c r="J186" s="106">
        <v>-122798</v>
      </c>
      <c r="K186" s="155">
        <v>-3.8344310663920069</v>
      </c>
    </row>
    <row r="187" spans="1:11" ht="12" customHeight="1" x14ac:dyDescent="0.2">
      <c r="A187" s="277">
        <v>43739</v>
      </c>
      <c r="B187" s="106">
        <v>345986</v>
      </c>
      <c r="C187" s="106">
        <v>3470</v>
      </c>
      <c r="D187" s="155">
        <v>1.0130913592357729</v>
      </c>
      <c r="E187" s="106">
        <v>-5811</v>
      </c>
      <c r="F187" s="155">
        <v>-1.6518048761075279</v>
      </c>
      <c r="G187" s="106">
        <v>3177659</v>
      </c>
      <c r="H187" s="106">
        <v>97948</v>
      </c>
      <c r="I187" s="155">
        <v>3.1804282934340269</v>
      </c>
      <c r="J187" s="106">
        <v>-77044</v>
      </c>
      <c r="K187" s="155">
        <v>-2.3671591539996122</v>
      </c>
    </row>
    <row r="188" spans="1:11" ht="12" customHeight="1" x14ac:dyDescent="0.2">
      <c r="A188" s="277">
        <v>43770</v>
      </c>
      <c r="B188" s="278">
        <v>343131</v>
      </c>
      <c r="C188" s="278">
        <v>-2855</v>
      </c>
      <c r="D188" s="279">
        <v>-0.82517789737156999</v>
      </c>
      <c r="E188" s="278">
        <v>-2745</v>
      </c>
      <c r="F188" s="279">
        <v>-0.79363702598619157</v>
      </c>
      <c r="G188" s="106">
        <v>3198184</v>
      </c>
      <c r="H188" s="278">
        <v>20525</v>
      </c>
      <c r="I188" s="155">
        <v>0.64591575118664402</v>
      </c>
      <c r="J188" s="106">
        <v>-54683</v>
      </c>
      <c r="K188" s="155">
        <v>-1.6810708830087429</v>
      </c>
    </row>
    <row r="189" spans="1:11" ht="12" customHeight="1" x14ac:dyDescent="0.2">
      <c r="A189" s="277">
        <v>43800</v>
      </c>
      <c r="B189" s="106">
        <v>339332</v>
      </c>
      <c r="C189" s="106">
        <v>-3799</v>
      </c>
      <c r="D189" s="155">
        <v>-1.1071573247535198</v>
      </c>
      <c r="E189" s="106">
        <v>34</v>
      </c>
      <c r="F189" s="155">
        <v>1.002068977712807E-2</v>
      </c>
      <c r="G189" s="106">
        <v>3163605</v>
      </c>
      <c r="H189" s="106">
        <v>-34579</v>
      </c>
      <c r="I189" s="155">
        <v>-1.0812073351627047</v>
      </c>
      <c r="J189" s="106">
        <v>-38692</v>
      </c>
      <c r="K189" s="155">
        <v>-1.2082576975214978</v>
      </c>
    </row>
    <row r="190" spans="1:11" ht="12" customHeight="1" x14ac:dyDescent="0.2">
      <c r="A190" s="277">
        <v>43831</v>
      </c>
      <c r="B190" s="278">
        <v>350749</v>
      </c>
      <c r="C190" s="278">
        <v>11417</v>
      </c>
      <c r="D190" s="279">
        <v>3.3645515306543445</v>
      </c>
      <c r="E190" s="278">
        <v>143</v>
      </c>
      <c r="F190" s="279">
        <v>4.0786523904325654E-2</v>
      </c>
      <c r="G190" s="106">
        <v>3253853</v>
      </c>
      <c r="H190" s="278">
        <v>90248</v>
      </c>
      <c r="I190" s="155">
        <v>2.8526949476941654</v>
      </c>
      <c r="J190" s="106">
        <v>-31908</v>
      </c>
      <c r="K190" s="155">
        <v>-0.97109923698041334</v>
      </c>
    </row>
    <row r="191" spans="1:11" ht="12" customHeight="1" x14ac:dyDescent="0.2">
      <c r="A191" s="277">
        <v>43862</v>
      </c>
      <c r="B191" s="106">
        <v>352896</v>
      </c>
      <c r="C191" s="106">
        <v>2147</v>
      </c>
      <c r="D191" s="155">
        <v>0.6121186375442268</v>
      </c>
      <c r="E191" s="106">
        <v>-1316</v>
      </c>
      <c r="F191" s="155">
        <v>-0.37152891488712975</v>
      </c>
      <c r="G191" s="106">
        <v>3246047</v>
      </c>
      <c r="H191" s="106">
        <v>-7806</v>
      </c>
      <c r="I191" s="155">
        <v>-0.23990020446529084</v>
      </c>
      <c r="J191" s="106">
        <v>-42993</v>
      </c>
      <c r="K191" s="155">
        <v>-1.3071595359132149</v>
      </c>
    </row>
    <row r="192" spans="1:11" ht="12" customHeight="1" x14ac:dyDescent="0.2">
      <c r="A192" s="277">
        <v>43891</v>
      </c>
      <c r="B192" s="278">
        <v>363760</v>
      </c>
      <c r="C192" s="278">
        <v>10864</v>
      </c>
      <c r="D192" s="279">
        <v>3.0785273848385928</v>
      </c>
      <c r="E192" s="278">
        <v>10023</v>
      </c>
      <c r="F192" s="279">
        <v>2.8334610176487049</v>
      </c>
      <c r="G192" s="106">
        <v>3548312</v>
      </c>
      <c r="H192" s="278">
        <v>302265</v>
      </c>
      <c r="I192" s="155">
        <v>9.3117875372722576</v>
      </c>
      <c r="J192" s="106">
        <v>293228</v>
      </c>
      <c r="K192" s="155">
        <v>9.008308234134665</v>
      </c>
    </row>
    <row r="193" spans="1:11" ht="12" customHeight="1" x14ac:dyDescent="0.2">
      <c r="A193" s="277">
        <v>43922</v>
      </c>
      <c r="B193" s="106">
        <v>405023</v>
      </c>
      <c r="C193" s="106">
        <v>41263</v>
      </c>
      <c r="D193" s="155">
        <v>11.343468220804926</v>
      </c>
      <c r="E193" s="106">
        <v>57298</v>
      </c>
      <c r="F193" s="155">
        <v>16.47796390826084</v>
      </c>
      <c r="G193" s="106">
        <v>3831203</v>
      </c>
      <c r="H193" s="106">
        <v>282891</v>
      </c>
      <c r="I193" s="155">
        <v>7.9725514554526207</v>
      </c>
      <c r="J193" s="106">
        <v>667637</v>
      </c>
      <c r="K193" s="155">
        <v>21.103937771489516</v>
      </c>
    </row>
    <row r="194" spans="1:11" ht="12" customHeight="1" x14ac:dyDescent="0.2">
      <c r="A194" s="277">
        <v>43952</v>
      </c>
      <c r="B194" s="106">
        <v>419359</v>
      </c>
      <c r="C194" s="106">
        <v>14336</v>
      </c>
      <c r="D194" s="155">
        <v>3.5395520748204423</v>
      </c>
      <c r="E194" s="106">
        <v>78234</v>
      </c>
      <c r="F194" s="155">
        <v>22.934115060461707</v>
      </c>
      <c r="G194" s="106">
        <v>3857776</v>
      </c>
      <c r="H194" s="106">
        <v>26573</v>
      </c>
      <c r="I194" s="155">
        <v>0.69359415306367211</v>
      </c>
      <c r="J194" s="106">
        <v>778285</v>
      </c>
      <c r="K194" s="155">
        <v>25.273170144027048</v>
      </c>
    </row>
    <row r="195" spans="1:11" ht="12" customHeight="1" x14ac:dyDescent="0.2">
      <c r="A195" s="277">
        <v>43983</v>
      </c>
      <c r="B195" s="106">
        <v>417198</v>
      </c>
      <c r="C195" s="106">
        <v>-2161</v>
      </c>
      <c r="D195" s="155">
        <v>-0.51531027115192474</v>
      </c>
      <c r="E195" s="106">
        <v>82596</v>
      </c>
      <c r="F195" s="155">
        <v>24.684849462944037</v>
      </c>
      <c r="G195" s="106">
        <v>3862883</v>
      </c>
      <c r="H195" s="106">
        <v>5107</v>
      </c>
      <c r="I195" s="155">
        <v>0.13238197344791403</v>
      </c>
      <c r="J195" s="106">
        <v>847197</v>
      </c>
      <c r="K195" s="155">
        <v>28.093011009766933</v>
      </c>
    </row>
    <row r="196" spans="1:11" ht="12" customHeight="1" x14ac:dyDescent="0.2">
      <c r="A196" s="277">
        <v>44013</v>
      </c>
      <c r="B196" s="106">
        <v>423538</v>
      </c>
      <c r="C196" s="106">
        <v>6340</v>
      </c>
      <c r="D196" s="155">
        <v>1.5196621268558335</v>
      </c>
      <c r="E196" s="106">
        <v>88028</v>
      </c>
      <c r="F196" s="155">
        <v>26.237071920360048</v>
      </c>
      <c r="G196" s="106">
        <v>3773034</v>
      </c>
      <c r="H196" s="106">
        <v>-89849</v>
      </c>
      <c r="I196" s="155">
        <v>-2.3259570636749807</v>
      </c>
      <c r="J196" s="106">
        <v>761601</v>
      </c>
      <c r="K196" s="155">
        <v>25.290318595831287</v>
      </c>
    </row>
    <row r="197" spans="1:11" ht="12" customHeight="1" x14ac:dyDescent="0.2">
      <c r="A197" s="280">
        <v>44044</v>
      </c>
      <c r="B197" s="278">
        <v>429798</v>
      </c>
      <c r="C197" s="278">
        <v>6260</v>
      </c>
      <c r="D197" s="279">
        <v>1.4780255844812036</v>
      </c>
      <c r="E197" s="278">
        <v>87089</v>
      </c>
      <c r="F197" s="279">
        <v>25.411938408387289</v>
      </c>
      <c r="G197" s="278">
        <v>3802814</v>
      </c>
      <c r="H197" s="278">
        <v>29780</v>
      </c>
      <c r="I197" s="279">
        <v>0.78928522775039933</v>
      </c>
      <c r="J197" s="278">
        <v>737010</v>
      </c>
      <c r="K197" s="279">
        <v>24.039697253966658</v>
      </c>
    </row>
    <row r="198" spans="1:11" ht="12" customHeight="1" x14ac:dyDescent="0.2">
      <c r="A198" s="280">
        <v>44075</v>
      </c>
      <c r="B198" s="278">
        <v>424411</v>
      </c>
      <c r="C198" s="278">
        <v>-5387</v>
      </c>
      <c r="D198" s="279">
        <v>-1.2533794945532553</v>
      </c>
      <c r="E198" s="278">
        <v>81895</v>
      </c>
      <c r="F198" s="279">
        <v>23.909831949456375</v>
      </c>
      <c r="G198" s="278">
        <v>3776485</v>
      </c>
      <c r="H198" s="278">
        <v>-26329</v>
      </c>
      <c r="I198" s="279">
        <v>-0.69235571342695168</v>
      </c>
      <c r="J198" s="278">
        <v>696774</v>
      </c>
      <c r="K198" s="279">
        <v>22.624655365389806</v>
      </c>
    </row>
    <row r="199" spans="1:11" ht="12" customHeight="1" x14ac:dyDescent="0.2">
      <c r="A199" s="281">
        <v>44105</v>
      </c>
      <c r="B199" s="113">
        <v>430408</v>
      </c>
      <c r="C199" s="113">
        <v>5997</v>
      </c>
      <c r="D199" s="282">
        <v>1.413017098991308</v>
      </c>
      <c r="E199" s="113">
        <v>84422</v>
      </c>
      <c r="F199" s="282">
        <v>24.400409265114774</v>
      </c>
      <c r="G199" s="113">
        <v>3826043</v>
      </c>
      <c r="H199" s="113">
        <v>49558</v>
      </c>
      <c r="I199" s="282">
        <v>1.312278481180251</v>
      </c>
      <c r="J199" s="113">
        <v>648384</v>
      </c>
      <c r="K199" s="282">
        <v>20.404454977705285</v>
      </c>
    </row>
    <row r="200" spans="1:11" ht="12" customHeight="1" x14ac:dyDescent="0.2">
      <c r="A200" s="281">
        <v>44136</v>
      </c>
      <c r="B200" s="113">
        <v>429796</v>
      </c>
      <c r="C200" s="113">
        <v>-612</v>
      </c>
      <c r="D200" s="282">
        <v>-0.14219066560101112</v>
      </c>
      <c r="E200" s="113">
        <v>86665</v>
      </c>
      <c r="F200" s="282">
        <v>25.257117544028375</v>
      </c>
      <c r="G200" s="113">
        <v>3851312</v>
      </c>
      <c r="H200" s="113">
        <v>25269</v>
      </c>
      <c r="I200" s="282">
        <v>0.66044736036683327</v>
      </c>
      <c r="J200" s="113">
        <v>653128</v>
      </c>
      <c r="K200" s="282">
        <v>20.421839393856015</v>
      </c>
    </row>
    <row r="201" spans="1:11" ht="12" customHeight="1" x14ac:dyDescent="0.2">
      <c r="A201" s="281">
        <v>44166</v>
      </c>
      <c r="B201" s="113">
        <v>432516</v>
      </c>
      <c r="C201" s="113">
        <v>2720</v>
      </c>
      <c r="D201" s="282">
        <v>0.63285837932414446</v>
      </c>
      <c r="E201" s="113">
        <v>93184</v>
      </c>
      <c r="F201" s="282">
        <v>27.461011634623318</v>
      </c>
      <c r="G201" s="113">
        <v>3888137</v>
      </c>
      <c r="H201" s="113">
        <v>36825</v>
      </c>
      <c r="I201" s="282">
        <v>0.9561676644218905</v>
      </c>
      <c r="J201" s="113">
        <v>724532</v>
      </c>
      <c r="K201" s="282">
        <v>22.902100609905471</v>
      </c>
    </row>
    <row r="202" spans="1:11" ht="12" customHeight="1" x14ac:dyDescent="0.2">
      <c r="A202" s="281">
        <v>44197</v>
      </c>
      <c r="B202" s="113">
        <v>439684</v>
      </c>
      <c r="C202" s="113">
        <v>7168</v>
      </c>
      <c r="D202" s="282">
        <v>1.6572797306920437</v>
      </c>
      <c r="E202" s="113">
        <v>88935</v>
      </c>
      <c r="F202" s="282">
        <v>25.355738719141037</v>
      </c>
      <c r="G202" s="113">
        <v>3964353</v>
      </c>
      <c r="H202" s="113">
        <v>76216</v>
      </c>
      <c r="I202" s="282">
        <v>1.9602189943409916</v>
      </c>
      <c r="J202" s="113">
        <v>710500</v>
      </c>
      <c r="K202" s="282">
        <v>21.835651456903555</v>
      </c>
    </row>
    <row r="203" spans="1:11" ht="12" customHeight="1" x14ac:dyDescent="0.2">
      <c r="A203" s="281">
        <v>44228</v>
      </c>
      <c r="B203" s="113">
        <v>447101</v>
      </c>
      <c r="C203" s="113">
        <v>7417</v>
      </c>
      <c r="D203" s="282">
        <v>1.6868933142893532</v>
      </c>
      <c r="E203" s="113">
        <v>94205</v>
      </c>
      <c r="F203" s="282">
        <v>26.694833605368153</v>
      </c>
      <c r="G203" s="113">
        <v>4008789</v>
      </c>
      <c r="H203" s="113">
        <v>44436</v>
      </c>
      <c r="I203" s="282">
        <v>1.1208890832879919</v>
      </c>
      <c r="J203" s="113">
        <v>762742</v>
      </c>
      <c r="K203" s="282">
        <v>23.497564884303895</v>
      </c>
    </row>
    <row r="204" spans="1:11" ht="12" customHeight="1" x14ac:dyDescent="0.2">
      <c r="A204" s="281">
        <v>44256</v>
      </c>
      <c r="B204" s="113">
        <v>441630</v>
      </c>
      <c r="C204" s="113">
        <v>-5471</v>
      </c>
      <c r="D204" s="282">
        <v>-1.2236608730465823</v>
      </c>
      <c r="E204" s="113">
        <v>77870</v>
      </c>
      <c r="F204" s="282">
        <v>21.40697162964592</v>
      </c>
      <c r="G204" s="113">
        <v>3949640</v>
      </c>
      <c r="H204" s="113">
        <v>-59149</v>
      </c>
      <c r="I204" s="282">
        <v>-1.4754829949892598</v>
      </c>
      <c r="J204" s="113">
        <v>401328</v>
      </c>
      <c r="K204" s="282">
        <v>11.310392096298184</v>
      </c>
    </row>
    <row r="205" spans="1:11" ht="12" customHeight="1" x14ac:dyDescent="0.2">
      <c r="A205" s="281">
        <v>44287</v>
      </c>
      <c r="B205" s="113">
        <v>438644</v>
      </c>
      <c r="C205" s="113">
        <v>-2986</v>
      </c>
      <c r="D205" s="282">
        <v>-0.67613160337839373</v>
      </c>
      <c r="E205" s="113">
        <v>33621</v>
      </c>
      <c r="F205" s="282">
        <v>8.3010100660950119</v>
      </c>
      <c r="G205" s="113">
        <v>3910628</v>
      </c>
      <c r="H205" s="113">
        <v>-39012</v>
      </c>
      <c r="I205" s="282">
        <v>-0.98773559109184639</v>
      </c>
      <c r="J205" s="113">
        <v>79425</v>
      </c>
      <c r="K205" s="282">
        <v>2.073108629326089</v>
      </c>
    </row>
    <row r="206" spans="1:11" ht="12" customHeight="1" x14ac:dyDescent="0.2">
      <c r="A206" s="281">
        <v>44317</v>
      </c>
      <c r="B206" s="113">
        <v>428054</v>
      </c>
      <c r="C206" s="113">
        <v>-10590</v>
      </c>
      <c r="D206" s="282">
        <v>-2.4142584875206317</v>
      </c>
      <c r="E206" s="113">
        <v>8695</v>
      </c>
      <c r="F206" s="282">
        <v>2.0734025023905533</v>
      </c>
      <c r="G206" s="113">
        <v>3781250</v>
      </c>
      <c r="H206" s="113">
        <v>-129378</v>
      </c>
      <c r="I206" s="282">
        <v>-3.3083688860203528</v>
      </c>
      <c r="J206" s="113">
        <v>-76526</v>
      </c>
      <c r="K206" s="282">
        <v>-1.9836817897151104</v>
      </c>
    </row>
    <row r="207" spans="1:11" ht="12" customHeight="1" x14ac:dyDescent="0.2">
      <c r="A207" s="281">
        <v>44348</v>
      </c>
      <c r="B207" s="113">
        <v>419949</v>
      </c>
      <c r="C207" s="113">
        <v>-8105</v>
      </c>
      <c r="D207" s="282">
        <v>-1.8934526952206965</v>
      </c>
      <c r="E207" s="113">
        <v>2751</v>
      </c>
      <c r="F207" s="282">
        <v>0.65939913422403751</v>
      </c>
      <c r="G207" s="113">
        <v>3614339</v>
      </c>
      <c r="H207" s="113">
        <v>-166911</v>
      </c>
      <c r="I207" s="282">
        <v>-4.4141752066115698</v>
      </c>
      <c r="J207" s="113">
        <v>-248544</v>
      </c>
      <c r="K207" s="282">
        <v>-6.4341581145481239</v>
      </c>
    </row>
    <row r="208" spans="1:11" ht="12" customHeight="1" x14ac:dyDescent="0.2">
      <c r="A208" s="281">
        <v>44378</v>
      </c>
      <c r="B208" s="113">
        <v>415389</v>
      </c>
      <c r="C208" s="113">
        <v>-4560</v>
      </c>
      <c r="D208" s="282">
        <v>-1.08584613845967</v>
      </c>
      <c r="E208" s="113">
        <v>-8149</v>
      </c>
      <c r="F208" s="282">
        <v>-1.9240304293829598</v>
      </c>
      <c r="G208" s="113">
        <v>3416498</v>
      </c>
      <c r="H208" s="113">
        <v>-197841</v>
      </c>
      <c r="I208" s="282">
        <v>-5.4737809596720171</v>
      </c>
      <c r="J208" s="113">
        <v>-356536</v>
      </c>
      <c r="K208" s="282">
        <v>-9.4495835447016905</v>
      </c>
    </row>
    <row r="209" spans="1:15" ht="12" customHeight="1" x14ac:dyDescent="0.2">
      <c r="A209" s="281">
        <v>44409</v>
      </c>
      <c r="B209" s="113">
        <v>418915</v>
      </c>
      <c r="C209" s="113">
        <v>3526</v>
      </c>
      <c r="D209" s="282">
        <v>0.84884289184354911</v>
      </c>
      <c r="E209" s="113">
        <v>-10883</v>
      </c>
      <c r="F209" s="282">
        <v>-2.5321197399708701</v>
      </c>
      <c r="G209" s="113">
        <v>3333915</v>
      </c>
      <c r="H209" s="113">
        <v>-82583</v>
      </c>
      <c r="I209" s="282">
        <v>-2.4171827409236006</v>
      </c>
      <c r="J209" s="113">
        <v>-468899</v>
      </c>
      <c r="K209" s="282">
        <v>-12.330316444611807</v>
      </c>
      <c r="M209" s="283"/>
      <c r="N209" s="283"/>
      <c r="O209" s="283"/>
    </row>
    <row r="210" spans="1:15" ht="12" customHeight="1" x14ac:dyDescent="0.2">
      <c r="A210" s="281">
        <v>44440</v>
      </c>
      <c r="B210" s="113">
        <v>411416</v>
      </c>
      <c r="C210" s="113">
        <v>-7499</v>
      </c>
      <c r="D210" s="282">
        <v>-1.7901006170702887</v>
      </c>
      <c r="E210" s="113">
        <v>-12995</v>
      </c>
      <c r="F210" s="282">
        <v>-3.0618904788047434</v>
      </c>
      <c r="G210" s="113">
        <v>3257802</v>
      </c>
      <c r="H210" s="113">
        <v>-76113</v>
      </c>
      <c r="I210" s="282">
        <v>-2.2829916179626655</v>
      </c>
      <c r="J210" s="113">
        <v>-518683</v>
      </c>
      <c r="K210" s="282">
        <v>-13.734544159449859</v>
      </c>
    </row>
    <row r="211" spans="1:15" ht="12" customHeight="1" x14ac:dyDescent="0.2">
      <c r="A211" s="281">
        <v>44470</v>
      </c>
      <c r="B211" s="113">
        <v>401564</v>
      </c>
      <c r="C211" s="113">
        <v>-9852</v>
      </c>
      <c r="D211" s="282">
        <v>-2.3946565033931591</v>
      </c>
      <c r="E211" s="113">
        <v>-28844</v>
      </c>
      <c r="F211" s="282">
        <v>-6.7015482983587669</v>
      </c>
      <c r="G211" s="113">
        <v>3257068</v>
      </c>
      <c r="H211" s="113">
        <v>-734</v>
      </c>
      <c r="I211" s="282">
        <v>-2.2530528251870432E-2</v>
      </c>
      <c r="J211" s="113">
        <v>-568975</v>
      </c>
      <c r="K211" s="282">
        <v>-14.871108348756144</v>
      </c>
    </row>
    <row r="212" spans="1:15" ht="12" customHeight="1" x14ac:dyDescent="0.2">
      <c r="A212" s="281">
        <v>44501</v>
      </c>
      <c r="B212" s="113">
        <v>390087</v>
      </c>
      <c r="C212" s="113">
        <v>-11477</v>
      </c>
      <c r="D212" s="282">
        <v>-2.8580749270352919</v>
      </c>
      <c r="E212" s="113">
        <v>-39709</v>
      </c>
      <c r="F212" s="282">
        <v>-9.2390343325670781</v>
      </c>
      <c r="G212" s="113">
        <v>3182687</v>
      </c>
      <c r="H212" s="113">
        <v>-74381</v>
      </c>
      <c r="I212" s="282">
        <v>-2.283679677550484</v>
      </c>
      <c r="J212" s="113">
        <v>-668625</v>
      </c>
      <c r="K212" s="282">
        <v>-17.360966860124549</v>
      </c>
    </row>
    <row r="213" spans="1:15" ht="12" customHeight="1" x14ac:dyDescent="0.2">
      <c r="A213" s="281">
        <v>44531</v>
      </c>
      <c r="B213" s="113">
        <v>365707</v>
      </c>
      <c r="C213" s="113">
        <v>-24380</v>
      </c>
      <c r="D213" s="282">
        <v>-6.2498878455318945</v>
      </c>
      <c r="E213" s="113">
        <v>-66809</v>
      </c>
      <c r="F213" s="282">
        <v>-15.446596195285261</v>
      </c>
      <c r="G213" s="113">
        <v>3105905</v>
      </c>
      <c r="H213" s="113">
        <v>-76782</v>
      </c>
      <c r="I213" s="282">
        <v>-2.4124898238500991</v>
      </c>
      <c r="J213" s="113">
        <v>-782232</v>
      </c>
      <c r="K213" s="282">
        <v>-20.118426896994627</v>
      </c>
    </row>
    <row r="214" spans="1:15" ht="12" customHeight="1" x14ac:dyDescent="0.2">
      <c r="A214" s="281">
        <v>44562</v>
      </c>
      <c r="B214" s="113">
        <v>355957</v>
      </c>
      <c r="C214" s="113">
        <v>-9750</v>
      </c>
      <c r="D214" s="282">
        <v>-2.6660687380881418</v>
      </c>
      <c r="E214" s="113">
        <v>-83727</v>
      </c>
      <c r="F214" s="282">
        <v>-19.042539642106604</v>
      </c>
      <c r="G214" s="113">
        <v>3123078</v>
      </c>
      <c r="H214" s="113">
        <v>17173</v>
      </c>
      <c r="I214" s="282">
        <v>0.55291452893762039</v>
      </c>
      <c r="J214" s="113">
        <v>-841275</v>
      </c>
      <c r="K214" s="282">
        <v>-21.220991168041795</v>
      </c>
    </row>
    <row r="215" spans="1:15" ht="12" customHeight="1" x14ac:dyDescent="0.2">
      <c r="A215" s="281">
        <v>44593</v>
      </c>
      <c r="B215" s="113">
        <v>340187</v>
      </c>
      <c r="C215" s="113">
        <v>-15770</v>
      </c>
      <c r="D215" s="282">
        <v>-4.4303104026609956</v>
      </c>
      <c r="E215" s="113">
        <v>-106914</v>
      </c>
      <c r="F215" s="282">
        <v>-23.912717708079384</v>
      </c>
      <c r="G215" s="113">
        <v>3111684</v>
      </c>
      <c r="H215" s="113">
        <v>-11394</v>
      </c>
      <c r="I215" s="282">
        <v>-0.36483238651099975</v>
      </c>
      <c r="J215" s="113">
        <v>-897105</v>
      </c>
      <c r="K215" s="282">
        <v>-22.378453942075772</v>
      </c>
    </row>
    <row r="216" spans="1:15" ht="12" customHeight="1" x14ac:dyDescent="0.2">
      <c r="A216" s="281">
        <v>44621</v>
      </c>
      <c r="B216" s="113">
        <v>339223</v>
      </c>
      <c r="C216" s="113">
        <v>-964</v>
      </c>
      <c r="D216" s="282">
        <v>-0.28337355630873606</v>
      </c>
      <c r="E216" s="113">
        <v>-102407</v>
      </c>
      <c r="F216" s="282">
        <v>-23.188415642053304</v>
      </c>
      <c r="G216" s="113">
        <v>3108763</v>
      </c>
      <c r="H216" s="113">
        <v>-2921</v>
      </c>
      <c r="I216" s="282">
        <v>-9.3871999856026511E-2</v>
      </c>
      <c r="J216" s="113">
        <v>-840877</v>
      </c>
      <c r="K216" s="282">
        <v>-21.289965667757063</v>
      </c>
    </row>
    <row r="217" spans="1:15" ht="12" customHeight="1" x14ac:dyDescent="0.2">
      <c r="A217" s="281">
        <v>44652</v>
      </c>
      <c r="B217" s="113">
        <v>328292</v>
      </c>
      <c r="C217" s="113">
        <v>-10931</v>
      </c>
      <c r="D217" s="282">
        <v>-3.2223640496074855</v>
      </c>
      <c r="E217" s="113">
        <v>-110352</v>
      </c>
      <c r="F217" s="282">
        <v>-25.157530936248985</v>
      </c>
      <c r="G217" s="113">
        <v>3022503</v>
      </c>
      <c r="H217" s="113">
        <v>-86260</v>
      </c>
      <c r="I217" s="282">
        <v>-2.7747370899615058</v>
      </c>
      <c r="J217" s="113">
        <v>-888125</v>
      </c>
      <c r="K217" s="282">
        <v>-22.71054674594464</v>
      </c>
    </row>
    <row r="218" spans="1:15" ht="12" customHeight="1" x14ac:dyDescent="0.2">
      <c r="A218" s="281">
        <v>44682</v>
      </c>
      <c r="B218" s="113">
        <v>315043</v>
      </c>
      <c r="C218" s="113">
        <v>-13249</v>
      </c>
      <c r="D218" s="282">
        <v>-4.0357364785008469</v>
      </c>
      <c r="E218" s="113">
        <v>-113011</v>
      </c>
      <c r="F218" s="282">
        <v>-26.40110827138632</v>
      </c>
      <c r="G218" s="113">
        <v>2922991</v>
      </c>
      <c r="H218" s="113">
        <v>-99512</v>
      </c>
      <c r="I218" s="282">
        <v>-3.2923705948348108</v>
      </c>
      <c r="J218" s="113">
        <v>-858259</v>
      </c>
      <c r="K218" s="282">
        <v>-22.69775867768595</v>
      </c>
    </row>
    <row r="219" spans="1:15" ht="12" customHeight="1" x14ac:dyDescent="0.2">
      <c r="A219" s="281">
        <v>44713</v>
      </c>
      <c r="B219" s="113">
        <v>307600</v>
      </c>
      <c r="C219" s="113">
        <v>-7443</v>
      </c>
      <c r="D219" s="282">
        <v>-2.3625346381287633</v>
      </c>
      <c r="E219" s="113">
        <v>-112349</v>
      </c>
      <c r="F219" s="282">
        <v>-26.753010484606463</v>
      </c>
      <c r="G219" s="113">
        <v>2880582</v>
      </c>
      <c r="H219" s="113">
        <v>-42409</v>
      </c>
      <c r="I219" s="282">
        <v>-1.4508768586697667</v>
      </c>
      <c r="J219" s="113">
        <v>-733757</v>
      </c>
      <c r="K219" s="282">
        <v>-20.30127777167554</v>
      </c>
    </row>
    <row r="220" spans="1:15" ht="12" customHeight="1" x14ac:dyDescent="0.2">
      <c r="A220" s="281">
        <v>44743</v>
      </c>
      <c r="B220" s="113">
        <v>310032</v>
      </c>
      <c r="C220" s="113">
        <v>2432</v>
      </c>
      <c r="D220" s="282">
        <v>0.79063719115734721</v>
      </c>
      <c r="E220" s="113">
        <v>-105357</v>
      </c>
      <c r="F220" s="282">
        <v>-25.363454496869199</v>
      </c>
      <c r="G220" s="113">
        <v>2883812</v>
      </c>
      <c r="H220" s="113">
        <v>3230</v>
      </c>
      <c r="I220" s="282">
        <v>0.11213011814973502</v>
      </c>
      <c r="J220" s="113">
        <v>-532686</v>
      </c>
      <c r="K220" s="282">
        <v>-15.591579447726883</v>
      </c>
    </row>
    <row r="221" spans="1:15" ht="12" customHeight="1" x14ac:dyDescent="0.2">
      <c r="A221" s="281">
        <v>44774</v>
      </c>
      <c r="B221" s="113">
        <v>313286</v>
      </c>
      <c r="C221" s="113">
        <v>3254</v>
      </c>
      <c r="D221" s="282">
        <v>1.0495690767404655</v>
      </c>
      <c r="E221" s="113">
        <v>-105629</v>
      </c>
      <c r="F221" s="282">
        <v>-25.214900397455331</v>
      </c>
      <c r="G221" s="113">
        <v>2924240</v>
      </c>
      <c r="H221" s="113">
        <v>40428</v>
      </c>
      <c r="I221" s="282">
        <v>1.4018944369466526</v>
      </c>
      <c r="J221" s="113">
        <v>-409675</v>
      </c>
      <c r="K221" s="282">
        <v>-12.288105725550892</v>
      </c>
    </row>
    <row r="222" spans="1:15" ht="12" customHeight="1" x14ac:dyDescent="0.2">
      <c r="A222" s="281">
        <v>44805</v>
      </c>
      <c r="B222" s="113">
        <v>313156</v>
      </c>
      <c r="C222" s="113">
        <v>-130</v>
      </c>
      <c r="D222" s="282">
        <v>-4.1495630190943739E-2</v>
      </c>
      <c r="E222" s="113">
        <v>-98260</v>
      </c>
      <c r="F222" s="282">
        <v>-23.883368658486788</v>
      </c>
      <c r="G222" s="113">
        <v>2941919</v>
      </c>
      <c r="H222" s="113">
        <v>17679</v>
      </c>
      <c r="I222" s="282">
        <v>0.60456734057396111</v>
      </c>
      <c r="J222" s="113">
        <v>-315883</v>
      </c>
      <c r="K222" s="282">
        <v>-9.6962000760021638</v>
      </c>
    </row>
    <row r="223" spans="1:15" ht="12" customHeight="1" x14ac:dyDescent="0.2">
      <c r="A223" s="281">
        <v>44835</v>
      </c>
      <c r="B223" s="113">
        <v>312328</v>
      </c>
      <c r="C223" s="113">
        <v>-828</v>
      </c>
      <c r="D223" s="282">
        <v>-0.26440496110564704</v>
      </c>
      <c r="E223" s="113">
        <v>-89236</v>
      </c>
      <c r="F223" s="282">
        <v>-22.222111543863495</v>
      </c>
      <c r="G223" s="113">
        <v>2914892</v>
      </c>
      <c r="H223" s="113">
        <v>-27027</v>
      </c>
      <c r="I223" s="282">
        <v>-0.91868606851514267</v>
      </c>
      <c r="J223" s="113">
        <v>-342176</v>
      </c>
      <c r="K223" s="282">
        <v>-10.505644954296319</v>
      </c>
    </row>
    <row r="224" spans="1:15" ht="12" customHeight="1" x14ac:dyDescent="0.2">
      <c r="A224" s="281">
        <v>44866</v>
      </c>
      <c r="B224" s="113">
        <v>304571</v>
      </c>
      <c r="C224" s="113">
        <v>-7757</v>
      </c>
      <c r="D224" s="282">
        <v>-2.4836069772802949</v>
      </c>
      <c r="E224" s="113">
        <v>-85516</v>
      </c>
      <c r="F224" s="282">
        <v>-21.922289130373482</v>
      </c>
      <c r="G224" s="113">
        <v>2881380</v>
      </c>
      <c r="H224" s="113">
        <v>-33512</v>
      </c>
      <c r="I224" s="282">
        <v>-1.1496823896048294</v>
      </c>
      <c r="J224" s="113">
        <v>-301307</v>
      </c>
      <c r="K224" s="282">
        <v>-9.4670635221119763</v>
      </c>
    </row>
    <row r="225" spans="1:11" ht="12" customHeight="1" x14ac:dyDescent="0.2">
      <c r="A225" s="281">
        <v>44896</v>
      </c>
      <c r="B225" s="113">
        <v>297789</v>
      </c>
      <c r="C225" s="113">
        <v>-6782</v>
      </c>
      <c r="D225" s="282">
        <v>-2.2267385929717536</v>
      </c>
      <c r="E225" s="113">
        <v>-67918</v>
      </c>
      <c r="F225" s="282">
        <v>-18.571698108048246</v>
      </c>
      <c r="G225" s="113">
        <v>2837653</v>
      </c>
      <c r="H225" s="113">
        <v>-43727</v>
      </c>
      <c r="I225" s="282">
        <v>-1.5175714414620771</v>
      </c>
      <c r="J225" s="113">
        <v>-268252</v>
      </c>
      <c r="K225" s="282">
        <v>-8.6368385382038415</v>
      </c>
    </row>
    <row r="226" spans="1:11" ht="12" customHeight="1" x14ac:dyDescent="0.2">
      <c r="A226" s="281">
        <v>44927</v>
      </c>
      <c r="B226" s="113">
        <v>308929</v>
      </c>
      <c r="C226" s="113">
        <v>11140</v>
      </c>
      <c r="D226" s="282">
        <v>3.7409037942973047</v>
      </c>
      <c r="E226" s="113">
        <v>-47028</v>
      </c>
      <c r="F226" s="282">
        <v>-13.211708155760387</v>
      </c>
      <c r="G226" s="113">
        <v>2908397</v>
      </c>
      <c r="H226" s="113">
        <v>70744</v>
      </c>
      <c r="I226" s="282">
        <v>2.493046189932314</v>
      </c>
      <c r="J226" s="113">
        <v>-214681</v>
      </c>
      <c r="K226" s="282">
        <v>-6.8740197971360306</v>
      </c>
    </row>
    <row r="227" spans="1:11" ht="12" customHeight="1" x14ac:dyDescent="0.2">
      <c r="A227" s="281">
        <v>44958</v>
      </c>
      <c r="B227" s="113">
        <v>313969</v>
      </c>
      <c r="C227" s="113">
        <v>5040</v>
      </c>
      <c r="D227" s="282">
        <v>1.6314428234319212</v>
      </c>
      <c r="E227" s="113">
        <v>-26218</v>
      </c>
      <c r="F227" s="282">
        <v>-7.7069376548780522</v>
      </c>
      <c r="G227" s="113">
        <v>2911015</v>
      </c>
      <c r="H227" s="113">
        <v>2618</v>
      </c>
      <c r="I227" s="282">
        <v>9.0015221443289897E-2</v>
      </c>
      <c r="J227" s="113">
        <v>-200669</v>
      </c>
      <c r="K227" s="282">
        <v>-6.448887483433408</v>
      </c>
    </row>
    <row r="228" spans="1:11" ht="12" customHeight="1" x14ac:dyDescent="0.2">
      <c r="A228" s="281">
        <v>44986</v>
      </c>
      <c r="B228" s="113">
        <v>314982</v>
      </c>
      <c r="C228" s="113">
        <v>1013</v>
      </c>
      <c r="D228" s="282">
        <v>0.32264331828938525</v>
      </c>
      <c r="E228" s="113">
        <v>-24241</v>
      </c>
      <c r="F228" s="282">
        <v>-7.1460366779375217</v>
      </c>
      <c r="G228" s="113">
        <v>2862260</v>
      </c>
      <c r="H228" s="113">
        <v>-48755</v>
      </c>
      <c r="I228" s="282">
        <v>-1.6748453718033056</v>
      </c>
      <c r="J228" s="113">
        <v>-246503</v>
      </c>
      <c r="K228" s="282">
        <v>-7.9292953499510901</v>
      </c>
    </row>
    <row r="229" spans="1:11" ht="12" customHeight="1" x14ac:dyDescent="0.2">
      <c r="A229" s="281">
        <v>45017</v>
      </c>
      <c r="B229" s="113">
        <v>308767</v>
      </c>
      <c r="C229" s="113">
        <v>-6215</v>
      </c>
      <c r="D229" s="282">
        <v>-1.9731286232229144</v>
      </c>
      <c r="E229" s="113">
        <v>-19525</v>
      </c>
      <c r="F229" s="282">
        <v>-5.9474492220340425</v>
      </c>
      <c r="G229" s="113">
        <v>2788370</v>
      </c>
      <c r="H229" s="113">
        <v>-73890</v>
      </c>
      <c r="I229" s="282">
        <v>-2.5815264860634604</v>
      </c>
      <c r="J229" s="113">
        <v>-234133</v>
      </c>
      <c r="K229" s="282">
        <v>-7.7463281260597592</v>
      </c>
    </row>
    <row r="230" spans="1:11" ht="12" customHeight="1" x14ac:dyDescent="0.2">
      <c r="A230" s="281">
        <v>45047</v>
      </c>
      <c r="B230" s="113">
        <v>305094</v>
      </c>
      <c r="C230" s="113">
        <v>-3673</v>
      </c>
      <c r="D230" s="282">
        <v>-1.1895701289321721</v>
      </c>
      <c r="E230" s="113">
        <v>-9949</v>
      </c>
      <c r="F230" s="282">
        <v>-3.157981608859743</v>
      </c>
      <c r="G230" s="113">
        <v>2739110</v>
      </c>
      <c r="H230" s="113">
        <v>-49260</v>
      </c>
      <c r="I230" s="282">
        <v>-1.7666235112269892</v>
      </c>
      <c r="J230" s="113">
        <v>-183881</v>
      </c>
      <c r="K230" s="282">
        <v>-6.2908507073747408</v>
      </c>
    </row>
    <row r="231" spans="1:11" ht="12" customHeight="1" x14ac:dyDescent="0.2">
      <c r="A231" s="281">
        <v>45078</v>
      </c>
      <c r="B231" s="113">
        <v>302657</v>
      </c>
      <c r="C231" s="113">
        <v>-2437</v>
      </c>
      <c r="D231" s="282">
        <v>-0.79877021508125368</v>
      </c>
      <c r="E231" s="113">
        <v>-4943</v>
      </c>
      <c r="F231" s="282">
        <v>-1.6069570871261378</v>
      </c>
      <c r="G231" s="113">
        <v>2688842</v>
      </c>
      <c r="H231" s="113">
        <v>-50268</v>
      </c>
      <c r="I231" s="282">
        <v>-1.8351946435155946</v>
      </c>
      <c r="J231" s="113">
        <v>-191740</v>
      </c>
      <c r="K231" s="282">
        <v>-6.6562937628576444</v>
      </c>
    </row>
    <row r="232" spans="1:11" ht="12" customHeight="1" x14ac:dyDescent="0.2">
      <c r="A232" s="281">
        <v>45108</v>
      </c>
      <c r="B232" s="113">
        <v>299731</v>
      </c>
      <c r="C232" s="113">
        <v>-2926</v>
      </c>
      <c r="D232" s="282">
        <v>-0.9667709651519707</v>
      </c>
      <c r="E232" s="113">
        <v>-10301</v>
      </c>
      <c r="F232" s="282">
        <v>-3.3225602518449708</v>
      </c>
      <c r="G232" s="113">
        <v>2677874</v>
      </c>
      <c r="H232" s="113">
        <v>-10968</v>
      </c>
      <c r="I232" s="282">
        <v>-0.40790793955167315</v>
      </c>
      <c r="J232" s="113">
        <v>-205938</v>
      </c>
      <c r="K232" s="282">
        <v>-7.141172864250513</v>
      </c>
    </row>
    <row r="233" spans="1:11" ht="12" customHeight="1" x14ac:dyDescent="0.2">
      <c r="A233" s="284">
        <v>45139</v>
      </c>
      <c r="B233" s="285">
        <v>302537</v>
      </c>
      <c r="C233" s="285">
        <f>B233-B232</f>
        <v>2806</v>
      </c>
      <c r="D233" s="286">
        <f>100*C233/B232</f>
        <v>0.9361727682488632</v>
      </c>
      <c r="E233" s="285">
        <f>B233-B221</f>
        <v>-10749</v>
      </c>
      <c r="F233" s="286">
        <f>100*E233/B221</f>
        <v>-3.4310502224804171</v>
      </c>
      <c r="G233" s="285">
        <v>2702700</v>
      </c>
      <c r="H233" s="285">
        <f>G233-G232</f>
        <v>24826</v>
      </c>
      <c r="I233" s="286">
        <f>100*H233/G232</f>
        <v>0.92707871990989865</v>
      </c>
      <c r="J233" s="285">
        <f>G233-G221</f>
        <v>-221540</v>
      </c>
      <c r="K233" s="286">
        <f>100*J233/G221</f>
        <v>-7.5759855552211857</v>
      </c>
    </row>
    <row r="234" spans="1:11" x14ac:dyDescent="0.2">
      <c r="A234" s="46" t="s">
        <v>135</v>
      </c>
    </row>
    <row r="235" spans="1:11" x14ac:dyDescent="0.2">
      <c r="A235" s="287"/>
      <c r="B235" s="283"/>
    </row>
    <row r="241" spans="6:6" x14ac:dyDescent="0.2">
      <c r="F241" s="81"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43"/>
  <sheetViews>
    <sheetView zoomScaleNormal="100" workbookViewId="0"/>
  </sheetViews>
  <sheetFormatPr baseColWidth="10" defaultColWidth="9.140625" defaultRowHeight="15" x14ac:dyDescent="0.2"/>
  <cols>
    <col min="1" max="1" width="7.85546875" style="15" customWidth="1"/>
    <col min="2" max="2" width="8.140625" style="15" customWidth="1"/>
    <col min="3" max="6" width="7.42578125" style="15" customWidth="1"/>
    <col min="7" max="7" width="9.5703125" style="15" bestFit="1" customWidth="1"/>
    <col min="8" max="9" width="7.42578125" style="15" customWidth="1"/>
    <col min="10" max="10" width="9" style="15" customWidth="1"/>
    <col min="11" max="11" width="7.42578125" style="15" customWidth="1"/>
    <col min="12" max="16384" width="9.140625" style="15"/>
  </cols>
  <sheetData>
    <row r="2" spans="1:11" ht="18" customHeight="1" x14ac:dyDescent="0.25">
      <c r="D2" s="94"/>
      <c r="I2" s="276" t="s">
        <v>61</v>
      </c>
    </row>
    <row r="3" spans="1:11" ht="18.75" customHeight="1" x14ac:dyDescent="0.2"/>
    <row r="4" spans="1:11" ht="24" customHeight="1" x14ac:dyDescent="0.25">
      <c r="C4" s="18"/>
      <c r="K4" s="2" t="s">
        <v>653</v>
      </c>
    </row>
    <row r="5" spans="1:11" s="19" customFormat="1" ht="31.5" customHeight="1" x14ac:dyDescent="0.2">
      <c r="A5" s="403" t="s">
        <v>50</v>
      </c>
      <c r="B5" s="403"/>
      <c r="C5" s="403"/>
      <c r="D5" s="403"/>
      <c r="E5" s="403"/>
      <c r="F5" s="403"/>
      <c r="G5" s="403"/>
      <c r="H5" s="403"/>
      <c r="I5" s="403"/>
      <c r="J5" s="403"/>
      <c r="K5" s="403"/>
    </row>
    <row r="6" spans="1:11" s="19" customFormat="1" ht="16.5" customHeight="1" x14ac:dyDescent="0.2">
      <c r="A6" s="355"/>
      <c r="B6" s="376" t="s">
        <v>620</v>
      </c>
      <c r="C6" s="377"/>
      <c r="D6" s="377"/>
      <c r="E6" s="377"/>
      <c r="F6" s="377"/>
      <c r="G6" s="377"/>
      <c r="H6" s="377"/>
      <c r="I6" s="377"/>
      <c r="J6" s="377"/>
      <c r="K6" s="378"/>
    </row>
    <row r="7" spans="1:11" s="19" customFormat="1" ht="16.5" customHeight="1" x14ac:dyDescent="0.2">
      <c r="A7" s="355"/>
      <c r="B7" s="326" t="s">
        <v>618</v>
      </c>
      <c r="C7" s="327"/>
      <c r="D7" s="327"/>
      <c r="E7" s="327"/>
      <c r="F7" s="328"/>
      <c r="G7" s="326" t="s">
        <v>619</v>
      </c>
      <c r="H7" s="327"/>
      <c r="I7" s="327"/>
      <c r="J7" s="327"/>
      <c r="K7" s="328"/>
    </row>
    <row r="8" spans="1:11" s="19" customFormat="1" ht="25.5" customHeight="1" x14ac:dyDescent="0.2">
      <c r="A8" s="355"/>
      <c r="B8" s="363" t="s">
        <v>65</v>
      </c>
      <c r="C8" s="365" t="s">
        <v>66</v>
      </c>
      <c r="D8" s="366"/>
      <c r="E8" s="365" t="s">
        <v>67</v>
      </c>
      <c r="F8" s="366"/>
      <c r="G8" s="363" t="s">
        <v>65</v>
      </c>
      <c r="H8" s="365" t="s">
        <v>66</v>
      </c>
      <c r="I8" s="366"/>
      <c r="J8" s="365" t="s">
        <v>67</v>
      </c>
      <c r="K8" s="366"/>
    </row>
    <row r="9" spans="1:11" s="19" customFormat="1" ht="15" customHeight="1" x14ac:dyDescent="0.2">
      <c r="A9" s="356"/>
      <c r="B9" s="364"/>
      <c r="C9" s="20" t="s">
        <v>152</v>
      </c>
      <c r="D9" s="21" t="s">
        <v>69</v>
      </c>
      <c r="E9" s="20" t="s">
        <v>152</v>
      </c>
      <c r="F9" s="21" t="s">
        <v>69</v>
      </c>
      <c r="G9" s="364"/>
      <c r="H9" s="20" t="s">
        <v>152</v>
      </c>
      <c r="I9" s="21" t="s">
        <v>69</v>
      </c>
      <c r="J9" s="20" t="s">
        <v>152</v>
      </c>
      <c r="K9" s="21" t="s">
        <v>69</v>
      </c>
    </row>
    <row r="10" spans="1:11" s="19" customFormat="1" ht="3" customHeight="1" x14ac:dyDescent="0.2">
      <c r="A10" s="22"/>
      <c r="B10" s="22"/>
      <c r="C10" s="22"/>
      <c r="D10" s="22"/>
      <c r="G10" s="22"/>
      <c r="H10" s="22"/>
      <c r="I10" s="22"/>
    </row>
    <row r="11" spans="1:11" ht="12" customHeight="1" x14ac:dyDescent="0.2">
      <c r="A11" s="277">
        <v>38353</v>
      </c>
      <c r="B11" s="106">
        <v>138797</v>
      </c>
      <c r="C11" s="278">
        <v>4484.3800000000047</v>
      </c>
      <c r="D11" s="155">
        <v>3.338762954665023</v>
      </c>
      <c r="E11" s="278">
        <v>-12385.720000000001</v>
      </c>
      <c r="F11" s="279">
        <v>-8.1925500480478188</v>
      </c>
      <c r="G11" s="106">
        <v>1284040</v>
      </c>
      <c r="H11" s="106">
        <v>49346</v>
      </c>
      <c r="I11" s="155">
        <v>3.9966177854593932</v>
      </c>
      <c r="J11" s="106">
        <v>-25364</v>
      </c>
      <c r="K11" s="155">
        <v>-1.9370644965190269</v>
      </c>
    </row>
    <row r="12" spans="1:11" ht="12" customHeight="1" x14ac:dyDescent="0.2">
      <c r="A12" s="277">
        <v>38384</v>
      </c>
      <c r="B12" s="106">
        <v>138183</v>
      </c>
      <c r="C12" s="278">
        <v>-614</v>
      </c>
      <c r="D12" s="155">
        <v>-0.44237267376096023</v>
      </c>
      <c r="E12" s="278">
        <v>-15564.23000000001</v>
      </c>
      <c r="F12" s="279">
        <v>-10.123258806028575</v>
      </c>
      <c r="G12" s="106">
        <v>1293094</v>
      </c>
      <c r="H12" s="106">
        <v>9054</v>
      </c>
      <c r="I12" s="155">
        <v>0.70511822061618024</v>
      </c>
      <c r="J12" s="106">
        <v>-22303</v>
      </c>
      <c r="K12" s="155">
        <v>-1.6955337438051021</v>
      </c>
    </row>
    <row r="13" spans="1:11" ht="12" customHeight="1" x14ac:dyDescent="0.2">
      <c r="A13" s="277">
        <v>38412</v>
      </c>
      <c r="B13" s="106">
        <v>138741</v>
      </c>
      <c r="C13" s="278">
        <v>558</v>
      </c>
      <c r="D13" s="155">
        <v>0.40381233581554893</v>
      </c>
      <c r="E13" s="278">
        <v>-12948.420000000013</v>
      </c>
      <c r="F13" s="279">
        <v>-8.5361391717365738</v>
      </c>
      <c r="G13" s="106">
        <v>1281667</v>
      </c>
      <c r="H13" s="106">
        <v>-11427</v>
      </c>
      <c r="I13" s="155">
        <v>-0.88369445686083148</v>
      </c>
      <c r="J13" s="106">
        <v>-17675</v>
      </c>
      <c r="K13" s="155">
        <v>-1.3603039076701899</v>
      </c>
    </row>
    <row r="14" spans="1:11" ht="12" customHeight="1" x14ac:dyDescent="0.2">
      <c r="A14" s="277">
        <v>38443</v>
      </c>
      <c r="B14" s="106">
        <v>139723</v>
      </c>
      <c r="C14" s="278">
        <v>982</v>
      </c>
      <c r="D14" s="155">
        <v>0.70779365868777078</v>
      </c>
      <c r="E14" s="278">
        <v>-13487.679999999993</v>
      </c>
      <c r="F14" s="279">
        <v>-8.8033549619386804</v>
      </c>
      <c r="G14" s="106">
        <v>1263033</v>
      </c>
      <c r="H14" s="106">
        <v>-18634</v>
      </c>
      <c r="I14" s="155">
        <v>-1.4538877883256727</v>
      </c>
      <c r="J14" s="106">
        <v>-26513</v>
      </c>
      <c r="K14" s="155">
        <v>-2.0559949005308846</v>
      </c>
    </row>
    <row r="15" spans="1:11" ht="12" customHeight="1" x14ac:dyDescent="0.2">
      <c r="A15" s="277">
        <v>38473</v>
      </c>
      <c r="B15" s="106">
        <v>134586</v>
      </c>
      <c r="C15" s="278">
        <v>-5137</v>
      </c>
      <c r="D15" s="155">
        <v>-3.676560050957967</v>
      </c>
      <c r="E15" s="278">
        <v>-14782.899999999994</v>
      </c>
      <c r="F15" s="279">
        <v>-9.896906250230133</v>
      </c>
      <c r="G15" s="106">
        <v>1225233</v>
      </c>
      <c r="H15" s="106">
        <v>-37800</v>
      </c>
      <c r="I15" s="155">
        <v>-2.9927959126958679</v>
      </c>
      <c r="J15" s="106">
        <v>-25133</v>
      </c>
      <c r="K15" s="155">
        <v>-2.01005145693341</v>
      </c>
    </row>
    <row r="16" spans="1:11" ht="12" customHeight="1" x14ac:dyDescent="0.2">
      <c r="A16" s="277">
        <v>38504</v>
      </c>
      <c r="B16" s="106">
        <v>136835</v>
      </c>
      <c r="C16" s="278">
        <v>2249</v>
      </c>
      <c r="D16" s="155">
        <v>1.6710504807335087</v>
      </c>
      <c r="E16" s="278">
        <v>-11472.51999999999</v>
      </c>
      <c r="F16" s="279">
        <v>-7.735629319403353</v>
      </c>
      <c r="G16" s="106">
        <v>1216346</v>
      </c>
      <c r="H16" s="106">
        <v>-8887</v>
      </c>
      <c r="I16" s="155">
        <v>-0.72533142675719642</v>
      </c>
      <c r="J16" s="106">
        <v>-22898</v>
      </c>
      <c r="K16" s="155">
        <v>-1.8477394282320512</v>
      </c>
    </row>
    <row r="17" spans="1:11" ht="12" customHeight="1" x14ac:dyDescent="0.2">
      <c r="A17" s="277">
        <v>38534</v>
      </c>
      <c r="B17" s="106">
        <v>139900</v>
      </c>
      <c r="C17" s="278">
        <v>3065</v>
      </c>
      <c r="D17" s="155">
        <v>2.2399239960536415</v>
      </c>
      <c r="E17" s="278">
        <v>-6984.9599999999919</v>
      </c>
      <c r="F17" s="279">
        <v>-4.7553949703223477</v>
      </c>
      <c r="G17" s="106">
        <v>1225889</v>
      </c>
      <c r="H17" s="106">
        <v>9543</v>
      </c>
      <c r="I17" s="155">
        <v>0.78456294508306024</v>
      </c>
      <c r="J17" s="106">
        <v>9439</v>
      </c>
      <c r="K17" s="155">
        <v>0.77594640141395044</v>
      </c>
    </row>
    <row r="18" spans="1:11" ht="12" customHeight="1" x14ac:dyDescent="0.2">
      <c r="A18" s="277">
        <v>38565</v>
      </c>
      <c r="B18" s="106">
        <v>141152</v>
      </c>
      <c r="C18" s="278">
        <v>1252</v>
      </c>
      <c r="D18" s="155">
        <v>0.89492494639027875</v>
      </c>
      <c r="E18" s="278">
        <v>-6284.3999999999942</v>
      </c>
      <c r="F18" s="279">
        <v>-4.2624480793074131</v>
      </c>
      <c r="G18" s="106">
        <v>1229007</v>
      </c>
      <c r="H18" s="106">
        <v>3118</v>
      </c>
      <c r="I18" s="155">
        <v>0.2543460296976317</v>
      </c>
      <c r="J18" s="106">
        <v>5937</v>
      </c>
      <c r="K18" s="155">
        <v>0.48541784198778481</v>
      </c>
    </row>
    <row r="19" spans="1:11" ht="12" customHeight="1" x14ac:dyDescent="0.2">
      <c r="A19" s="277">
        <v>38596</v>
      </c>
      <c r="B19" s="106">
        <v>136232</v>
      </c>
      <c r="C19" s="278">
        <v>-4920</v>
      </c>
      <c r="D19" s="155">
        <v>-3.4856041713897077</v>
      </c>
      <c r="E19" s="278">
        <v>-8874.5799999999872</v>
      </c>
      <c r="F19" s="279">
        <v>-6.1159045992262984</v>
      </c>
      <c r="G19" s="106">
        <v>1229026</v>
      </c>
      <c r="H19" s="106">
        <v>19</v>
      </c>
      <c r="I19" s="155">
        <v>1.5459635299066646E-3</v>
      </c>
      <c r="J19" s="106">
        <v>735</v>
      </c>
      <c r="K19" s="155">
        <v>5.9839240049792762E-2</v>
      </c>
    </row>
    <row r="20" spans="1:11" ht="12" customHeight="1" x14ac:dyDescent="0.2">
      <c r="A20" s="277">
        <v>38626</v>
      </c>
      <c r="B20" s="106">
        <v>135352</v>
      </c>
      <c r="C20" s="278">
        <v>-880</v>
      </c>
      <c r="D20" s="155">
        <v>-0.64595689705796</v>
      </c>
      <c r="E20" s="278">
        <v>-9121.6600000000035</v>
      </c>
      <c r="F20" s="279">
        <v>-6.3137183622260302</v>
      </c>
      <c r="G20" s="106">
        <v>1249084</v>
      </c>
      <c r="H20" s="106">
        <v>20058</v>
      </c>
      <c r="I20" s="155">
        <v>1.6320240580752563</v>
      </c>
      <c r="J20" s="106">
        <v>7333</v>
      </c>
      <c r="K20" s="155">
        <v>0.59053707224717356</v>
      </c>
    </row>
    <row r="21" spans="1:11" ht="12" customHeight="1" x14ac:dyDescent="0.2">
      <c r="A21" s="277">
        <v>38657</v>
      </c>
      <c r="B21" s="106">
        <v>134725</v>
      </c>
      <c r="C21" s="278">
        <v>-627</v>
      </c>
      <c r="D21" s="155">
        <v>-0.46323659790767774</v>
      </c>
      <c r="E21" s="278">
        <v>-7798.2900000000081</v>
      </c>
      <c r="F21" s="279">
        <v>-5.4715899415456999</v>
      </c>
      <c r="G21" s="106">
        <v>1274545</v>
      </c>
      <c r="H21" s="106">
        <v>25461</v>
      </c>
      <c r="I21" s="155">
        <v>2.0383737202622081</v>
      </c>
      <c r="J21" s="106">
        <v>9295</v>
      </c>
      <c r="K21" s="155">
        <v>0.73463742343410399</v>
      </c>
    </row>
    <row r="22" spans="1:11" ht="12" customHeight="1" x14ac:dyDescent="0.2">
      <c r="A22" s="277">
        <v>38687</v>
      </c>
      <c r="B22" s="106">
        <v>129657</v>
      </c>
      <c r="C22" s="278">
        <v>-5068</v>
      </c>
      <c r="D22" s="155">
        <v>-3.7617368714047132</v>
      </c>
      <c r="E22" s="278">
        <v>-4655.6199999999953</v>
      </c>
      <c r="F22" s="279">
        <v>-3.4662565587656586</v>
      </c>
      <c r="G22" s="106">
        <v>1250974</v>
      </c>
      <c r="H22" s="106">
        <v>-23571</v>
      </c>
      <c r="I22" s="155">
        <v>-1.8493658521276219</v>
      </c>
      <c r="J22" s="106">
        <v>16280</v>
      </c>
      <c r="K22" s="155">
        <v>1.3185453237806291</v>
      </c>
    </row>
    <row r="23" spans="1:11" ht="12" customHeight="1" x14ac:dyDescent="0.2">
      <c r="A23" s="277">
        <v>38718</v>
      </c>
      <c r="B23" s="106">
        <v>136161</v>
      </c>
      <c r="C23" s="278">
        <v>6504</v>
      </c>
      <c r="D23" s="155">
        <v>5.0163122700664058</v>
      </c>
      <c r="E23" s="278">
        <v>-2636</v>
      </c>
      <c r="F23" s="279">
        <v>-1.8991764951692038</v>
      </c>
      <c r="G23" s="106">
        <v>1306836</v>
      </c>
      <c r="H23" s="106">
        <v>55862</v>
      </c>
      <c r="I23" s="155">
        <v>4.465480497596273</v>
      </c>
      <c r="J23" s="106">
        <v>22796</v>
      </c>
      <c r="K23" s="155">
        <v>1.7753341017413788</v>
      </c>
    </row>
    <row r="24" spans="1:11" ht="12" customHeight="1" x14ac:dyDescent="0.2">
      <c r="A24" s="277">
        <v>38749</v>
      </c>
      <c r="B24" s="106">
        <v>136723</v>
      </c>
      <c r="C24" s="278">
        <v>562</v>
      </c>
      <c r="D24" s="155">
        <v>0.41274667489222316</v>
      </c>
      <c r="E24" s="278">
        <v>-1460</v>
      </c>
      <c r="F24" s="279">
        <v>-1.0565699109152356</v>
      </c>
      <c r="G24" s="106">
        <v>1316776</v>
      </c>
      <c r="H24" s="106">
        <v>9940</v>
      </c>
      <c r="I24" s="155">
        <v>0.76061571612658363</v>
      </c>
      <c r="J24" s="106">
        <v>23682</v>
      </c>
      <c r="K24" s="155">
        <v>1.8314213815855616</v>
      </c>
    </row>
    <row r="25" spans="1:11" ht="12" customHeight="1" x14ac:dyDescent="0.2">
      <c r="A25" s="277">
        <v>38777</v>
      </c>
      <c r="B25" s="106">
        <v>136560</v>
      </c>
      <c r="C25" s="278">
        <v>-163</v>
      </c>
      <c r="D25" s="155">
        <v>-0.11921915113038772</v>
      </c>
      <c r="E25" s="278">
        <v>-2181</v>
      </c>
      <c r="F25" s="279">
        <v>-1.5719938590611282</v>
      </c>
      <c r="G25" s="106">
        <v>1314686</v>
      </c>
      <c r="H25" s="106">
        <v>-2090</v>
      </c>
      <c r="I25" s="155">
        <v>-0.15872099734503059</v>
      </c>
      <c r="J25" s="106">
        <v>33019</v>
      </c>
      <c r="K25" s="155">
        <v>2.5762542064358369</v>
      </c>
    </row>
    <row r="26" spans="1:11" ht="12" customHeight="1" x14ac:dyDescent="0.2">
      <c r="A26" s="277">
        <v>38808</v>
      </c>
      <c r="B26" s="106">
        <v>134490</v>
      </c>
      <c r="C26" s="278">
        <v>-2070</v>
      </c>
      <c r="D26" s="155">
        <v>-1.515817223198594</v>
      </c>
      <c r="E26" s="278">
        <v>-5233</v>
      </c>
      <c r="F26" s="279">
        <v>-3.7452674219706132</v>
      </c>
      <c r="G26" s="106">
        <v>1274801</v>
      </c>
      <c r="H26" s="106">
        <v>-39885</v>
      </c>
      <c r="I26" s="155">
        <v>-3.0338042696126681</v>
      </c>
      <c r="J26" s="106">
        <v>11768</v>
      </c>
      <c r="K26" s="155">
        <v>0.93172545768796222</v>
      </c>
    </row>
    <row r="27" spans="1:11" ht="12" customHeight="1" x14ac:dyDescent="0.2">
      <c r="A27" s="277">
        <v>38838</v>
      </c>
      <c r="B27" s="106">
        <v>132478</v>
      </c>
      <c r="C27" s="278">
        <v>-2012</v>
      </c>
      <c r="D27" s="155">
        <v>-1.4960220090713063</v>
      </c>
      <c r="E27" s="278">
        <v>-2108</v>
      </c>
      <c r="F27" s="279">
        <v>-1.5662847547293182</v>
      </c>
      <c r="G27" s="106">
        <v>1241530</v>
      </c>
      <c r="H27" s="106">
        <v>-33271</v>
      </c>
      <c r="I27" s="155">
        <v>-2.6098975447932657</v>
      </c>
      <c r="J27" s="106">
        <v>16297</v>
      </c>
      <c r="K27" s="155">
        <v>1.3301143537596523</v>
      </c>
    </row>
    <row r="28" spans="1:11" ht="12" customHeight="1" x14ac:dyDescent="0.2">
      <c r="A28" s="277">
        <v>38869</v>
      </c>
      <c r="B28" s="106">
        <v>128866</v>
      </c>
      <c r="C28" s="278">
        <v>-3612</v>
      </c>
      <c r="D28" s="155">
        <v>-2.7264904361478886</v>
      </c>
      <c r="E28" s="278">
        <v>-7969</v>
      </c>
      <c r="F28" s="279">
        <v>-5.8238023897394671</v>
      </c>
      <c r="G28" s="106">
        <v>1221011</v>
      </c>
      <c r="H28" s="106">
        <v>-20519</v>
      </c>
      <c r="I28" s="155">
        <v>-1.6527188227429059</v>
      </c>
      <c r="J28" s="106">
        <v>4665</v>
      </c>
      <c r="K28" s="155">
        <v>0.38352574020878927</v>
      </c>
    </row>
    <row r="29" spans="1:11" ht="12" customHeight="1" x14ac:dyDescent="0.2">
      <c r="A29" s="277">
        <v>38899</v>
      </c>
      <c r="B29" s="106">
        <v>132807</v>
      </c>
      <c r="C29" s="278">
        <v>3941</v>
      </c>
      <c r="D29" s="155">
        <v>3.0582155106855184</v>
      </c>
      <c r="E29" s="278">
        <v>-7093</v>
      </c>
      <c r="F29" s="279">
        <v>-5.0700500357398139</v>
      </c>
      <c r="G29" s="106">
        <v>1215331</v>
      </c>
      <c r="H29" s="106">
        <v>-5680</v>
      </c>
      <c r="I29" s="155">
        <v>-0.46518827430711107</v>
      </c>
      <c r="J29" s="106">
        <v>-10558</v>
      </c>
      <c r="K29" s="155">
        <v>-0.86125252775740713</v>
      </c>
    </row>
    <row r="30" spans="1:11" ht="12" customHeight="1" x14ac:dyDescent="0.2">
      <c r="A30" s="277">
        <v>38930</v>
      </c>
      <c r="B30" s="106">
        <v>133826</v>
      </c>
      <c r="C30" s="278">
        <v>1019</v>
      </c>
      <c r="D30" s="155">
        <v>0.76727883319403345</v>
      </c>
      <c r="E30" s="278">
        <v>-7326</v>
      </c>
      <c r="F30" s="279">
        <v>-5.1901496259351623</v>
      </c>
      <c r="G30" s="106">
        <v>1215307</v>
      </c>
      <c r="H30" s="106">
        <v>-24</v>
      </c>
      <c r="I30" s="155">
        <v>-1.9747706591866743E-3</v>
      </c>
      <c r="J30" s="106">
        <v>-13700</v>
      </c>
      <c r="K30" s="155">
        <v>-1.114721071564279</v>
      </c>
    </row>
    <row r="31" spans="1:11" ht="12" customHeight="1" x14ac:dyDescent="0.2">
      <c r="A31" s="277">
        <v>38961</v>
      </c>
      <c r="B31" s="106">
        <v>131472</v>
      </c>
      <c r="C31" s="278">
        <v>-2354</v>
      </c>
      <c r="D31" s="155">
        <v>-1.7590004931777083</v>
      </c>
      <c r="E31" s="278">
        <v>-4760</v>
      </c>
      <c r="F31" s="279">
        <v>-3.4940395795407833</v>
      </c>
      <c r="G31" s="106">
        <v>1213419</v>
      </c>
      <c r="H31" s="106">
        <v>-1888</v>
      </c>
      <c r="I31" s="155">
        <v>-0.1553516930290042</v>
      </c>
      <c r="J31" s="106">
        <v>-15607</v>
      </c>
      <c r="K31" s="155">
        <v>-1.2698673583797251</v>
      </c>
    </row>
    <row r="32" spans="1:11" ht="12" customHeight="1" x14ac:dyDescent="0.2">
      <c r="A32" s="277">
        <v>38991</v>
      </c>
      <c r="B32" s="106">
        <v>130392</v>
      </c>
      <c r="C32" s="278">
        <v>-1080</v>
      </c>
      <c r="D32" s="155">
        <v>-0.8214676889375685</v>
      </c>
      <c r="E32" s="278">
        <v>-4960</v>
      </c>
      <c r="F32" s="279">
        <v>-3.664519179620545</v>
      </c>
      <c r="G32" s="106">
        <v>1230345</v>
      </c>
      <c r="H32" s="106">
        <v>16926</v>
      </c>
      <c r="I32" s="155">
        <v>1.3949015138216889</v>
      </c>
      <c r="J32" s="106">
        <v>-18739</v>
      </c>
      <c r="K32" s="155">
        <v>-1.5002193607475558</v>
      </c>
    </row>
    <row r="33" spans="1:11" ht="12" customHeight="1" x14ac:dyDescent="0.2">
      <c r="A33" s="277">
        <v>39022</v>
      </c>
      <c r="B33" s="106">
        <v>128618</v>
      </c>
      <c r="C33" s="278">
        <v>-1774</v>
      </c>
      <c r="D33" s="155">
        <v>-1.3605129149027548</v>
      </c>
      <c r="E33" s="278">
        <v>-6107</v>
      </c>
      <c r="F33" s="279">
        <v>-4.5329374652069028</v>
      </c>
      <c r="G33" s="106">
        <v>1246102</v>
      </c>
      <c r="H33" s="106">
        <v>15757</v>
      </c>
      <c r="I33" s="155">
        <v>1.2806976904851892</v>
      </c>
      <c r="J33" s="106">
        <v>-28443</v>
      </c>
      <c r="K33" s="155">
        <v>-2.2316199114193691</v>
      </c>
    </row>
    <row r="34" spans="1:11" ht="12" customHeight="1" x14ac:dyDescent="0.2">
      <c r="A34" s="277">
        <v>39052</v>
      </c>
      <c r="B34" s="106">
        <v>124388</v>
      </c>
      <c r="C34" s="278">
        <v>-4230</v>
      </c>
      <c r="D34" s="155">
        <v>-3.2888087203968341</v>
      </c>
      <c r="E34" s="278">
        <v>-5269</v>
      </c>
      <c r="F34" s="279">
        <v>-4.0637991007041654</v>
      </c>
      <c r="G34" s="106">
        <v>1218599</v>
      </c>
      <c r="H34" s="106">
        <v>-27503</v>
      </c>
      <c r="I34" s="155">
        <v>-2.2071226914008646</v>
      </c>
      <c r="J34" s="106">
        <v>-32375</v>
      </c>
      <c r="K34" s="155">
        <v>-2.5879834433009798</v>
      </c>
    </row>
    <row r="35" spans="1:11" ht="12" customHeight="1" x14ac:dyDescent="0.2">
      <c r="A35" s="277">
        <v>39083</v>
      </c>
      <c r="B35" s="106">
        <v>130119</v>
      </c>
      <c r="C35" s="278">
        <v>5731</v>
      </c>
      <c r="D35" s="155">
        <v>4.6073576229218256</v>
      </c>
      <c r="E35" s="278">
        <v>-6042</v>
      </c>
      <c r="F35" s="279">
        <v>-4.4373939674356091</v>
      </c>
      <c r="G35" s="106">
        <v>1273249</v>
      </c>
      <c r="H35" s="106">
        <v>54650</v>
      </c>
      <c r="I35" s="155">
        <v>4.4846582017546375</v>
      </c>
      <c r="J35" s="106">
        <v>-33587</v>
      </c>
      <c r="K35" s="155">
        <v>-2.5701006094108214</v>
      </c>
    </row>
    <row r="36" spans="1:11" ht="12" customHeight="1" x14ac:dyDescent="0.2">
      <c r="A36" s="277">
        <v>39114</v>
      </c>
      <c r="B36" s="106">
        <v>132640</v>
      </c>
      <c r="C36" s="278">
        <v>2521</v>
      </c>
      <c r="D36" s="155">
        <v>1.9374572506705401</v>
      </c>
      <c r="E36" s="278">
        <v>-4083</v>
      </c>
      <c r="F36" s="279">
        <v>-2.9863300249409388</v>
      </c>
      <c r="G36" s="106">
        <v>1281073</v>
      </c>
      <c r="H36" s="106">
        <v>7824</v>
      </c>
      <c r="I36" s="155">
        <v>0.61449095974157453</v>
      </c>
      <c r="J36" s="106">
        <v>-35703</v>
      </c>
      <c r="K36" s="155">
        <v>-2.7113951044065203</v>
      </c>
    </row>
    <row r="37" spans="1:11" ht="12" customHeight="1" x14ac:dyDescent="0.2">
      <c r="A37" s="277">
        <v>39142</v>
      </c>
      <c r="B37" s="106">
        <v>134160</v>
      </c>
      <c r="C37" s="278">
        <v>1520</v>
      </c>
      <c r="D37" s="155">
        <v>1.1459589867310012</v>
      </c>
      <c r="E37" s="278">
        <v>-2400</v>
      </c>
      <c r="F37" s="279">
        <v>-1.7574692442882249</v>
      </c>
      <c r="G37" s="106">
        <v>1278297</v>
      </c>
      <c r="H37" s="106">
        <v>-2776</v>
      </c>
      <c r="I37" s="155">
        <v>-0.21669335002767212</v>
      </c>
      <c r="J37" s="106">
        <v>-36389</v>
      </c>
      <c r="K37" s="155">
        <v>-2.7678852592938541</v>
      </c>
    </row>
    <row r="38" spans="1:11" ht="12" customHeight="1" x14ac:dyDescent="0.2">
      <c r="A38" s="277">
        <v>39173</v>
      </c>
      <c r="B38" s="106">
        <v>133826</v>
      </c>
      <c r="C38" s="278">
        <v>-334</v>
      </c>
      <c r="D38" s="155">
        <v>-0.24895646988670245</v>
      </c>
      <c r="E38" s="278">
        <v>-664</v>
      </c>
      <c r="F38" s="279">
        <v>-0.49371700498178306</v>
      </c>
      <c r="G38" s="106">
        <v>1256961</v>
      </c>
      <c r="H38" s="106">
        <v>-21336</v>
      </c>
      <c r="I38" s="155">
        <v>-1.6690956796425245</v>
      </c>
      <c r="J38" s="106">
        <v>-17840</v>
      </c>
      <c r="K38" s="155">
        <v>-1.3994341077548573</v>
      </c>
    </row>
    <row r="39" spans="1:11" ht="12" customHeight="1" x14ac:dyDescent="0.2">
      <c r="A39" s="277">
        <v>39203</v>
      </c>
      <c r="B39" s="106">
        <v>131031</v>
      </c>
      <c r="C39" s="278">
        <v>-2795</v>
      </c>
      <c r="D39" s="155">
        <v>-2.0885328710415019</v>
      </c>
      <c r="E39" s="278">
        <v>-1447</v>
      </c>
      <c r="F39" s="279">
        <v>-1.092256827548725</v>
      </c>
      <c r="G39" s="106">
        <v>1229394</v>
      </c>
      <c r="H39" s="106">
        <v>-27567</v>
      </c>
      <c r="I39" s="155">
        <v>-2.1931468040774535</v>
      </c>
      <c r="J39" s="106">
        <v>-12136</v>
      </c>
      <c r="K39" s="155">
        <v>-0.97750356415068507</v>
      </c>
    </row>
    <row r="40" spans="1:11" ht="12" customHeight="1" x14ac:dyDescent="0.2">
      <c r="A40" s="277">
        <v>39234</v>
      </c>
      <c r="B40" s="106">
        <v>130528</v>
      </c>
      <c r="C40" s="278">
        <v>-503</v>
      </c>
      <c r="D40" s="155">
        <v>-0.3838786241423785</v>
      </c>
      <c r="E40" s="278">
        <v>1662</v>
      </c>
      <c r="F40" s="279">
        <v>1.2897117936461131</v>
      </c>
      <c r="G40" s="106">
        <v>1223179</v>
      </c>
      <c r="H40" s="106">
        <v>-6215</v>
      </c>
      <c r="I40" s="155">
        <v>-0.5055336206293507</v>
      </c>
      <c r="J40" s="106">
        <v>2168</v>
      </c>
      <c r="K40" s="155">
        <v>0.17755777793975647</v>
      </c>
    </row>
    <row r="41" spans="1:11" ht="12" customHeight="1" x14ac:dyDescent="0.2">
      <c r="A41" s="277">
        <v>39264</v>
      </c>
      <c r="B41" s="106">
        <v>130235</v>
      </c>
      <c r="C41" s="278">
        <v>-293</v>
      </c>
      <c r="D41" s="155">
        <v>-0.2244729100269674</v>
      </c>
      <c r="E41" s="278">
        <v>-2572</v>
      </c>
      <c r="F41" s="279">
        <v>-1.9366449057655093</v>
      </c>
      <c r="G41" s="106">
        <v>1214963</v>
      </c>
      <c r="H41" s="106">
        <v>-8216</v>
      </c>
      <c r="I41" s="155">
        <v>-0.67169236881928152</v>
      </c>
      <c r="J41" s="106">
        <v>-368</v>
      </c>
      <c r="K41" s="155">
        <v>-3.027981677419567E-2</v>
      </c>
    </row>
    <row r="42" spans="1:11" ht="12" customHeight="1" x14ac:dyDescent="0.2">
      <c r="A42" s="277">
        <v>39295</v>
      </c>
      <c r="B42" s="106">
        <v>133321</v>
      </c>
      <c r="C42" s="278">
        <v>3086</v>
      </c>
      <c r="D42" s="155">
        <v>2.3695627135562636</v>
      </c>
      <c r="E42" s="278">
        <v>-505</v>
      </c>
      <c r="F42" s="279">
        <v>-0.37735567079640725</v>
      </c>
      <c r="G42" s="106">
        <v>1228511</v>
      </c>
      <c r="H42" s="106">
        <v>13548</v>
      </c>
      <c r="I42" s="155">
        <v>1.115095686041468</v>
      </c>
      <c r="J42" s="106">
        <v>13204</v>
      </c>
      <c r="K42" s="155">
        <v>1.0864744463744551</v>
      </c>
    </row>
    <row r="43" spans="1:11" ht="12" customHeight="1" x14ac:dyDescent="0.2">
      <c r="A43" s="277">
        <v>39326</v>
      </c>
      <c r="B43" s="106">
        <v>131006</v>
      </c>
      <c r="C43" s="278">
        <v>-2315</v>
      </c>
      <c r="D43" s="155">
        <v>-1.7364106179821635</v>
      </c>
      <c r="E43" s="278">
        <v>-466</v>
      </c>
      <c r="F43" s="279">
        <v>-0.35444809541195083</v>
      </c>
      <c r="G43" s="106">
        <v>1230012</v>
      </c>
      <c r="H43" s="106">
        <v>1501</v>
      </c>
      <c r="I43" s="155">
        <v>0.12218042817687429</v>
      </c>
      <c r="J43" s="106">
        <v>16593</v>
      </c>
      <c r="K43" s="155">
        <v>1.3674583964813474</v>
      </c>
    </row>
    <row r="44" spans="1:11" ht="12" customHeight="1" x14ac:dyDescent="0.2">
      <c r="A44" s="277">
        <v>39356</v>
      </c>
      <c r="B44" s="106">
        <v>132746</v>
      </c>
      <c r="C44" s="278">
        <v>1740</v>
      </c>
      <c r="D44" s="155">
        <v>1.3281834419797567</v>
      </c>
      <c r="E44" s="278">
        <v>2354</v>
      </c>
      <c r="F44" s="279">
        <v>1.8053254800908032</v>
      </c>
      <c r="G44" s="106">
        <v>1245746</v>
      </c>
      <c r="H44" s="106">
        <v>15734</v>
      </c>
      <c r="I44" s="155">
        <v>1.2791745121185809</v>
      </c>
      <c r="J44" s="106">
        <v>15401</v>
      </c>
      <c r="K44" s="155">
        <v>1.2517627169615027</v>
      </c>
    </row>
    <row r="45" spans="1:11" ht="12" customHeight="1" x14ac:dyDescent="0.2">
      <c r="A45" s="277">
        <v>39387</v>
      </c>
      <c r="B45" s="106">
        <v>131856</v>
      </c>
      <c r="C45" s="278">
        <v>-890</v>
      </c>
      <c r="D45" s="155">
        <v>-0.67045334699350645</v>
      </c>
      <c r="E45" s="278">
        <v>3238</v>
      </c>
      <c r="F45" s="279">
        <v>2.5175325382139357</v>
      </c>
      <c r="G45" s="106">
        <v>1260426</v>
      </c>
      <c r="H45" s="106">
        <v>14680</v>
      </c>
      <c r="I45" s="155">
        <v>1.1784103661581093</v>
      </c>
      <c r="J45" s="106">
        <v>14324</v>
      </c>
      <c r="K45" s="155">
        <v>1.1495046151920147</v>
      </c>
    </row>
    <row r="46" spans="1:11" ht="12" customHeight="1" x14ac:dyDescent="0.2">
      <c r="A46" s="277">
        <v>39417</v>
      </c>
      <c r="B46" s="106">
        <v>128587</v>
      </c>
      <c r="C46" s="278">
        <v>-3269</v>
      </c>
      <c r="D46" s="155">
        <v>-2.4792197548841162</v>
      </c>
      <c r="E46" s="278">
        <v>4199</v>
      </c>
      <c r="F46" s="279">
        <v>3.3757275621442582</v>
      </c>
      <c r="G46" s="106">
        <v>1244408</v>
      </c>
      <c r="H46" s="106">
        <v>-16018</v>
      </c>
      <c r="I46" s="155">
        <v>-1.2708401762578683</v>
      </c>
      <c r="J46" s="106">
        <v>25809</v>
      </c>
      <c r="K46" s="155">
        <v>2.1179239438076021</v>
      </c>
    </row>
    <row r="47" spans="1:11" ht="12" customHeight="1" x14ac:dyDescent="0.2">
      <c r="A47" s="277">
        <v>39448</v>
      </c>
      <c r="B47" s="106">
        <v>138414</v>
      </c>
      <c r="C47" s="278">
        <v>9827</v>
      </c>
      <c r="D47" s="155">
        <v>7.6422966551828724</v>
      </c>
      <c r="E47" s="278">
        <v>8295</v>
      </c>
      <c r="F47" s="279">
        <v>6.37493371452286</v>
      </c>
      <c r="G47" s="106">
        <v>1326328</v>
      </c>
      <c r="H47" s="106">
        <v>81920</v>
      </c>
      <c r="I47" s="155">
        <v>6.5830499321765847</v>
      </c>
      <c r="J47" s="106">
        <v>53079</v>
      </c>
      <c r="K47" s="155">
        <v>4.1687839534922073</v>
      </c>
    </row>
    <row r="48" spans="1:11" ht="12" customHeight="1" x14ac:dyDescent="0.2">
      <c r="A48" s="277">
        <v>39479</v>
      </c>
      <c r="B48" s="106">
        <v>142100</v>
      </c>
      <c r="C48" s="278">
        <v>3686</v>
      </c>
      <c r="D48" s="155">
        <v>2.663025416504111</v>
      </c>
      <c r="E48" s="278">
        <v>9460</v>
      </c>
      <c r="F48" s="279">
        <v>7.1320868516284683</v>
      </c>
      <c r="G48" s="106">
        <v>1351098</v>
      </c>
      <c r="H48" s="106">
        <v>24770</v>
      </c>
      <c r="I48" s="155">
        <v>1.8675621716498483</v>
      </c>
      <c r="J48" s="106">
        <v>70025</v>
      </c>
      <c r="K48" s="155">
        <v>5.4661209782736817</v>
      </c>
    </row>
    <row r="49" spans="1:11" ht="12" customHeight="1" x14ac:dyDescent="0.2">
      <c r="A49" s="277">
        <v>39508</v>
      </c>
      <c r="B49" s="106">
        <v>139247</v>
      </c>
      <c r="C49" s="278">
        <v>-2853</v>
      </c>
      <c r="D49" s="155">
        <v>-2.0077410274454608</v>
      </c>
      <c r="E49" s="278">
        <v>5087</v>
      </c>
      <c r="F49" s="279">
        <v>3.7917412045319021</v>
      </c>
      <c r="G49" s="106">
        <v>1332490</v>
      </c>
      <c r="H49" s="106">
        <v>-18608</v>
      </c>
      <c r="I49" s="155">
        <v>-1.3772502068687837</v>
      </c>
      <c r="J49" s="106">
        <v>54193</v>
      </c>
      <c r="K49" s="155">
        <v>4.239468605496219</v>
      </c>
    </row>
    <row r="50" spans="1:11" ht="12" customHeight="1" x14ac:dyDescent="0.2">
      <c r="A50" s="277">
        <v>39539</v>
      </c>
      <c r="B50" s="106">
        <v>140517</v>
      </c>
      <c r="C50" s="278">
        <v>1270</v>
      </c>
      <c r="D50" s="155">
        <v>0.9120483744712633</v>
      </c>
      <c r="E50" s="278">
        <v>6691</v>
      </c>
      <c r="F50" s="279">
        <v>4.9997758283143785</v>
      </c>
      <c r="G50" s="106">
        <v>1341802</v>
      </c>
      <c r="H50" s="106">
        <v>9312</v>
      </c>
      <c r="I50" s="155">
        <v>0.69884201757611686</v>
      </c>
      <c r="J50" s="106">
        <v>84841</v>
      </c>
      <c r="K50" s="155">
        <v>6.7496923134448883</v>
      </c>
    </row>
    <row r="51" spans="1:11" ht="12" customHeight="1" x14ac:dyDescent="0.2">
      <c r="A51" s="277">
        <v>39569</v>
      </c>
      <c r="B51" s="106">
        <v>140634</v>
      </c>
      <c r="C51" s="278">
        <v>117</v>
      </c>
      <c r="D51" s="155">
        <v>8.3263946711074108E-2</v>
      </c>
      <c r="E51" s="278">
        <v>9603</v>
      </c>
      <c r="F51" s="279">
        <v>7.3288000549488288</v>
      </c>
      <c r="G51" s="106">
        <v>1333816</v>
      </c>
      <c r="H51" s="106">
        <v>-7986</v>
      </c>
      <c r="I51" s="155">
        <v>-0.59516977914774316</v>
      </c>
      <c r="J51" s="106">
        <v>104422</v>
      </c>
      <c r="K51" s="155">
        <v>8.4937782354558422</v>
      </c>
    </row>
    <row r="52" spans="1:11" ht="12" customHeight="1" x14ac:dyDescent="0.2">
      <c r="A52" s="277">
        <v>39600</v>
      </c>
      <c r="B52" s="106">
        <v>143158</v>
      </c>
      <c r="C52" s="278">
        <v>2524</v>
      </c>
      <c r="D52" s="155">
        <v>1.7947295817512123</v>
      </c>
      <c r="E52" s="278">
        <v>12630</v>
      </c>
      <c r="F52" s="279">
        <v>9.6760848247119391</v>
      </c>
      <c r="G52" s="106">
        <v>1339006</v>
      </c>
      <c r="H52" s="106">
        <v>5190</v>
      </c>
      <c r="I52" s="155">
        <v>0.38910914249041845</v>
      </c>
      <c r="J52" s="106">
        <v>115827</v>
      </c>
      <c r="K52" s="155">
        <v>9.4693417725451461</v>
      </c>
    </row>
    <row r="53" spans="1:11" ht="12" customHeight="1" x14ac:dyDescent="0.2">
      <c r="A53" s="277">
        <v>39630</v>
      </c>
      <c r="B53" s="106">
        <v>144141</v>
      </c>
      <c r="C53" s="278">
        <v>983</v>
      </c>
      <c r="D53" s="155">
        <v>0.68665390687212735</v>
      </c>
      <c r="E53" s="278">
        <v>13906</v>
      </c>
      <c r="F53" s="279">
        <v>10.677621223173494</v>
      </c>
      <c r="G53" s="106">
        <v>1340814</v>
      </c>
      <c r="H53" s="106">
        <v>1808</v>
      </c>
      <c r="I53" s="155">
        <v>0.13502553386616639</v>
      </c>
      <c r="J53" s="106">
        <v>125851</v>
      </c>
      <c r="K53" s="155">
        <v>10.358422437555712</v>
      </c>
    </row>
    <row r="54" spans="1:11" ht="12" customHeight="1" x14ac:dyDescent="0.2">
      <c r="A54" s="277">
        <v>39661</v>
      </c>
      <c r="B54" s="106">
        <v>148957</v>
      </c>
      <c r="C54" s="278">
        <v>4816</v>
      </c>
      <c r="D54" s="155">
        <v>3.3411728793334303</v>
      </c>
      <c r="E54" s="278">
        <v>15636</v>
      </c>
      <c r="F54" s="279">
        <v>11.728084847848425</v>
      </c>
      <c r="G54" s="106">
        <v>1367810</v>
      </c>
      <c r="H54" s="106">
        <v>26996</v>
      </c>
      <c r="I54" s="155">
        <v>2.0134037979913693</v>
      </c>
      <c r="J54" s="106">
        <v>139299</v>
      </c>
      <c r="K54" s="155">
        <v>11.338848410799741</v>
      </c>
    </row>
    <row r="55" spans="1:11" ht="12" customHeight="1" x14ac:dyDescent="0.2">
      <c r="A55" s="277">
        <v>39692</v>
      </c>
      <c r="B55" s="106">
        <v>151091</v>
      </c>
      <c r="C55" s="278">
        <v>2134</v>
      </c>
      <c r="D55" s="155">
        <v>1.4326282081406043</v>
      </c>
      <c r="E55" s="278">
        <v>20085</v>
      </c>
      <c r="F55" s="279">
        <v>15.331358869059432</v>
      </c>
      <c r="G55" s="106">
        <v>1406636</v>
      </c>
      <c r="H55" s="106">
        <v>38826</v>
      </c>
      <c r="I55" s="155">
        <v>2.8385521380893546</v>
      </c>
      <c r="J55" s="106">
        <v>176624</v>
      </c>
      <c r="K55" s="155">
        <v>14.359534703726467</v>
      </c>
    </row>
    <row r="56" spans="1:11" ht="12" customHeight="1" x14ac:dyDescent="0.2">
      <c r="A56" s="277">
        <v>39722</v>
      </c>
      <c r="B56" s="106">
        <v>160772</v>
      </c>
      <c r="C56" s="278">
        <v>9681</v>
      </c>
      <c r="D56" s="155">
        <v>6.407396866788889</v>
      </c>
      <c r="E56" s="278">
        <v>28026</v>
      </c>
      <c r="F56" s="279">
        <v>21.112500564988775</v>
      </c>
      <c r="G56" s="106">
        <v>1482161</v>
      </c>
      <c r="H56" s="106">
        <v>75525</v>
      </c>
      <c r="I56" s="155">
        <v>5.3691928828780151</v>
      </c>
      <c r="J56" s="106">
        <v>236415</v>
      </c>
      <c r="K56" s="155">
        <v>18.977785198587835</v>
      </c>
    </row>
    <row r="57" spans="1:11" ht="12" customHeight="1" x14ac:dyDescent="0.2">
      <c r="A57" s="277">
        <v>39753</v>
      </c>
      <c r="B57" s="106">
        <v>164553</v>
      </c>
      <c r="C57" s="278">
        <v>3781</v>
      </c>
      <c r="D57" s="155">
        <v>2.351777672729082</v>
      </c>
      <c r="E57" s="278">
        <v>32697</v>
      </c>
      <c r="F57" s="279">
        <v>24.797506370586095</v>
      </c>
      <c r="G57" s="106">
        <v>1541489</v>
      </c>
      <c r="H57" s="106">
        <v>59328</v>
      </c>
      <c r="I57" s="155">
        <v>4.0028040138689382</v>
      </c>
      <c r="J57" s="106">
        <v>281063</v>
      </c>
      <c r="K57" s="155">
        <v>22.299048099610765</v>
      </c>
    </row>
    <row r="58" spans="1:11" ht="12" customHeight="1" x14ac:dyDescent="0.2">
      <c r="A58" s="277">
        <v>39783</v>
      </c>
      <c r="B58" s="106">
        <v>166091</v>
      </c>
      <c r="C58" s="278">
        <v>1538</v>
      </c>
      <c r="D58" s="155">
        <v>0.93465327280572219</v>
      </c>
      <c r="E58" s="278">
        <v>37504</v>
      </c>
      <c r="F58" s="279">
        <v>29.166245421387853</v>
      </c>
      <c r="G58" s="106">
        <v>1552496</v>
      </c>
      <c r="H58" s="106">
        <v>11007</v>
      </c>
      <c r="I58" s="155">
        <v>0.71404985698892431</v>
      </c>
      <c r="J58" s="106">
        <v>308088</v>
      </c>
      <c r="K58" s="155">
        <v>24.757796478325435</v>
      </c>
    </row>
    <row r="59" spans="1:11" ht="12" customHeight="1" x14ac:dyDescent="0.2">
      <c r="A59" s="277">
        <v>39814</v>
      </c>
      <c r="B59" s="106">
        <v>177910</v>
      </c>
      <c r="C59" s="278">
        <v>11819</v>
      </c>
      <c r="D59" s="155">
        <v>7.115978590050033</v>
      </c>
      <c r="E59" s="278">
        <v>39496</v>
      </c>
      <c r="F59" s="279">
        <v>28.534685797679426</v>
      </c>
      <c r="G59" s="106">
        <v>1654566</v>
      </c>
      <c r="H59" s="106">
        <v>102070</v>
      </c>
      <c r="I59" s="155">
        <v>6.5745741051828794</v>
      </c>
      <c r="J59" s="106">
        <v>328238</v>
      </c>
      <c r="K59" s="155">
        <v>24.747875337020705</v>
      </c>
    </row>
    <row r="60" spans="1:11" ht="12" customHeight="1" x14ac:dyDescent="0.2">
      <c r="A60" s="277">
        <v>39845</v>
      </c>
      <c r="B60" s="106">
        <v>186470</v>
      </c>
      <c r="C60" s="278">
        <v>8560</v>
      </c>
      <c r="D60" s="155">
        <v>4.8114215052554661</v>
      </c>
      <c r="E60" s="278">
        <v>44370</v>
      </c>
      <c r="F60" s="279">
        <v>31.224489795918366</v>
      </c>
      <c r="G60" s="106">
        <v>1725890</v>
      </c>
      <c r="H60" s="106">
        <v>71324</v>
      </c>
      <c r="I60" s="155">
        <v>4.3107376798507886</v>
      </c>
      <c r="J60" s="106">
        <v>374792</v>
      </c>
      <c r="K60" s="155">
        <v>27.739808659327451</v>
      </c>
    </row>
    <row r="61" spans="1:11" ht="12" customHeight="1" x14ac:dyDescent="0.2">
      <c r="A61" s="277">
        <v>39873</v>
      </c>
      <c r="B61" s="106">
        <v>194540</v>
      </c>
      <c r="C61" s="278">
        <v>8070</v>
      </c>
      <c r="D61" s="155">
        <v>4.3277739046495416</v>
      </c>
      <c r="E61" s="278">
        <v>55293</v>
      </c>
      <c r="F61" s="279">
        <v>39.708575409165007</v>
      </c>
      <c r="G61" s="106">
        <v>1784252</v>
      </c>
      <c r="H61" s="106">
        <v>58362</v>
      </c>
      <c r="I61" s="155">
        <v>3.3815596590744486</v>
      </c>
      <c r="J61" s="106">
        <v>451762</v>
      </c>
      <c r="K61" s="155">
        <v>33.903594023219689</v>
      </c>
    </row>
    <row r="62" spans="1:11" ht="12" customHeight="1" x14ac:dyDescent="0.2">
      <c r="A62" s="277">
        <v>39904</v>
      </c>
      <c r="B62" s="106">
        <v>199633</v>
      </c>
      <c r="C62" s="278">
        <v>5093</v>
      </c>
      <c r="D62" s="155">
        <v>2.6179705973064666</v>
      </c>
      <c r="E62" s="278">
        <v>59116</v>
      </c>
      <c r="F62" s="279">
        <v>42.070354476682539</v>
      </c>
      <c r="G62" s="106">
        <v>1801074</v>
      </c>
      <c r="H62" s="106">
        <v>16822</v>
      </c>
      <c r="I62" s="155">
        <v>0.94280404337503898</v>
      </c>
      <c r="J62" s="106">
        <v>459272</v>
      </c>
      <c r="K62" s="155">
        <v>34.228000852584806</v>
      </c>
    </row>
    <row r="63" spans="1:11" ht="12" customHeight="1" x14ac:dyDescent="0.2">
      <c r="A63" s="277">
        <v>39934</v>
      </c>
      <c r="B63" s="106">
        <v>201329</v>
      </c>
      <c r="C63" s="278">
        <v>1696</v>
      </c>
      <c r="D63" s="155">
        <v>0.84955894065610393</v>
      </c>
      <c r="E63" s="278">
        <v>60695</v>
      </c>
      <c r="F63" s="279">
        <v>43.158126768775688</v>
      </c>
      <c r="G63" s="106">
        <v>1798532</v>
      </c>
      <c r="H63" s="106">
        <v>-2542</v>
      </c>
      <c r="I63" s="155">
        <v>-0.14113800987632935</v>
      </c>
      <c r="J63" s="106">
        <v>464716</v>
      </c>
      <c r="K63" s="155">
        <v>34.841087526315476</v>
      </c>
    </row>
    <row r="64" spans="1:11" ht="12" customHeight="1" x14ac:dyDescent="0.2">
      <c r="A64" s="277">
        <v>39965</v>
      </c>
      <c r="B64" s="106">
        <v>204659</v>
      </c>
      <c r="C64" s="278">
        <v>3330</v>
      </c>
      <c r="D64" s="155">
        <v>1.6540091094675879</v>
      </c>
      <c r="E64" s="278">
        <v>61501</v>
      </c>
      <c r="F64" s="279">
        <v>42.960225764539878</v>
      </c>
      <c r="G64" s="106">
        <v>1781709</v>
      </c>
      <c r="H64" s="106">
        <v>-16823</v>
      </c>
      <c r="I64" s="155">
        <v>-0.9353739605411524</v>
      </c>
      <c r="J64" s="106">
        <v>442703</v>
      </c>
      <c r="K64" s="155">
        <v>33.062062455283993</v>
      </c>
    </row>
    <row r="65" spans="1:11" ht="12" customHeight="1" x14ac:dyDescent="0.2">
      <c r="A65" s="277">
        <v>39995</v>
      </c>
      <c r="B65" s="106">
        <v>206276</v>
      </c>
      <c r="C65" s="278">
        <v>1617</v>
      </c>
      <c r="D65" s="155">
        <v>0.79009474296268423</v>
      </c>
      <c r="E65" s="278">
        <v>62135</v>
      </c>
      <c r="F65" s="279">
        <v>43.107096523542921</v>
      </c>
      <c r="G65" s="106">
        <v>1774553</v>
      </c>
      <c r="H65" s="106">
        <v>-7156</v>
      </c>
      <c r="I65" s="155">
        <v>-0.40163685540119065</v>
      </c>
      <c r="J65" s="106">
        <v>433739</v>
      </c>
      <c r="K65" s="155">
        <v>32.348931320824512</v>
      </c>
    </row>
    <row r="66" spans="1:11" ht="12" customHeight="1" x14ac:dyDescent="0.2">
      <c r="A66" s="277">
        <v>40026</v>
      </c>
      <c r="B66" s="106">
        <v>211150</v>
      </c>
      <c r="C66" s="278">
        <v>4874</v>
      </c>
      <c r="D66" s="155">
        <v>2.3628536523880626</v>
      </c>
      <c r="E66" s="278">
        <v>62193</v>
      </c>
      <c r="F66" s="279">
        <v>41.752317782984349</v>
      </c>
      <c r="G66" s="106">
        <v>1811675</v>
      </c>
      <c r="H66" s="106">
        <v>37122</v>
      </c>
      <c r="I66" s="155">
        <v>2.0919070887147355</v>
      </c>
      <c r="J66" s="106">
        <v>443865</v>
      </c>
      <c r="K66" s="155">
        <v>32.450778982461017</v>
      </c>
    </row>
    <row r="67" spans="1:11" ht="12" customHeight="1" x14ac:dyDescent="0.2">
      <c r="A67" s="277">
        <v>40057</v>
      </c>
      <c r="B67" s="106">
        <v>212068</v>
      </c>
      <c r="C67" s="278">
        <v>918</v>
      </c>
      <c r="D67" s="155">
        <v>0.43476201752308785</v>
      </c>
      <c r="E67" s="278">
        <v>60977</v>
      </c>
      <c r="F67" s="279">
        <v>40.357797618653656</v>
      </c>
      <c r="G67" s="106">
        <v>1858086</v>
      </c>
      <c r="H67" s="106">
        <v>46411</v>
      </c>
      <c r="I67" s="155">
        <v>2.5617729449266564</v>
      </c>
      <c r="J67" s="106">
        <v>451450</v>
      </c>
      <c r="K67" s="155">
        <v>32.094301581930225</v>
      </c>
    </row>
    <row r="68" spans="1:11" ht="12" customHeight="1" x14ac:dyDescent="0.2">
      <c r="A68" s="277">
        <v>40087</v>
      </c>
      <c r="B68" s="106">
        <v>216137</v>
      </c>
      <c r="C68" s="278">
        <v>4069</v>
      </c>
      <c r="D68" s="155">
        <v>1.9187241828092876</v>
      </c>
      <c r="E68" s="278">
        <v>55365</v>
      </c>
      <c r="F68" s="279">
        <v>34.436966635981392</v>
      </c>
      <c r="G68" s="106">
        <v>1903826</v>
      </c>
      <c r="H68" s="106">
        <v>45740</v>
      </c>
      <c r="I68" s="155">
        <v>2.4616729257956842</v>
      </c>
      <c r="J68" s="106">
        <v>421665</v>
      </c>
      <c r="K68" s="155">
        <v>28.449338499663668</v>
      </c>
    </row>
    <row r="69" spans="1:11" ht="12" customHeight="1" x14ac:dyDescent="0.2">
      <c r="A69" s="277">
        <v>40118</v>
      </c>
      <c r="B69" s="106">
        <v>218345</v>
      </c>
      <c r="C69" s="278">
        <v>2208</v>
      </c>
      <c r="D69" s="155">
        <v>1.0215742792765699</v>
      </c>
      <c r="E69" s="278">
        <v>53792</v>
      </c>
      <c r="F69" s="279">
        <v>32.689771684502865</v>
      </c>
      <c r="G69" s="106">
        <v>1928545</v>
      </c>
      <c r="H69" s="106">
        <v>24719</v>
      </c>
      <c r="I69" s="155">
        <v>1.2983854616966046</v>
      </c>
      <c r="J69" s="106">
        <v>387056</v>
      </c>
      <c r="K69" s="155">
        <v>25.109228804097857</v>
      </c>
    </row>
    <row r="70" spans="1:11" ht="12" customHeight="1" x14ac:dyDescent="0.2">
      <c r="A70" s="277">
        <v>40148</v>
      </c>
      <c r="B70" s="106">
        <v>215920</v>
      </c>
      <c r="C70" s="278">
        <v>-2425</v>
      </c>
      <c r="D70" s="155">
        <v>-1.1106276763837046</v>
      </c>
      <c r="E70" s="278">
        <v>49829</v>
      </c>
      <c r="F70" s="279">
        <v>30.001023535290894</v>
      </c>
      <c r="G70" s="106">
        <v>1911067</v>
      </c>
      <c r="H70" s="106">
        <v>-17478</v>
      </c>
      <c r="I70" s="155">
        <v>-0.90627908604673468</v>
      </c>
      <c r="J70" s="106">
        <v>358571</v>
      </c>
      <c r="K70" s="155">
        <v>23.09642021621956</v>
      </c>
    </row>
    <row r="71" spans="1:11" ht="12" customHeight="1" x14ac:dyDescent="0.2">
      <c r="A71" s="277">
        <v>40179</v>
      </c>
      <c r="B71" s="106">
        <v>223766.00000000058</v>
      </c>
      <c r="C71" s="278">
        <v>7846.0000000005821</v>
      </c>
      <c r="D71" s="155">
        <v>3.6337532419417293</v>
      </c>
      <c r="E71" s="278">
        <v>45856.000000000582</v>
      </c>
      <c r="F71" s="279">
        <v>25.774829970209982</v>
      </c>
      <c r="G71" s="106">
        <v>1988286</v>
      </c>
      <c r="H71" s="106">
        <v>77219</v>
      </c>
      <c r="I71" s="155">
        <v>4.0406223329689643</v>
      </c>
      <c r="J71" s="106">
        <v>333720</v>
      </c>
      <c r="K71" s="155">
        <v>20.169639651727401</v>
      </c>
    </row>
    <row r="72" spans="1:11" ht="12" customHeight="1" x14ac:dyDescent="0.2">
      <c r="A72" s="277">
        <v>40210</v>
      </c>
      <c r="B72" s="106">
        <v>228923.00000000323</v>
      </c>
      <c r="C72" s="278">
        <v>5157.0000000026484</v>
      </c>
      <c r="D72" s="155">
        <v>2.3046396682260197</v>
      </c>
      <c r="E72" s="278">
        <v>42453.000000003231</v>
      </c>
      <c r="F72" s="279">
        <v>22.766664879070753</v>
      </c>
      <c r="G72" s="106">
        <v>2029961</v>
      </c>
      <c r="H72" s="106">
        <v>41675</v>
      </c>
      <c r="I72" s="155">
        <v>2.0960264267816604</v>
      </c>
      <c r="J72" s="106">
        <v>304071</v>
      </c>
      <c r="K72" s="155">
        <v>17.61821437055664</v>
      </c>
    </row>
    <row r="73" spans="1:11" ht="12" customHeight="1" x14ac:dyDescent="0.2">
      <c r="A73" s="277">
        <v>40238</v>
      </c>
      <c r="B73" s="106">
        <v>232631.99999999854</v>
      </c>
      <c r="C73" s="278">
        <v>3708.9999999953143</v>
      </c>
      <c r="D73" s="155">
        <v>1.6201954368915583</v>
      </c>
      <c r="E73" s="278">
        <v>38091.999999998545</v>
      </c>
      <c r="F73" s="279">
        <v>19.580548987354039</v>
      </c>
      <c r="G73" s="106">
        <v>2053048</v>
      </c>
      <c r="H73" s="106">
        <v>23087</v>
      </c>
      <c r="I73" s="155">
        <v>1.1373124902399603</v>
      </c>
      <c r="J73" s="106">
        <v>268796</v>
      </c>
      <c r="K73" s="155">
        <v>15.064912355429614</v>
      </c>
    </row>
    <row r="74" spans="1:11" ht="12" customHeight="1" x14ac:dyDescent="0.2">
      <c r="A74" s="277">
        <v>40269</v>
      </c>
      <c r="B74" s="106">
        <v>235758.99999999901</v>
      </c>
      <c r="C74" s="278">
        <v>3127.0000000004657</v>
      </c>
      <c r="D74" s="155">
        <v>1.3441830874516341</v>
      </c>
      <c r="E74" s="278">
        <v>36125.99999999901</v>
      </c>
      <c r="F74" s="279">
        <v>18.096206538998569</v>
      </c>
      <c r="G74" s="106">
        <v>2054380</v>
      </c>
      <c r="H74" s="106">
        <v>1332</v>
      </c>
      <c r="I74" s="155">
        <v>6.487914554360151E-2</v>
      </c>
      <c r="J74" s="106">
        <v>253306</v>
      </c>
      <c r="K74" s="155">
        <v>14.064163937739371</v>
      </c>
    </row>
    <row r="75" spans="1:11" ht="12" customHeight="1" x14ac:dyDescent="0.2">
      <c r="A75" s="277">
        <v>40299</v>
      </c>
      <c r="B75" s="106">
        <v>234462.0000000002</v>
      </c>
      <c r="C75" s="278">
        <v>-1296.9999999988067</v>
      </c>
      <c r="D75" s="155">
        <v>-0.55013806471812832</v>
      </c>
      <c r="E75" s="278">
        <v>33133.000000000204</v>
      </c>
      <c r="F75" s="279">
        <v>16.457142289486466</v>
      </c>
      <c r="G75" s="106">
        <v>2029010</v>
      </c>
      <c r="H75" s="106">
        <v>-25370</v>
      </c>
      <c r="I75" s="155">
        <v>-1.234922458357266</v>
      </c>
      <c r="J75" s="106">
        <v>230478</v>
      </c>
      <c r="K75" s="155">
        <v>12.814784502027209</v>
      </c>
    </row>
    <row r="76" spans="1:11" ht="12" customHeight="1" x14ac:dyDescent="0.2">
      <c r="A76" s="277">
        <v>40330</v>
      </c>
      <c r="B76" s="106">
        <v>236360.00000000029</v>
      </c>
      <c r="C76" s="278">
        <v>1898.0000000000873</v>
      </c>
      <c r="D76" s="155">
        <v>0.80951284216635777</v>
      </c>
      <c r="E76" s="278">
        <v>31701.000000000291</v>
      </c>
      <c r="F76" s="279">
        <v>15.489668179752803</v>
      </c>
      <c r="G76" s="106">
        <v>2004067</v>
      </c>
      <c r="H76" s="106">
        <v>-24943</v>
      </c>
      <c r="I76" s="155">
        <v>-1.2293187317953091</v>
      </c>
      <c r="J76" s="106">
        <v>222358</v>
      </c>
      <c r="K76" s="155">
        <v>12.480040231036606</v>
      </c>
    </row>
    <row r="77" spans="1:11" ht="12" customHeight="1" x14ac:dyDescent="0.2">
      <c r="A77" s="277">
        <v>40360</v>
      </c>
      <c r="B77" s="106">
        <v>234525.00000000015</v>
      </c>
      <c r="C77" s="278">
        <v>-1835.0000000001455</v>
      </c>
      <c r="D77" s="155">
        <v>-0.77635809781695009</v>
      </c>
      <c r="E77" s="278">
        <v>28249.000000000146</v>
      </c>
      <c r="F77" s="279">
        <v>13.694758478931211</v>
      </c>
      <c r="G77" s="106">
        <v>1973300</v>
      </c>
      <c r="H77" s="106">
        <v>-30767</v>
      </c>
      <c r="I77" s="155">
        <v>-1.5352281136309316</v>
      </c>
      <c r="J77" s="106">
        <v>198747</v>
      </c>
      <c r="K77" s="155">
        <v>11.19983454988383</v>
      </c>
    </row>
    <row r="78" spans="1:11" ht="12" customHeight="1" x14ac:dyDescent="0.2">
      <c r="A78" s="277">
        <v>40391</v>
      </c>
      <c r="B78" s="106">
        <v>238972.00000000067</v>
      </c>
      <c r="C78" s="278">
        <v>4447.0000000005239</v>
      </c>
      <c r="D78" s="155">
        <v>1.8961731158727304</v>
      </c>
      <c r="E78" s="278">
        <v>27822.000000000669</v>
      </c>
      <c r="F78" s="279">
        <v>13.176414870945143</v>
      </c>
      <c r="G78" s="106">
        <v>1999318</v>
      </c>
      <c r="H78" s="106">
        <v>26018</v>
      </c>
      <c r="I78" s="155">
        <v>1.318502001723002</v>
      </c>
      <c r="J78" s="106">
        <v>187643</v>
      </c>
      <c r="K78" s="155">
        <v>10.357431658548029</v>
      </c>
    </row>
    <row r="79" spans="1:11" ht="12" customHeight="1" x14ac:dyDescent="0.2">
      <c r="A79" s="277">
        <v>40422</v>
      </c>
      <c r="B79" s="106">
        <v>240186.99999999878</v>
      </c>
      <c r="C79" s="278">
        <v>1214.9999999981083</v>
      </c>
      <c r="D79" s="155">
        <v>0.50842776559517633</v>
      </c>
      <c r="E79" s="278">
        <v>28118.999999998778</v>
      </c>
      <c r="F79" s="279">
        <v>13.259426221777344</v>
      </c>
      <c r="G79" s="106">
        <v>2032830</v>
      </c>
      <c r="H79" s="106">
        <v>33512</v>
      </c>
      <c r="I79" s="155">
        <v>1.6761715745069068</v>
      </c>
      <c r="J79" s="106">
        <v>174744</v>
      </c>
      <c r="K79" s="155">
        <v>9.4045162602807402</v>
      </c>
    </row>
    <row r="80" spans="1:11" ht="12" customHeight="1" x14ac:dyDescent="0.2">
      <c r="A80" s="277">
        <v>40452</v>
      </c>
      <c r="B80" s="106">
        <v>239837.9999999991</v>
      </c>
      <c r="C80" s="278">
        <v>-348.99999999967986</v>
      </c>
      <c r="D80" s="155">
        <v>-0.14530345106091572</v>
      </c>
      <c r="E80" s="278">
        <v>23700.999999999098</v>
      </c>
      <c r="F80" s="279">
        <v>10.965730069353741</v>
      </c>
      <c r="G80" s="106">
        <v>2069505</v>
      </c>
      <c r="H80" s="106">
        <v>36675</v>
      </c>
      <c r="I80" s="155">
        <v>1.8041351219728161</v>
      </c>
      <c r="J80" s="106">
        <v>165679</v>
      </c>
      <c r="K80" s="155">
        <v>8.7024234357551578</v>
      </c>
    </row>
    <row r="81" spans="1:11" ht="12" customHeight="1" x14ac:dyDescent="0.2">
      <c r="A81" s="277">
        <v>40483</v>
      </c>
      <c r="B81" s="106">
        <v>238603.99999999907</v>
      </c>
      <c r="C81" s="278">
        <v>-1234.0000000000291</v>
      </c>
      <c r="D81" s="155">
        <v>-0.51451396359210544</v>
      </c>
      <c r="E81" s="278">
        <v>20258.999999999069</v>
      </c>
      <c r="F81" s="279">
        <v>9.2784355034459534</v>
      </c>
      <c r="G81" s="106">
        <v>2082729</v>
      </c>
      <c r="H81" s="106">
        <v>13224</v>
      </c>
      <c r="I81" s="155">
        <v>0.63899338247551951</v>
      </c>
      <c r="J81" s="106">
        <v>154184</v>
      </c>
      <c r="K81" s="155">
        <v>7.9948354847825689</v>
      </c>
    </row>
    <row r="82" spans="1:11" ht="12" customHeight="1" x14ac:dyDescent="0.2">
      <c r="A82" s="277">
        <v>40513</v>
      </c>
      <c r="B82" s="106">
        <v>232169.99999999971</v>
      </c>
      <c r="C82" s="278">
        <v>-6433.9999999993597</v>
      </c>
      <c r="D82" s="155">
        <v>-2.6965180801660429</v>
      </c>
      <c r="E82" s="278">
        <v>16249.999999999709</v>
      </c>
      <c r="F82" s="279">
        <v>7.5259355316782646</v>
      </c>
      <c r="G82" s="106">
        <v>2046885</v>
      </c>
      <c r="H82" s="106">
        <v>-35844</v>
      </c>
      <c r="I82" s="155">
        <v>-1.7210112309378705</v>
      </c>
      <c r="J82" s="106">
        <v>135818</v>
      </c>
      <c r="K82" s="155">
        <v>7.1069198515802956</v>
      </c>
    </row>
    <row r="83" spans="1:11" ht="12" customHeight="1" x14ac:dyDescent="0.2">
      <c r="A83" s="277">
        <v>40544</v>
      </c>
      <c r="B83" s="106">
        <v>238731.99999999825</v>
      </c>
      <c r="C83" s="278">
        <v>6561.9999999985448</v>
      </c>
      <c r="D83" s="155">
        <v>2.826377223585542</v>
      </c>
      <c r="E83" s="278">
        <v>14965.999999997672</v>
      </c>
      <c r="F83" s="279">
        <v>6.6882368188186021</v>
      </c>
      <c r="G83" s="106">
        <v>2125764</v>
      </c>
      <c r="H83" s="106">
        <v>78879</v>
      </c>
      <c r="I83" s="155">
        <v>3.8536117075458565</v>
      </c>
      <c r="J83" s="106">
        <v>137478</v>
      </c>
      <c r="K83" s="155">
        <v>6.9143976269007581</v>
      </c>
    </row>
    <row r="84" spans="1:11" ht="12" customHeight="1" x14ac:dyDescent="0.2">
      <c r="A84" s="277">
        <v>40575</v>
      </c>
      <c r="B84" s="106">
        <v>242578.99999999983</v>
      </c>
      <c r="C84" s="278">
        <v>3847.0000000015716</v>
      </c>
      <c r="D84" s="155">
        <v>1.6114303905641472</v>
      </c>
      <c r="E84" s="278">
        <v>13655.999999996595</v>
      </c>
      <c r="F84" s="279">
        <v>5.9653245851209373</v>
      </c>
      <c r="G84" s="106">
        <v>2164651</v>
      </c>
      <c r="H84" s="106">
        <v>38887</v>
      </c>
      <c r="I84" s="155">
        <v>1.8293187766845238</v>
      </c>
      <c r="J84" s="106">
        <v>134690</v>
      </c>
      <c r="K84" s="155">
        <v>6.6351028418772575</v>
      </c>
    </row>
    <row r="85" spans="1:11" ht="12" customHeight="1" x14ac:dyDescent="0.2">
      <c r="A85" s="277">
        <v>40603</v>
      </c>
      <c r="B85" s="106">
        <v>244512.0000000002</v>
      </c>
      <c r="C85" s="278">
        <v>1933.0000000003783</v>
      </c>
      <c r="D85" s="155">
        <v>0.79685380845018727</v>
      </c>
      <c r="E85" s="278">
        <v>11880.000000001659</v>
      </c>
      <c r="F85" s="279">
        <v>5.1067780872802242</v>
      </c>
      <c r="G85" s="106">
        <v>2183421</v>
      </c>
      <c r="H85" s="106">
        <v>18770</v>
      </c>
      <c r="I85" s="155">
        <v>0.8671143754813132</v>
      </c>
      <c r="J85" s="106">
        <v>130373</v>
      </c>
      <c r="K85" s="155">
        <v>6.3502168483152852</v>
      </c>
    </row>
    <row r="86" spans="1:11" ht="12" customHeight="1" x14ac:dyDescent="0.2">
      <c r="A86" s="277">
        <v>40634</v>
      </c>
      <c r="B86" s="106">
        <v>242709.99999999878</v>
      </c>
      <c r="C86" s="278">
        <v>-1802.0000000014261</v>
      </c>
      <c r="D86" s="155">
        <v>-0.73697814422254315</v>
      </c>
      <c r="E86" s="278">
        <v>6950.9999999997672</v>
      </c>
      <c r="F86" s="279">
        <v>2.9483497978867388</v>
      </c>
      <c r="G86" s="106">
        <v>2148889</v>
      </c>
      <c r="H86" s="106">
        <v>-34532</v>
      </c>
      <c r="I86" s="155">
        <v>-1.5815548169592579</v>
      </c>
      <c r="J86" s="106">
        <v>94509</v>
      </c>
      <c r="K86" s="155">
        <v>4.6003660471772507</v>
      </c>
    </row>
    <row r="87" spans="1:11" ht="12" customHeight="1" x14ac:dyDescent="0.2">
      <c r="A87" s="277">
        <v>40664</v>
      </c>
      <c r="B87" s="106">
        <v>242813.00000000003</v>
      </c>
      <c r="C87" s="278">
        <v>103.00000000125146</v>
      </c>
      <c r="D87" s="155">
        <v>4.2437476824709316E-2</v>
      </c>
      <c r="E87" s="278">
        <v>8350.9999999998254</v>
      </c>
      <c r="F87" s="279">
        <v>3.5617712038623819</v>
      </c>
      <c r="G87" s="106">
        <v>2125078</v>
      </c>
      <c r="H87" s="106">
        <v>-23811</v>
      </c>
      <c r="I87" s="155">
        <v>-1.1080609561498989</v>
      </c>
      <c r="J87" s="106">
        <v>96068</v>
      </c>
      <c r="K87" s="155">
        <v>4.7347228451313699</v>
      </c>
    </row>
    <row r="88" spans="1:11" ht="12" customHeight="1" x14ac:dyDescent="0.2">
      <c r="A88" s="277">
        <v>40695</v>
      </c>
      <c r="B88" s="106">
        <v>242417.9999999984</v>
      </c>
      <c r="C88" s="278">
        <v>-395.00000000162981</v>
      </c>
      <c r="D88" s="155">
        <v>-0.16267662769358715</v>
      </c>
      <c r="E88" s="278">
        <v>6057.9999999981083</v>
      </c>
      <c r="F88" s="279">
        <v>2.563039431375064</v>
      </c>
      <c r="G88" s="106">
        <v>2098724</v>
      </c>
      <c r="H88" s="106">
        <v>-26354</v>
      </c>
      <c r="I88" s="155">
        <v>-1.2401427147615287</v>
      </c>
      <c r="J88" s="106">
        <v>94657</v>
      </c>
      <c r="K88" s="155">
        <v>4.7232452807216525</v>
      </c>
    </row>
    <row r="89" spans="1:11" ht="12" customHeight="1" x14ac:dyDescent="0.2">
      <c r="A89" s="277">
        <v>40725</v>
      </c>
      <c r="B89" s="106">
        <v>244774.99999999892</v>
      </c>
      <c r="C89" s="278">
        <v>2357.0000000005239</v>
      </c>
      <c r="D89" s="155">
        <v>0.97228753640428489</v>
      </c>
      <c r="E89" s="278">
        <v>10249.999999998778</v>
      </c>
      <c r="F89" s="279">
        <v>4.3705361901710997</v>
      </c>
      <c r="G89" s="106">
        <v>2077220</v>
      </c>
      <c r="H89" s="106">
        <v>-21504</v>
      </c>
      <c r="I89" s="155">
        <v>-1.0246225801963478</v>
      </c>
      <c r="J89" s="106">
        <v>103920</v>
      </c>
      <c r="K89" s="155">
        <v>5.266305174073886</v>
      </c>
    </row>
    <row r="90" spans="1:11" ht="12" customHeight="1" x14ac:dyDescent="0.2">
      <c r="A90" s="277">
        <v>40756</v>
      </c>
      <c r="B90" s="106">
        <v>248237.99999999994</v>
      </c>
      <c r="C90" s="278">
        <v>3463.0000000010186</v>
      </c>
      <c r="D90" s="155">
        <v>1.4147686651010249</v>
      </c>
      <c r="E90" s="278">
        <v>9265.9999999992724</v>
      </c>
      <c r="F90" s="279">
        <v>3.8774417086517445</v>
      </c>
      <c r="G90" s="106">
        <v>2101326</v>
      </c>
      <c r="H90" s="106">
        <v>24106</v>
      </c>
      <c r="I90" s="155">
        <v>1.1604933516912026</v>
      </c>
      <c r="J90" s="106">
        <v>102008</v>
      </c>
      <c r="K90" s="155">
        <v>5.1021398296819216</v>
      </c>
    </row>
    <row r="91" spans="1:11" ht="12" customHeight="1" x14ac:dyDescent="0.2">
      <c r="A91" s="277">
        <v>40787</v>
      </c>
      <c r="B91" s="106">
        <v>251318.99999999968</v>
      </c>
      <c r="C91" s="278">
        <v>3080.9999999997381</v>
      </c>
      <c r="D91" s="155">
        <v>1.2411476083435005</v>
      </c>
      <c r="E91" s="278">
        <v>11132.000000000902</v>
      </c>
      <c r="F91" s="279">
        <v>4.6347221123545239</v>
      </c>
      <c r="G91" s="106">
        <v>2155234</v>
      </c>
      <c r="H91" s="106">
        <v>53908</v>
      </c>
      <c r="I91" s="155">
        <v>2.5654277346780079</v>
      </c>
      <c r="J91" s="106">
        <v>122404</v>
      </c>
      <c r="K91" s="155">
        <v>6.0213593856839971</v>
      </c>
    </row>
    <row r="92" spans="1:11" ht="12" customHeight="1" x14ac:dyDescent="0.2">
      <c r="A92" s="277">
        <v>40817</v>
      </c>
      <c r="B92" s="106">
        <v>254897.00000000003</v>
      </c>
      <c r="C92" s="278">
        <v>3578.0000000003492</v>
      </c>
      <c r="D92" s="155">
        <v>1.4236886188471043</v>
      </c>
      <c r="E92" s="278">
        <v>15059.000000000931</v>
      </c>
      <c r="F92" s="279">
        <v>6.2788215378718082</v>
      </c>
      <c r="G92" s="106">
        <v>2212973</v>
      </c>
      <c r="H92" s="106">
        <v>57739</v>
      </c>
      <c r="I92" s="155">
        <v>2.6790130445232396</v>
      </c>
      <c r="J92" s="106">
        <v>143468</v>
      </c>
      <c r="K92" s="155">
        <v>6.9324790227614814</v>
      </c>
    </row>
    <row r="93" spans="1:11" ht="12" customHeight="1" x14ac:dyDescent="0.2">
      <c r="A93" s="277">
        <v>40848</v>
      </c>
      <c r="B93" s="106">
        <v>251281.99999999991</v>
      </c>
      <c r="C93" s="278">
        <v>-3615.0000000001164</v>
      </c>
      <c r="D93" s="155">
        <v>-1.4182199084336482</v>
      </c>
      <c r="E93" s="278">
        <v>12678.000000000844</v>
      </c>
      <c r="F93" s="279">
        <v>5.3134063133899234</v>
      </c>
      <c r="G93" s="106">
        <v>2240899</v>
      </c>
      <c r="H93" s="106">
        <v>27926</v>
      </c>
      <c r="I93" s="155">
        <v>1.2619223099423265</v>
      </c>
      <c r="J93" s="106">
        <v>158170</v>
      </c>
      <c r="K93" s="155">
        <v>7.5943629728111528</v>
      </c>
    </row>
    <row r="94" spans="1:11" ht="12" customHeight="1" x14ac:dyDescent="0.2">
      <c r="A94" s="277">
        <v>40878</v>
      </c>
      <c r="B94" s="106">
        <v>246199.00000000102</v>
      </c>
      <c r="C94" s="278">
        <v>-5082.9999999988941</v>
      </c>
      <c r="D94" s="155">
        <v>-2.0228269434336306</v>
      </c>
      <c r="E94" s="278">
        <v>14029.00000000131</v>
      </c>
      <c r="F94" s="279">
        <v>6.0425550243361874</v>
      </c>
      <c r="G94" s="106">
        <v>2212621</v>
      </c>
      <c r="H94" s="106">
        <v>-28278</v>
      </c>
      <c r="I94" s="155">
        <v>-1.2619042625303505</v>
      </c>
      <c r="J94" s="106">
        <v>165736</v>
      </c>
      <c r="K94" s="155">
        <v>8.0969863964023379</v>
      </c>
    </row>
    <row r="95" spans="1:11" ht="12" customHeight="1" x14ac:dyDescent="0.2">
      <c r="A95" s="277">
        <v>40909</v>
      </c>
      <c r="B95" s="106">
        <v>258212.99999999892</v>
      </c>
      <c r="C95" s="278">
        <v>12013.999999997905</v>
      </c>
      <c r="D95" s="155">
        <v>4.8797923630875246</v>
      </c>
      <c r="E95" s="278">
        <v>19481.000000000669</v>
      </c>
      <c r="F95" s="279">
        <v>8.1601963708262044</v>
      </c>
      <c r="G95" s="106">
        <v>2311436</v>
      </c>
      <c r="H95" s="106">
        <v>98815</v>
      </c>
      <c r="I95" s="155">
        <v>4.4659704486217926</v>
      </c>
      <c r="J95" s="106">
        <v>185672</v>
      </c>
      <c r="K95" s="155">
        <v>8.7343656210190783</v>
      </c>
    </row>
    <row r="96" spans="1:11" ht="12" customHeight="1" x14ac:dyDescent="0.2">
      <c r="A96" s="277">
        <v>40940</v>
      </c>
      <c r="B96" s="106">
        <v>264764.00000000012</v>
      </c>
      <c r="C96" s="278">
        <v>6551.0000000011933</v>
      </c>
      <c r="D96" s="155">
        <v>2.5370527432783092</v>
      </c>
      <c r="E96" s="278">
        <v>22185.000000000291</v>
      </c>
      <c r="F96" s="279">
        <v>9.1454742578707577</v>
      </c>
      <c r="G96" s="106">
        <v>2358834</v>
      </c>
      <c r="H96" s="106">
        <v>47398</v>
      </c>
      <c r="I96" s="155">
        <v>2.0505867348263158</v>
      </c>
      <c r="J96" s="106">
        <v>194183</v>
      </c>
      <c r="K96" s="155">
        <v>8.9706377610062784</v>
      </c>
    </row>
    <row r="97" spans="1:11" ht="12" customHeight="1" x14ac:dyDescent="0.2">
      <c r="A97" s="277">
        <v>40969</v>
      </c>
      <c r="B97" s="106">
        <v>267266.99999999953</v>
      </c>
      <c r="C97" s="278">
        <v>2502.9999999994179</v>
      </c>
      <c r="D97" s="155">
        <v>0.9453702164944694</v>
      </c>
      <c r="E97" s="278">
        <v>22754.999999999331</v>
      </c>
      <c r="F97" s="279">
        <v>9.3062917157437308</v>
      </c>
      <c r="G97" s="106">
        <v>2379085</v>
      </c>
      <c r="H97" s="106">
        <v>20251</v>
      </c>
      <c r="I97" s="155">
        <v>0.858517386132301</v>
      </c>
      <c r="J97" s="106">
        <v>195664</v>
      </c>
      <c r="K97" s="155">
        <v>8.9613501015150074</v>
      </c>
    </row>
    <row r="98" spans="1:11" ht="12" customHeight="1" x14ac:dyDescent="0.2">
      <c r="A98" s="277">
        <v>41000</v>
      </c>
      <c r="B98" s="106">
        <v>268120.00000000081</v>
      </c>
      <c r="C98" s="278">
        <v>853.00000000128057</v>
      </c>
      <c r="D98" s="155">
        <v>0.3191564989322595</v>
      </c>
      <c r="E98" s="278">
        <v>25410.000000002037</v>
      </c>
      <c r="F98" s="279">
        <v>10.469284331095615</v>
      </c>
      <c r="G98" s="106">
        <v>2379468</v>
      </c>
      <c r="H98" s="106">
        <v>383</v>
      </c>
      <c r="I98" s="155">
        <v>1.6098626152491399E-2</v>
      </c>
      <c r="J98" s="106">
        <v>230579</v>
      </c>
      <c r="K98" s="155">
        <v>10.73014939347728</v>
      </c>
    </row>
    <row r="99" spans="1:11" ht="12" customHeight="1" x14ac:dyDescent="0.2">
      <c r="A99" s="277">
        <v>41030</v>
      </c>
      <c r="B99" s="106">
        <v>269268.00000000012</v>
      </c>
      <c r="C99" s="278">
        <v>1147.9999999993015</v>
      </c>
      <c r="D99" s="155">
        <v>0.42816649261498507</v>
      </c>
      <c r="E99" s="278">
        <v>26455.000000000087</v>
      </c>
      <c r="F99" s="279">
        <v>10.895215659787608</v>
      </c>
      <c r="G99" s="106">
        <v>2377006</v>
      </c>
      <c r="H99" s="106">
        <v>-2462</v>
      </c>
      <c r="I99" s="155">
        <v>-0.10346850640563353</v>
      </c>
      <c r="J99" s="106">
        <v>251928</v>
      </c>
      <c r="K99" s="155">
        <v>11.855000145876998</v>
      </c>
    </row>
    <row r="100" spans="1:11" ht="12" customHeight="1" x14ac:dyDescent="0.2">
      <c r="A100" s="277">
        <v>41061</v>
      </c>
      <c r="B100" s="106">
        <v>267013.99999999866</v>
      </c>
      <c r="C100" s="278">
        <v>-2254.0000000014552</v>
      </c>
      <c r="D100" s="155">
        <v>-0.83708424320805075</v>
      </c>
      <c r="E100" s="278">
        <v>24596.000000000262</v>
      </c>
      <c r="F100" s="279">
        <v>10.14611126236518</v>
      </c>
      <c r="G100" s="106">
        <v>2330998</v>
      </c>
      <c r="H100" s="106">
        <v>-46008</v>
      </c>
      <c r="I100" s="155">
        <v>-1.9355441256774277</v>
      </c>
      <c r="J100" s="106">
        <v>232274</v>
      </c>
      <c r="K100" s="155">
        <v>11.067391424503651</v>
      </c>
    </row>
    <row r="101" spans="1:11" ht="12" customHeight="1" x14ac:dyDescent="0.2">
      <c r="A101" s="277">
        <v>41091</v>
      </c>
      <c r="B101" s="106">
        <v>269416.00000000058</v>
      </c>
      <c r="C101" s="278">
        <v>2402.0000000019209</v>
      </c>
      <c r="D101" s="155">
        <v>0.89957829926593091</v>
      </c>
      <c r="E101" s="278">
        <v>24641.000000001659</v>
      </c>
      <c r="F101" s="279">
        <v>10.066796037177721</v>
      </c>
      <c r="G101" s="106">
        <v>2318506</v>
      </c>
      <c r="H101" s="106">
        <v>-12492</v>
      </c>
      <c r="I101" s="155">
        <v>-0.53590779571668445</v>
      </c>
      <c r="J101" s="106">
        <v>241286</v>
      </c>
      <c r="K101" s="155">
        <v>11.615813442967042</v>
      </c>
    </row>
    <row r="102" spans="1:11" ht="12" customHeight="1" x14ac:dyDescent="0.2">
      <c r="A102" s="277">
        <v>41122</v>
      </c>
      <c r="B102" s="106">
        <v>272585.00000000012</v>
      </c>
      <c r="C102" s="278">
        <v>3168.9999999995343</v>
      </c>
      <c r="D102" s="155">
        <v>1.1762478843125603</v>
      </c>
      <c r="E102" s="278">
        <v>24347.000000000175</v>
      </c>
      <c r="F102" s="279">
        <v>9.8079262643109359</v>
      </c>
      <c r="G102" s="106">
        <v>2334091</v>
      </c>
      <c r="H102" s="106">
        <v>15585</v>
      </c>
      <c r="I102" s="155">
        <v>0.67220011507410371</v>
      </c>
      <c r="J102" s="106">
        <v>232765</v>
      </c>
      <c r="K102" s="155">
        <v>11.077053251137615</v>
      </c>
    </row>
    <row r="103" spans="1:11" ht="12" customHeight="1" x14ac:dyDescent="0.2">
      <c r="A103" s="277">
        <v>41153</v>
      </c>
      <c r="B103" s="106">
        <v>275053.00000000006</v>
      </c>
      <c r="C103" s="278">
        <v>2467.9999999999418</v>
      </c>
      <c r="D103" s="155">
        <v>0.9054056532824406</v>
      </c>
      <c r="E103" s="278">
        <v>23734.000000000378</v>
      </c>
      <c r="F103" s="279">
        <v>9.4437746449732831</v>
      </c>
      <c r="G103" s="106">
        <v>2381591</v>
      </c>
      <c r="H103" s="106">
        <v>47500</v>
      </c>
      <c r="I103" s="155">
        <v>2.0350534747788327</v>
      </c>
      <c r="J103" s="106">
        <v>226357</v>
      </c>
      <c r="K103" s="155">
        <v>10.502664675854223</v>
      </c>
    </row>
    <row r="104" spans="1:11" ht="12" customHeight="1" x14ac:dyDescent="0.2">
      <c r="A104" s="277">
        <v>41183</v>
      </c>
      <c r="B104" s="106">
        <v>280475.99999999924</v>
      </c>
      <c r="C104" s="278">
        <v>5422.9999999991851</v>
      </c>
      <c r="D104" s="155">
        <v>1.9716200150513479</v>
      </c>
      <c r="E104" s="278">
        <v>25578.999999999214</v>
      </c>
      <c r="F104" s="279">
        <v>10.03503375873361</v>
      </c>
      <c r="G104" s="106">
        <v>2440825</v>
      </c>
      <c r="H104" s="106">
        <v>59234</v>
      </c>
      <c r="I104" s="155">
        <v>2.4871608937050906</v>
      </c>
      <c r="J104" s="106">
        <v>227852</v>
      </c>
      <c r="K104" s="155">
        <v>10.296194305127084</v>
      </c>
    </row>
    <row r="105" spans="1:11" ht="12" customHeight="1" x14ac:dyDescent="0.2">
      <c r="A105" s="277">
        <v>41214</v>
      </c>
      <c r="B105" s="106">
        <v>282073.99999999726</v>
      </c>
      <c r="C105" s="278">
        <v>1597.9999999980209</v>
      </c>
      <c r="D105" s="155">
        <v>0.56974571799299234</v>
      </c>
      <c r="E105" s="278">
        <v>30791.999999997352</v>
      </c>
      <c r="F105" s="279">
        <v>12.253961684480926</v>
      </c>
      <c r="G105" s="106">
        <v>2491589</v>
      </c>
      <c r="H105" s="106">
        <v>50764</v>
      </c>
      <c r="I105" s="155">
        <v>2.0797885960689522</v>
      </c>
      <c r="J105" s="106">
        <v>250690</v>
      </c>
      <c r="K105" s="155">
        <v>11.18702806329067</v>
      </c>
    </row>
    <row r="106" spans="1:11" ht="12" customHeight="1" x14ac:dyDescent="0.2">
      <c r="A106" s="277">
        <v>41244</v>
      </c>
      <c r="B106" s="106">
        <v>275034.99999999948</v>
      </c>
      <c r="C106" s="278">
        <v>-7038.9999999977881</v>
      </c>
      <c r="D106" s="155">
        <v>-2.4954444578365451</v>
      </c>
      <c r="E106" s="278">
        <v>28835.999999998457</v>
      </c>
      <c r="F106" s="279">
        <v>11.712476492592716</v>
      </c>
      <c r="G106" s="106">
        <v>2440816</v>
      </c>
      <c r="H106" s="106">
        <v>-50773</v>
      </c>
      <c r="I106" s="155">
        <v>-2.0377758932151329</v>
      </c>
      <c r="J106" s="106">
        <v>228195</v>
      </c>
      <c r="K106" s="155">
        <v>10.313334276407934</v>
      </c>
    </row>
    <row r="107" spans="1:11" ht="12" customHeight="1" x14ac:dyDescent="0.2">
      <c r="A107" s="277">
        <v>41275</v>
      </c>
      <c r="B107" s="106">
        <v>283600.99999999919</v>
      </c>
      <c r="C107" s="278">
        <v>8565.999999999709</v>
      </c>
      <c r="D107" s="155">
        <v>3.1145126983837423</v>
      </c>
      <c r="E107" s="278">
        <v>25388.000000000262</v>
      </c>
      <c r="F107" s="279">
        <v>9.8321928020666522</v>
      </c>
      <c r="G107" s="106">
        <v>2507948</v>
      </c>
      <c r="H107" s="106">
        <v>67132</v>
      </c>
      <c r="I107" s="155">
        <v>2.7503916722932003</v>
      </c>
      <c r="J107" s="106">
        <v>196512</v>
      </c>
      <c r="K107" s="155">
        <v>8.5017279301698157</v>
      </c>
    </row>
    <row r="108" spans="1:11" ht="12" customHeight="1" x14ac:dyDescent="0.2">
      <c r="A108" s="277">
        <v>41306</v>
      </c>
      <c r="B108" s="106">
        <v>287829.99999999965</v>
      </c>
      <c r="C108" s="278">
        <v>4229.0000000004657</v>
      </c>
      <c r="D108" s="155">
        <v>1.4911795092402629</v>
      </c>
      <c r="E108" s="278">
        <v>23065.999999999534</v>
      </c>
      <c r="F108" s="279">
        <v>8.7119094740975065</v>
      </c>
      <c r="G108" s="106">
        <v>2536596</v>
      </c>
      <c r="H108" s="106">
        <v>28648</v>
      </c>
      <c r="I108" s="155">
        <v>1.1422884366023538</v>
      </c>
      <c r="J108" s="106">
        <v>177762</v>
      </c>
      <c r="K108" s="155">
        <v>7.5360114361587121</v>
      </c>
    </row>
    <row r="109" spans="1:11" ht="12" customHeight="1" x14ac:dyDescent="0.2">
      <c r="A109" s="277">
        <v>41334</v>
      </c>
      <c r="B109" s="106">
        <v>288289.00000000052</v>
      </c>
      <c r="C109" s="278">
        <v>459.00000000087311</v>
      </c>
      <c r="D109" s="155">
        <v>0.15946913108462415</v>
      </c>
      <c r="E109" s="278">
        <v>21022.00000000099</v>
      </c>
      <c r="F109" s="279">
        <v>7.8655426970037539</v>
      </c>
      <c r="G109" s="106">
        <v>2529152</v>
      </c>
      <c r="H109" s="106">
        <v>-7444</v>
      </c>
      <c r="I109" s="155">
        <v>-0.29346415432335304</v>
      </c>
      <c r="J109" s="106">
        <v>150067</v>
      </c>
      <c r="K109" s="155">
        <v>6.3077611770911926</v>
      </c>
    </row>
    <row r="110" spans="1:11" ht="12" customHeight="1" x14ac:dyDescent="0.2">
      <c r="A110" s="277">
        <v>41365</v>
      </c>
      <c r="B110" s="106">
        <v>287709.99999999849</v>
      </c>
      <c r="C110" s="278">
        <v>-579.00000000203727</v>
      </c>
      <c r="D110" s="155">
        <v>-0.20084012917663741</v>
      </c>
      <c r="E110" s="278">
        <v>19589.999999997672</v>
      </c>
      <c r="F110" s="279">
        <v>7.3064299567348989</v>
      </c>
      <c r="G110" s="106">
        <v>2522550</v>
      </c>
      <c r="H110" s="106">
        <v>-6602</v>
      </c>
      <c r="I110" s="155">
        <v>-0.26103611012703071</v>
      </c>
      <c r="J110" s="106">
        <v>143082</v>
      </c>
      <c r="K110" s="155">
        <v>6.0131928649597306</v>
      </c>
    </row>
    <row r="111" spans="1:11" ht="12" customHeight="1" x14ac:dyDescent="0.2">
      <c r="A111" s="277">
        <v>41395</v>
      </c>
      <c r="B111" s="106">
        <v>284613.00000000076</v>
      </c>
      <c r="C111" s="278">
        <v>-3096.9999999977299</v>
      </c>
      <c r="D111" s="155">
        <v>-1.0764311285661765</v>
      </c>
      <c r="E111" s="278">
        <v>15345.00000000064</v>
      </c>
      <c r="F111" s="279">
        <v>5.6987833682430269</v>
      </c>
      <c r="G111" s="106">
        <v>2485435</v>
      </c>
      <c r="H111" s="106">
        <v>-37115</v>
      </c>
      <c r="I111" s="155">
        <v>-1.4713286158847199</v>
      </c>
      <c r="J111" s="106">
        <v>108429</v>
      </c>
      <c r="K111" s="155">
        <v>4.5615787255059512</v>
      </c>
    </row>
    <row r="112" spans="1:11" ht="12" customHeight="1" x14ac:dyDescent="0.2">
      <c r="A112" s="277">
        <v>41426</v>
      </c>
      <c r="B112" s="106">
        <v>279656.99999999948</v>
      </c>
      <c r="C112" s="278">
        <v>-4956.0000000012806</v>
      </c>
      <c r="D112" s="155">
        <v>-1.7413118866676038</v>
      </c>
      <c r="E112" s="278">
        <v>12643.000000000815</v>
      </c>
      <c r="F112" s="279">
        <v>4.7349577175731898</v>
      </c>
      <c r="G112" s="106">
        <v>2431071</v>
      </c>
      <c r="H112" s="106">
        <v>-54364</v>
      </c>
      <c r="I112" s="155">
        <v>-2.1873032286098812</v>
      </c>
      <c r="J112" s="106">
        <v>100073</v>
      </c>
      <c r="K112" s="155">
        <v>4.293139676653519</v>
      </c>
    </row>
    <row r="113" spans="1:11" ht="12" customHeight="1" x14ac:dyDescent="0.2">
      <c r="A113" s="277">
        <v>41456</v>
      </c>
      <c r="B113" s="106">
        <v>281580.99999999959</v>
      </c>
      <c r="C113" s="278">
        <v>1924.0000000001164</v>
      </c>
      <c r="D113" s="155">
        <v>0.68798563955135039</v>
      </c>
      <c r="E113" s="278">
        <v>12164.99999999901</v>
      </c>
      <c r="F113" s="279">
        <v>4.5153220298716423</v>
      </c>
      <c r="G113" s="106">
        <v>2411150</v>
      </c>
      <c r="H113" s="106">
        <v>-19921</v>
      </c>
      <c r="I113" s="155">
        <v>-0.8194330811399585</v>
      </c>
      <c r="J113" s="106">
        <v>92644</v>
      </c>
      <c r="K113" s="155">
        <v>3.9958490510699565</v>
      </c>
    </row>
    <row r="114" spans="1:11" ht="12" customHeight="1" x14ac:dyDescent="0.2">
      <c r="A114" s="277">
        <v>41487</v>
      </c>
      <c r="B114" s="106">
        <v>283349.99999999878</v>
      </c>
      <c r="C114" s="278">
        <v>1768.9999999991851</v>
      </c>
      <c r="D114" s="155">
        <v>0.62823841097204269</v>
      </c>
      <c r="E114" s="278">
        <v>10764.999999998661</v>
      </c>
      <c r="F114" s="279">
        <v>3.9492268466711877</v>
      </c>
      <c r="G114" s="106">
        <v>2409890</v>
      </c>
      <c r="H114" s="106">
        <v>-1260</v>
      </c>
      <c r="I114" s="155">
        <v>-5.2257221657715201E-2</v>
      </c>
      <c r="J114" s="106">
        <v>75799</v>
      </c>
      <c r="K114" s="155">
        <v>3.2474740702054889</v>
      </c>
    </row>
    <row r="115" spans="1:11" ht="12" customHeight="1" x14ac:dyDescent="0.2">
      <c r="A115" s="277">
        <v>41518</v>
      </c>
      <c r="B115" s="106">
        <v>283655.99999999959</v>
      </c>
      <c r="C115" s="278">
        <v>306.00000000081491</v>
      </c>
      <c r="D115" s="155">
        <v>0.10799364743279204</v>
      </c>
      <c r="E115" s="278">
        <v>8602.9999999995343</v>
      </c>
      <c r="F115" s="279">
        <v>3.1277608315486587</v>
      </c>
      <c r="G115" s="106">
        <v>2436752</v>
      </c>
      <c r="H115" s="106">
        <v>26862</v>
      </c>
      <c r="I115" s="155">
        <v>1.1146566855748603</v>
      </c>
      <c r="J115" s="106">
        <v>55161</v>
      </c>
      <c r="K115" s="155">
        <v>2.3161407647240857</v>
      </c>
    </row>
    <row r="116" spans="1:11" ht="12" customHeight="1" x14ac:dyDescent="0.2">
      <c r="A116" s="277">
        <v>41548</v>
      </c>
      <c r="B116" s="106">
        <v>284975.99999999866</v>
      </c>
      <c r="C116" s="278">
        <v>1319.9999999990687</v>
      </c>
      <c r="D116" s="155">
        <v>0.46535239867976375</v>
      </c>
      <c r="E116" s="278">
        <v>4499.9999999994179</v>
      </c>
      <c r="F116" s="279">
        <v>1.6044153510458756</v>
      </c>
      <c r="G116" s="106">
        <v>2478640</v>
      </c>
      <c r="H116" s="106">
        <v>41888</v>
      </c>
      <c r="I116" s="155">
        <v>1.7190095668332273</v>
      </c>
      <c r="J116" s="106">
        <v>37815</v>
      </c>
      <c r="K116" s="155">
        <v>1.5492712504993189</v>
      </c>
    </row>
    <row r="117" spans="1:11" ht="12" customHeight="1" x14ac:dyDescent="0.2">
      <c r="A117" s="277">
        <v>41579</v>
      </c>
      <c r="B117" s="106">
        <v>283396.99999999849</v>
      </c>
      <c r="C117" s="278">
        <v>-1579.0000000001746</v>
      </c>
      <c r="D117" s="155">
        <v>-0.55408174723491876</v>
      </c>
      <c r="E117" s="278">
        <v>1323.0000000012224</v>
      </c>
      <c r="F117" s="279">
        <v>0.46902585846311079</v>
      </c>
      <c r="G117" s="106">
        <v>2479700</v>
      </c>
      <c r="H117" s="106">
        <v>1060</v>
      </c>
      <c r="I117" s="155">
        <v>4.2765387470548366E-2</v>
      </c>
      <c r="J117" s="106">
        <v>-11889</v>
      </c>
      <c r="K117" s="155">
        <v>-0.47716537518828345</v>
      </c>
    </row>
    <row r="118" spans="1:11" ht="12" customHeight="1" x14ac:dyDescent="0.2">
      <c r="A118" s="277">
        <v>41609</v>
      </c>
      <c r="B118" s="106">
        <v>273990.99999999977</v>
      </c>
      <c r="C118" s="278">
        <v>-9405.9999999987194</v>
      </c>
      <c r="D118" s="155">
        <v>-3.3190189028108166</v>
      </c>
      <c r="E118" s="278">
        <v>-1043.999999999709</v>
      </c>
      <c r="F118" s="279">
        <v>-0.37958805242958565</v>
      </c>
      <c r="G118" s="106">
        <v>2406626</v>
      </c>
      <c r="H118" s="106">
        <v>-73074</v>
      </c>
      <c r="I118" s="155">
        <v>-2.9468887365407106</v>
      </c>
      <c r="J118" s="106">
        <v>-34190</v>
      </c>
      <c r="K118" s="155">
        <v>-1.4007610569580009</v>
      </c>
    </row>
    <row r="119" spans="1:11" ht="12" customHeight="1" x14ac:dyDescent="0.2">
      <c r="A119" s="277">
        <v>41640</v>
      </c>
      <c r="B119" s="106">
        <v>280726.99999999802</v>
      </c>
      <c r="C119" s="278">
        <v>6735.9999999982538</v>
      </c>
      <c r="D119" s="155">
        <v>2.4584749134089292</v>
      </c>
      <c r="E119" s="278">
        <v>-2874.0000000011642</v>
      </c>
      <c r="F119" s="279">
        <v>-1.0133955804109198</v>
      </c>
      <c r="G119" s="106">
        <v>2477025</v>
      </c>
      <c r="H119" s="106">
        <v>70399</v>
      </c>
      <c r="I119" s="155">
        <v>2.9252156338375799</v>
      </c>
      <c r="J119" s="106">
        <v>-30923</v>
      </c>
      <c r="K119" s="155">
        <v>-1.2330000462529527</v>
      </c>
    </row>
    <row r="120" spans="1:11" ht="12" customHeight="1" x14ac:dyDescent="0.2">
      <c r="A120" s="277">
        <v>41671</v>
      </c>
      <c r="B120" s="106">
        <v>281829.00000000198</v>
      </c>
      <c r="C120" s="278">
        <v>1102.0000000039581</v>
      </c>
      <c r="D120" s="155">
        <v>0.39255219483838955</v>
      </c>
      <c r="E120" s="278">
        <v>-6000.9999999976717</v>
      </c>
      <c r="F120" s="279">
        <v>-2.0849112323238295</v>
      </c>
      <c r="G120" s="106">
        <v>2477864</v>
      </c>
      <c r="H120" s="106">
        <v>839</v>
      </c>
      <c r="I120" s="155">
        <v>3.3871277035960476E-2</v>
      </c>
      <c r="J120" s="106">
        <v>-58732</v>
      </c>
      <c r="K120" s="155">
        <v>-2.3153864470337413</v>
      </c>
    </row>
    <row r="121" spans="1:11" ht="12" customHeight="1" x14ac:dyDescent="0.2">
      <c r="A121" s="277">
        <v>41699</v>
      </c>
      <c r="B121" s="106">
        <v>281016.99999999866</v>
      </c>
      <c r="C121" s="278">
        <v>-812.00000000331784</v>
      </c>
      <c r="D121" s="155">
        <v>-0.28811797224675678</v>
      </c>
      <c r="E121" s="278">
        <v>-7272.0000000018626</v>
      </c>
      <c r="F121" s="279">
        <v>-2.5224687726558592</v>
      </c>
      <c r="G121" s="106">
        <v>2475179</v>
      </c>
      <c r="H121" s="106">
        <v>-2685</v>
      </c>
      <c r="I121" s="155">
        <v>-0.10835945798478044</v>
      </c>
      <c r="J121" s="106">
        <v>-53973</v>
      </c>
      <c r="K121" s="155">
        <v>-2.134035439546536</v>
      </c>
    </row>
    <row r="122" spans="1:11" ht="12" customHeight="1" x14ac:dyDescent="0.2">
      <c r="A122" s="277">
        <v>41730</v>
      </c>
      <c r="B122" s="106">
        <v>275559.00000000023</v>
      </c>
      <c r="C122" s="278">
        <v>-5457.9999999984284</v>
      </c>
      <c r="D122" s="155">
        <v>-1.9422312529129748</v>
      </c>
      <c r="E122" s="278">
        <v>-12150.999999998254</v>
      </c>
      <c r="F122" s="279">
        <v>-4.2233499009413356</v>
      </c>
      <c r="G122" s="106">
        <v>2421689</v>
      </c>
      <c r="H122" s="106">
        <v>-53490</v>
      </c>
      <c r="I122" s="155">
        <v>-2.1610558266695055</v>
      </c>
      <c r="J122" s="106">
        <v>-100861</v>
      </c>
      <c r="K122" s="155">
        <v>-3.998374660561733</v>
      </c>
    </row>
    <row r="123" spans="1:11" ht="12" customHeight="1" x14ac:dyDescent="0.2">
      <c r="A123" s="277">
        <v>41760</v>
      </c>
      <c r="B123" s="106">
        <v>269317.9999999993</v>
      </c>
      <c r="C123" s="278">
        <v>-6241.0000000009313</v>
      </c>
      <c r="D123" s="155">
        <v>-2.2648507216243803</v>
      </c>
      <c r="E123" s="278">
        <v>-15295.000000001455</v>
      </c>
      <c r="F123" s="279">
        <v>-5.3739639440227309</v>
      </c>
      <c r="G123" s="106">
        <v>2384043</v>
      </c>
      <c r="H123" s="106">
        <v>-37646</v>
      </c>
      <c r="I123" s="155">
        <v>-1.5545348721491488</v>
      </c>
      <c r="J123" s="106">
        <v>-101392</v>
      </c>
      <c r="K123" s="155">
        <v>-4.0794468573911606</v>
      </c>
    </row>
    <row r="124" spans="1:11" ht="12" customHeight="1" x14ac:dyDescent="0.2">
      <c r="A124" s="277">
        <v>41791</v>
      </c>
      <c r="B124" s="106">
        <v>264161.00000000029</v>
      </c>
      <c r="C124" s="278">
        <v>-5156.9999999990105</v>
      </c>
      <c r="D124" s="155">
        <v>-1.9148367357543958</v>
      </c>
      <c r="E124" s="278">
        <v>-15495.999999999185</v>
      </c>
      <c r="F124" s="279">
        <v>-5.541073529358898</v>
      </c>
      <c r="G124" s="106">
        <v>2332656</v>
      </c>
      <c r="H124" s="106">
        <v>-51387</v>
      </c>
      <c r="I124" s="155">
        <v>-2.1554560886695415</v>
      </c>
      <c r="J124" s="106">
        <v>-98415</v>
      </c>
      <c r="K124" s="155">
        <v>-4.0482157863756347</v>
      </c>
    </row>
    <row r="125" spans="1:11" ht="12" customHeight="1" x14ac:dyDescent="0.2">
      <c r="A125" s="277">
        <v>41821</v>
      </c>
      <c r="B125" s="106">
        <v>268231.99999999808</v>
      </c>
      <c r="C125" s="278">
        <v>4070.9999999977881</v>
      </c>
      <c r="D125" s="155">
        <v>1.5411056136211567</v>
      </c>
      <c r="E125" s="278">
        <v>-13349.000000001513</v>
      </c>
      <c r="F125" s="279">
        <v>-4.7407317965351119</v>
      </c>
      <c r="G125" s="106">
        <v>2325538</v>
      </c>
      <c r="H125" s="106">
        <v>-7118</v>
      </c>
      <c r="I125" s="155">
        <v>-0.30514572230110226</v>
      </c>
      <c r="J125" s="106">
        <v>-85612</v>
      </c>
      <c r="K125" s="155">
        <v>-3.5506708417145347</v>
      </c>
    </row>
    <row r="126" spans="1:11" ht="12" customHeight="1" x14ac:dyDescent="0.2">
      <c r="A126" s="277">
        <v>41852</v>
      </c>
      <c r="B126" s="106">
        <v>270439.00000000023</v>
      </c>
      <c r="C126" s="278">
        <v>2207.0000000021537</v>
      </c>
      <c r="D126" s="155">
        <v>0.82279519222246766</v>
      </c>
      <c r="E126" s="278">
        <v>-12910.999999998545</v>
      </c>
      <c r="F126" s="279">
        <v>-4.5565554967349922</v>
      </c>
      <c r="G126" s="106">
        <v>2328095</v>
      </c>
      <c r="H126" s="106">
        <v>2557</v>
      </c>
      <c r="I126" s="155">
        <v>0.10995305172394516</v>
      </c>
      <c r="J126" s="106">
        <v>-81795</v>
      </c>
      <c r="K126" s="155">
        <v>-3.3941383216661341</v>
      </c>
    </row>
    <row r="127" spans="1:11" ht="12" customHeight="1" x14ac:dyDescent="0.2">
      <c r="A127" s="277">
        <v>41883</v>
      </c>
      <c r="B127" s="106">
        <v>269370.00000000134</v>
      </c>
      <c r="C127" s="278">
        <v>-1068.9999999988941</v>
      </c>
      <c r="D127" s="155">
        <v>-0.39528322468242122</v>
      </c>
      <c r="E127" s="278">
        <v>-14285.999999998254</v>
      </c>
      <c r="F127" s="279">
        <v>-5.0363820966234716</v>
      </c>
      <c r="G127" s="106">
        <v>2351882</v>
      </c>
      <c r="H127" s="106">
        <v>23787</v>
      </c>
      <c r="I127" s="155">
        <v>1.0217366559354322</v>
      </c>
      <c r="J127" s="106">
        <v>-84870</v>
      </c>
      <c r="K127" s="155">
        <v>-3.4829149622119937</v>
      </c>
    </row>
    <row r="128" spans="1:11" ht="12" customHeight="1" x14ac:dyDescent="0.2">
      <c r="A128" s="277">
        <v>41913</v>
      </c>
      <c r="B128" s="106">
        <v>271465.99999999767</v>
      </c>
      <c r="C128" s="278">
        <v>2095.9999999963329</v>
      </c>
      <c r="D128" s="155">
        <v>0.77811189070658293</v>
      </c>
      <c r="E128" s="278">
        <v>-13510.00000000099</v>
      </c>
      <c r="F128" s="279">
        <v>-4.7407500982542574</v>
      </c>
      <c r="G128" s="106">
        <v>2390577</v>
      </c>
      <c r="H128" s="106">
        <v>38695</v>
      </c>
      <c r="I128" s="155">
        <v>1.6452781219465942</v>
      </c>
      <c r="J128" s="106">
        <v>-88063</v>
      </c>
      <c r="K128" s="155">
        <v>-3.5528757705838685</v>
      </c>
    </row>
    <row r="129" spans="1:14" ht="12" customHeight="1" x14ac:dyDescent="0.2">
      <c r="A129" s="277">
        <v>41944</v>
      </c>
      <c r="B129" s="106">
        <v>269330</v>
      </c>
      <c r="C129" s="278">
        <v>-2135.9999999976717</v>
      </c>
      <c r="D129" s="155">
        <v>-0.78683886748163301</v>
      </c>
      <c r="E129" s="278">
        <v>-14066.999999998487</v>
      </c>
      <c r="F129" s="279">
        <v>-4.9637081549905471</v>
      </c>
      <c r="G129" s="106">
        <v>2391906</v>
      </c>
      <c r="H129" s="106">
        <v>1329</v>
      </c>
      <c r="I129" s="155">
        <v>5.5593273088463582E-2</v>
      </c>
      <c r="J129" s="106">
        <v>-87794</v>
      </c>
      <c r="K129" s="155">
        <v>-3.5405089325321613</v>
      </c>
    </row>
    <row r="130" spans="1:14" ht="12" customHeight="1" x14ac:dyDescent="0.2">
      <c r="A130" s="277">
        <v>41974</v>
      </c>
      <c r="B130" s="106">
        <v>260760.99999999953</v>
      </c>
      <c r="C130" s="278">
        <v>-8569.0000000004657</v>
      </c>
      <c r="D130" s="155">
        <v>-3.1815987821633183</v>
      </c>
      <c r="E130" s="278">
        <v>-13230.000000000233</v>
      </c>
      <c r="F130" s="279">
        <v>-4.8286257577804541</v>
      </c>
      <c r="G130" s="106">
        <v>2335203</v>
      </c>
      <c r="H130" s="106">
        <v>-56703</v>
      </c>
      <c r="I130" s="155">
        <v>-2.3706199156655821</v>
      </c>
      <c r="J130" s="106">
        <v>-71423</v>
      </c>
      <c r="K130" s="155">
        <v>-2.9677648292671983</v>
      </c>
    </row>
    <row r="131" spans="1:14" ht="12" customHeight="1" x14ac:dyDescent="0.2">
      <c r="A131" s="277">
        <v>42005</v>
      </c>
      <c r="B131" s="106">
        <v>265564.99999999936</v>
      </c>
      <c r="C131" s="278">
        <v>4803.9999999998254</v>
      </c>
      <c r="D131" s="155">
        <v>1.8423000371987506</v>
      </c>
      <c r="E131" s="278">
        <v>-15161.999999998661</v>
      </c>
      <c r="F131" s="279">
        <v>-5.4009767496531396</v>
      </c>
      <c r="G131" s="106">
        <v>2387854</v>
      </c>
      <c r="H131" s="106">
        <v>52651</v>
      </c>
      <c r="I131" s="155">
        <v>2.2546647978783856</v>
      </c>
      <c r="J131" s="106">
        <v>-89171</v>
      </c>
      <c r="K131" s="155">
        <v>-3.5999232950818016</v>
      </c>
    </row>
    <row r="132" spans="1:14" ht="12" customHeight="1" x14ac:dyDescent="0.2">
      <c r="A132" s="277">
        <v>42036</v>
      </c>
      <c r="B132" s="106">
        <v>268031.00000000093</v>
      </c>
      <c r="C132" s="278">
        <v>2466.0000000015716</v>
      </c>
      <c r="D132" s="155">
        <v>0.92858622182952477</v>
      </c>
      <c r="E132" s="278">
        <v>-13798.000000001048</v>
      </c>
      <c r="F132" s="279">
        <v>-4.8958765776413893</v>
      </c>
      <c r="G132" s="106">
        <v>2394173</v>
      </c>
      <c r="H132" s="106">
        <v>6319</v>
      </c>
      <c r="I132" s="155">
        <v>0.26463091964584101</v>
      </c>
      <c r="J132" s="106">
        <v>-83691</v>
      </c>
      <c r="K132" s="155">
        <v>-3.3775461445825923</v>
      </c>
    </row>
    <row r="133" spans="1:14" ht="12" customHeight="1" x14ac:dyDescent="0.2">
      <c r="A133" s="277">
        <v>42064</v>
      </c>
      <c r="B133" s="106">
        <v>266750.00000000012</v>
      </c>
      <c r="C133" s="278">
        <v>-1281.0000000008149</v>
      </c>
      <c r="D133" s="155">
        <v>-0.47792979170350086</v>
      </c>
      <c r="E133" s="278">
        <v>-14266.999999998545</v>
      </c>
      <c r="F133" s="279">
        <v>-5.0769170548396048</v>
      </c>
      <c r="G133" s="106">
        <v>2371155</v>
      </c>
      <c r="H133" s="106">
        <v>-23018</v>
      </c>
      <c r="I133" s="155">
        <v>-0.96141757508751458</v>
      </c>
      <c r="J133" s="106">
        <v>-104024</v>
      </c>
      <c r="K133" s="155">
        <v>-4.2026859471577609</v>
      </c>
    </row>
    <row r="134" spans="1:14" ht="12" customHeight="1" x14ac:dyDescent="0.2">
      <c r="A134" s="277">
        <v>42095</v>
      </c>
      <c r="B134" s="106">
        <v>261408.99999999994</v>
      </c>
      <c r="C134" s="278">
        <v>-5341.0000000001746</v>
      </c>
      <c r="D134" s="155">
        <v>-2.0022492970947225</v>
      </c>
      <c r="E134" s="278">
        <v>-14150.000000000291</v>
      </c>
      <c r="F134" s="279">
        <v>-5.1350164574556736</v>
      </c>
      <c r="G134" s="106">
        <v>2328612</v>
      </c>
      <c r="H134" s="106">
        <v>-42543</v>
      </c>
      <c r="I134" s="155">
        <v>-1.794188907937271</v>
      </c>
      <c r="J134" s="106">
        <v>-93077</v>
      </c>
      <c r="K134" s="155">
        <v>-3.8434745336828966</v>
      </c>
    </row>
    <row r="135" spans="1:14" ht="12" customHeight="1" x14ac:dyDescent="0.2">
      <c r="A135" s="277">
        <v>42125</v>
      </c>
      <c r="B135" s="106">
        <v>254786.00000000026</v>
      </c>
      <c r="C135" s="278">
        <v>-6622.9999999996799</v>
      </c>
      <c r="D135" s="155">
        <v>-2.5335776503485654</v>
      </c>
      <c r="E135" s="278">
        <v>-14531.99999999904</v>
      </c>
      <c r="F135" s="279">
        <v>-5.3958517440345908</v>
      </c>
      <c r="G135" s="106">
        <v>2283871</v>
      </c>
      <c r="H135" s="106">
        <v>-44741</v>
      </c>
      <c r="I135" s="155">
        <v>-1.9213591615949759</v>
      </c>
      <c r="J135" s="106">
        <v>-100172</v>
      </c>
      <c r="K135" s="155">
        <v>-4.2017698506276941</v>
      </c>
    </row>
    <row r="136" spans="1:14" ht="12" customHeight="1" x14ac:dyDescent="0.2">
      <c r="A136" s="277">
        <v>42156</v>
      </c>
      <c r="B136" s="106">
        <v>250735.00000000009</v>
      </c>
      <c r="C136" s="278">
        <v>-4051.0000000001746</v>
      </c>
      <c r="D136" s="155">
        <v>-1.5899617718399639</v>
      </c>
      <c r="E136" s="278">
        <v>-13426.000000000204</v>
      </c>
      <c r="F136" s="279">
        <v>-5.0825065017168276</v>
      </c>
      <c r="G136" s="106">
        <v>2242606</v>
      </c>
      <c r="H136" s="106">
        <v>-41265</v>
      </c>
      <c r="I136" s="155">
        <v>-1.8068008219378415</v>
      </c>
      <c r="J136" s="106">
        <v>-90050</v>
      </c>
      <c r="K136" s="155">
        <v>-3.8604063350961306</v>
      </c>
    </row>
    <row r="137" spans="1:14" ht="12" customHeight="1" x14ac:dyDescent="0.2">
      <c r="A137" s="277">
        <v>42186</v>
      </c>
      <c r="B137" s="278">
        <v>251460.99999999857</v>
      </c>
      <c r="C137" s="278">
        <v>725.9999999984866</v>
      </c>
      <c r="D137" s="155">
        <v>0.28954872674277077</v>
      </c>
      <c r="E137" s="278">
        <v>-16770.999999999505</v>
      </c>
      <c r="F137" s="279">
        <v>-6.2524232753734177</v>
      </c>
      <c r="G137" s="278">
        <v>2212133</v>
      </c>
      <c r="H137" s="106">
        <v>-30473</v>
      </c>
      <c r="I137" s="155">
        <v>-1.3588209431349065</v>
      </c>
      <c r="J137" s="106">
        <v>-113405</v>
      </c>
      <c r="K137" s="155">
        <v>-4.8765059956018781</v>
      </c>
      <c r="M137" s="62"/>
    </row>
    <row r="138" spans="1:14" ht="12" customHeight="1" x14ac:dyDescent="0.2">
      <c r="A138" s="277">
        <v>42217</v>
      </c>
      <c r="B138" s="106">
        <v>254685.9999999986</v>
      </c>
      <c r="C138" s="278">
        <v>3225.0000000000291</v>
      </c>
      <c r="D138" s="155">
        <v>1.2825050405430851</v>
      </c>
      <c r="E138" s="278">
        <v>-15753.00000000163</v>
      </c>
      <c r="F138" s="279">
        <v>-5.8249734690638615</v>
      </c>
      <c r="G138" s="106">
        <v>2222687</v>
      </c>
      <c r="H138" s="106">
        <v>10554</v>
      </c>
      <c r="I138" s="155">
        <v>0.47709608780303897</v>
      </c>
      <c r="J138" s="106">
        <v>-105408</v>
      </c>
      <c r="K138" s="155">
        <v>-4.5276502891849342</v>
      </c>
      <c r="M138" s="62"/>
      <c r="N138" s="62"/>
    </row>
    <row r="139" spans="1:14" ht="12" customHeight="1" x14ac:dyDescent="0.2">
      <c r="A139" s="277">
        <v>42248</v>
      </c>
      <c r="B139" s="278">
        <v>253098.99999999904</v>
      </c>
      <c r="C139" s="278">
        <v>-1586.9999999995634</v>
      </c>
      <c r="D139" s="155">
        <v>-0.62312023432759245</v>
      </c>
      <c r="E139" s="278">
        <v>-16271.000000002299</v>
      </c>
      <c r="F139" s="279">
        <v>-6.0403905408925347</v>
      </c>
      <c r="G139" s="278">
        <v>2244801</v>
      </c>
      <c r="H139" s="106">
        <v>22114</v>
      </c>
      <c r="I139" s="155">
        <v>0.99492191208208802</v>
      </c>
      <c r="J139" s="106">
        <v>-107081</v>
      </c>
      <c r="K139" s="155">
        <v>-4.5529920293620174</v>
      </c>
      <c r="N139" s="62"/>
    </row>
    <row r="140" spans="1:14" ht="12" customHeight="1" x14ac:dyDescent="0.2">
      <c r="A140" s="277">
        <v>42278</v>
      </c>
      <c r="B140" s="106">
        <v>254852.99999999854</v>
      </c>
      <c r="C140" s="278">
        <v>1753.9999999995052</v>
      </c>
      <c r="D140" s="155">
        <v>0.69300945479812714</v>
      </c>
      <c r="E140" s="278">
        <v>-16612.999999999127</v>
      </c>
      <c r="F140" s="279">
        <v>-6.1197350681113916</v>
      </c>
      <c r="G140" s="106">
        <v>2280863</v>
      </c>
      <c r="H140" s="106">
        <v>36062</v>
      </c>
      <c r="I140" s="155">
        <v>1.606467566612809</v>
      </c>
      <c r="J140" s="106">
        <v>-109714</v>
      </c>
      <c r="K140" s="155">
        <v>-4.5894359395242237</v>
      </c>
    </row>
    <row r="141" spans="1:14" ht="12" customHeight="1" x14ac:dyDescent="0.2">
      <c r="A141" s="277">
        <v>42309</v>
      </c>
      <c r="B141" s="278">
        <v>252144.00000000445</v>
      </c>
      <c r="C141" s="278">
        <v>-2708.9999999940919</v>
      </c>
      <c r="D141" s="155">
        <v>-1.062965709642071</v>
      </c>
      <c r="E141" s="278">
        <v>-17185.999999995547</v>
      </c>
      <c r="F141" s="279">
        <v>-6.3810195670721974</v>
      </c>
      <c r="G141" s="278">
        <v>2276798</v>
      </c>
      <c r="H141" s="106">
        <v>-4065</v>
      </c>
      <c r="I141" s="155">
        <v>-0.17822201508814864</v>
      </c>
      <c r="J141" s="106">
        <v>-115108</v>
      </c>
      <c r="K141" s="155">
        <v>-4.8123964737744709</v>
      </c>
    </row>
    <row r="142" spans="1:14" ht="12" customHeight="1" x14ac:dyDescent="0.2">
      <c r="A142" s="277">
        <v>42339</v>
      </c>
      <c r="B142" s="106">
        <v>244975.00000000079</v>
      </c>
      <c r="C142" s="278">
        <v>-7169.0000000036671</v>
      </c>
      <c r="D142" s="155">
        <v>-2.8432165746571565</v>
      </c>
      <c r="E142" s="278">
        <v>-15785.999999998749</v>
      </c>
      <c r="F142" s="279">
        <v>-6.0538193978389314</v>
      </c>
      <c r="G142" s="106">
        <v>2218273</v>
      </c>
      <c r="H142" s="106">
        <v>-58525</v>
      </c>
      <c r="I142" s="155">
        <v>-2.570495933323905</v>
      </c>
      <c r="J142" s="106">
        <v>-116930</v>
      </c>
      <c r="K142" s="155">
        <v>-5.0072734575966198</v>
      </c>
    </row>
    <row r="143" spans="1:14" ht="12" customHeight="1" x14ac:dyDescent="0.2">
      <c r="A143" s="277">
        <v>42370</v>
      </c>
      <c r="B143" s="106">
        <v>249361.00000000026</v>
      </c>
      <c r="C143" s="278">
        <v>4385.9999999994761</v>
      </c>
      <c r="D143" s="155">
        <v>1.7903867741604091</v>
      </c>
      <c r="E143" s="278">
        <v>-16203.999999999098</v>
      </c>
      <c r="F143" s="279">
        <v>-6.1017076798520646</v>
      </c>
      <c r="G143" s="106">
        <v>2259082</v>
      </c>
      <c r="H143" s="106">
        <v>40809</v>
      </c>
      <c r="I143" s="155">
        <v>1.8396743773196536</v>
      </c>
      <c r="J143" s="106">
        <v>-128772</v>
      </c>
      <c r="K143" s="155">
        <v>-5.3927920216227623</v>
      </c>
    </row>
    <row r="144" spans="1:14" ht="12" customHeight="1" x14ac:dyDescent="0.2">
      <c r="A144" s="277">
        <v>42401</v>
      </c>
      <c r="B144" s="278">
        <v>250558</v>
      </c>
      <c r="C144" s="106">
        <v>1196.9999999997381</v>
      </c>
      <c r="D144" s="155">
        <v>0.48002694888123515</v>
      </c>
      <c r="E144" s="106">
        <v>-17473.000000000931</v>
      </c>
      <c r="F144" s="155">
        <v>-6.5190220534195191</v>
      </c>
      <c r="G144" s="278">
        <v>2261513</v>
      </c>
      <c r="H144" s="106">
        <v>2431</v>
      </c>
      <c r="I144" s="155">
        <v>0.10761008232547557</v>
      </c>
      <c r="J144" s="106">
        <v>-132660</v>
      </c>
      <c r="K144" s="155">
        <v>-5.5409529720701052</v>
      </c>
    </row>
    <row r="145" spans="1:14" s="62" customFormat="1" ht="12" customHeight="1" x14ac:dyDescent="0.2">
      <c r="A145" s="277">
        <v>42430</v>
      </c>
      <c r="B145" s="106">
        <v>248794.00000000119</v>
      </c>
      <c r="C145" s="278">
        <v>-1763.9999999988067</v>
      </c>
      <c r="D145" s="155">
        <v>-0.70402860814614054</v>
      </c>
      <c r="E145" s="278">
        <v>-17955.999999998923</v>
      </c>
      <c r="F145" s="279">
        <v>-6.7313964386125269</v>
      </c>
      <c r="G145" s="106">
        <v>2230296</v>
      </c>
      <c r="H145" s="106">
        <v>-31217</v>
      </c>
      <c r="I145" s="155">
        <v>-1.3803590781923429</v>
      </c>
      <c r="J145" s="106">
        <v>-140859</v>
      </c>
      <c r="K145" s="155">
        <v>-5.9405226566799723</v>
      </c>
      <c r="M145" s="15"/>
      <c r="N145" s="15"/>
    </row>
    <row r="146" spans="1:14" s="62" customFormat="1" ht="12" customHeight="1" x14ac:dyDescent="0.2">
      <c r="A146" s="277">
        <v>42461</v>
      </c>
      <c r="B146" s="278">
        <v>245626.99999999881</v>
      </c>
      <c r="C146" s="106">
        <v>-3167.0000000023865</v>
      </c>
      <c r="D146" s="155">
        <v>-1.2729406657726356</v>
      </c>
      <c r="E146" s="106">
        <v>-15782.000000001135</v>
      </c>
      <c r="F146" s="155">
        <v>-6.0372825725208923</v>
      </c>
      <c r="G146" s="278">
        <v>2203355</v>
      </c>
      <c r="H146" s="106">
        <v>-26941</v>
      </c>
      <c r="I146" s="155">
        <v>-1.2079562533403638</v>
      </c>
      <c r="J146" s="106">
        <v>-125257</v>
      </c>
      <c r="K146" s="155">
        <v>-5.379041248606466</v>
      </c>
      <c r="M146" s="15"/>
      <c r="N146" s="15"/>
    </row>
    <row r="147" spans="1:14" ht="12" customHeight="1" x14ac:dyDescent="0.2">
      <c r="A147" s="277">
        <v>42491</v>
      </c>
      <c r="B147" s="106">
        <v>240511.99999999802</v>
      </c>
      <c r="C147" s="278">
        <v>-5115.0000000007858</v>
      </c>
      <c r="D147" s="155">
        <v>-2.082425791953169</v>
      </c>
      <c r="E147" s="278">
        <v>-14274.000000002241</v>
      </c>
      <c r="F147" s="279">
        <v>-5.6023486376811222</v>
      </c>
      <c r="G147" s="106">
        <v>2154825</v>
      </c>
      <c r="H147" s="106">
        <v>-48530</v>
      </c>
      <c r="I147" s="155">
        <v>-2.2025502018512677</v>
      </c>
      <c r="J147" s="106">
        <v>-129046</v>
      </c>
      <c r="K147" s="155">
        <v>-5.6503191292327806</v>
      </c>
    </row>
    <row r="148" spans="1:14" ht="12" customHeight="1" x14ac:dyDescent="0.2">
      <c r="A148" s="277">
        <v>42522</v>
      </c>
      <c r="B148" s="278">
        <v>237717.00000000012</v>
      </c>
      <c r="C148" s="106">
        <v>-2794.9999999979045</v>
      </c>
      <c r="D148" s="155">
        <v>-1.1621041777532628</v>
      </c>
      <c r="E148" s="106">
        <v>-13017.999999999971</v>
      </c>
      <c r="F148" s="155">
        <v>-5.1919357090154818</v>
      </c>
      <c r="G148" s="278">
        <v>2101368</v>
      </c>
      <c r="H148" s="106">
        <v>-53457</v>
      </c>
      <c r="I148" s="155">
        <v>-2.4808047057185618</v>
      </c>
      <c r="J148" s="106">
        <v>-141238</v>
      </c>
      <c r="K148" s="155">
        <v>-6.29794087771102</v>
      </c>
    </row>
    <row r="149" spans="1:14" ht="12" customHeight="1" x14ac:dyDescent="0.2">
      <c r="A149" s="277">
        <v>42552</v>
      </c>
      <c r="B149" s="106">
        <v>237311.00000000143</v>
      </c>
      <c r="C149" s="278">
        <v>-405.99999999869033</v>
      </c>
      <c r="D149" s="155">
        <v>-0.17079131908895456</v>
      </c>
      <c r="E149" s="278">
        <v>-14149.999999997148</v>
      </c>
      <c r="F149" s="279">
        <v>-5.6271151391258396</v>
      </c>
      <c r="G149" s="106">
        <v>2066340</v>
      </c>
      <c r="H149" s="106">
        <v>-35028</v>
      </c>
      <c r="I149" s="155">
        <v>-1.6669141245131742</v>
      </c>
      <c r="J149" s="106">
        <v>-145793</v>
      </c>
      <c r="K149" s="155">
        <v>-6.5906073459416774</v>
      </c>
    </row>
    <row r="150" spans="1:14" ht="12" customHeight="1" x14ac:dyDescent="0.2">
      <c r="A150" s="277">
        <v>42583</v>
      </c>
      <c r="B150" s="278">
        <v>240327.99999999994</v>
      </c>
      <c r="C150" s="106">
        <v>3016.9999999985157</v>
      </c>
      <c r="D150" s="155">
        <v>1.2713274985139744</v>
      </c>
      <c r="E150" s="106">
        <v>-14357.999999998661</v>
      </c>
      <c r="F150" s="155">
        <v>-5.6375301351463136</v>
      </c>
      <c r="G150" s="278">
        <v>2073183</v>
      </c>
      <c r="H150" s="106">
        <v>6843</v>
      </c>
      <c r="I150" s="155">
        <v>0.33116524870060104</v>
      </c>
      <c r="J150" s="106">
        <v>-149504</v>
      </c>
      <c r="K150" s="155">
        <v>-6.7262731999602279</v>
      </c>
    </row>
    <row r="151" spans="1:14" ht="12" customHeight="1" x14ac:dyDescent="0.2">
      <c r="A151" s="277">
        <v>42614</v>
      </c>
      <c r="B151" s="106">
        <v>236340.99999999785</v>
      </c>
      <c r="C151" s="278">
        <v>-3987.0000000020955</v>
      </c>
      <c r="D151" s="155">
        <v>-1.6589827236119372</v>
      </c>
      <c r="E151" s="278">
        <v>-16758.000000001193</v>
      </c>
      <c r="F151" s="279">
        <v>-6.6211245402001806</v>
      </c>
      <c r="G151" s="106">
        <v>2091850</v>
      </c>
      <c r="H151" s="106">
        <v>18667</v>
      </c>
      <c r="I151" s="155">
        <v>0.90040290702750314</v>
      </c>
      <c r="J151" s="106">
        <v>-152951</v>
      </c>
      <c r="K151" s="155">
        <v>-6.8135661022959271</v>
      </c>
    </row>
    <row r="152" spans="1:14" ht="12" customHeight="1" x14ac:dyDescent="0.2">
      <c r="A152" s="277">
        <v>42644</v>
      </c>
      <c r="B152" s="278">
        <v>235860.99999999913</v>
      </c>
      <c r="C152" s="106">
        <v>-479.99999999871943</v>
      </c>
      <c r="D152" s="155">
        <v>-0.20309637345984141</v>
      </c>
      <c r="E152" s="106">
        <v>-18991.999999999418</v>
      </c>
      <c r="F152" s="155">
        <v>-7.4521390762516146</v>
      </c>
      <c r="G152" s="278">
        <v>2113194</v>
      </c>
      <c r="H152" s="106">
        <v>21344</v>
      </c>
      <c r="I152" s="155">
        <v>1.0203408466190214</v>
      </c>
      <c r="J152" s="106">
        <v>-167669</v>
      </c>
      <c r="K152" s="155">
        <v>-7.3511210449728894</v>
      </c>
    </row>
    <row r="153" spans="1:14" ht="12" customHeight="1" x14ac:dyDescent="0.2">
      <c r="A153" s="277">
        <v>42675</v>
      </c>
      <c r="B153" s="106">
        <v>233421.99999999953</v>
      </c>
      <c r="C153" s="278">
        <v>-2438.9999999995925</v>
      </c>
      <c r="D153" s="155">
        <v>-1.0340836340046051</v>
      </c>
      <c r="E153" s="278">
        <v>-18722.000000004919</v>
      </c>
      <c r="F153" s="279">
        <v>-7.4251221524226576</v>
      </c>
      <c r="G153" s="106">
        <v>2125953</v>
      </c>
      <c r="H153" s="106">
        <v>12759</v>
      </c>
      <c r="I153" s="155">
        <v>0.60377797779096476</v>
      </c>
      <c r="J153" s="106">
        <v>-150845</v>
      </c>
      <c r="K153" s="155">
        <v>-6.6253132688978118</v>
      </c>
    </row>
    <row r="154" spans="1:14" ht="12" customHeight="1" x14ac:dyDescent="0.2">
      <c r="A154" s="277">
        <v>42705</v>
      </c>
      <c r="B154" s="278">
        <v>225606.99999999872</v>
      </c>
      <c r="C154" s="106">
        <v>-7815.0000000008149</v>
      </c>
      <c r="D154" s="155">
        <v>-3.3480134691677863</v>
      </c>
      <c r="E154" s="106">
        <v>-19368.000000002066</v>
      </c>
      <c r="F154" s="155">
        <v>-7.9061128686608857</v>
      </c>
      <c r="G154" s="278">
        <v>2060672</v>
      </c>
      <c r="H154" s="106">
        <v>-65281</v>
      </c>
      <c r="I154" s="155">
        <v>-3.0706699536631334</v>
      </c>
      <c r="J154" s="106">
        <v>-157601</v>
      </c>
      <c r="K154" s="155">
        <v>-7.1046710661852712</v>
      </c>
    </row>
    <row r="155" spans="1:14" ht="12" customHeight="1" x14ac:dyDescent="0.2">
      <c r="A155" s="277">
        <v>42736</v>
      </c>
      <c r="B155" s="278">
        <v>230416.00000000073</v>
      </c>
      <c r="C155" s="278">
        <v>4809.0000000020082</v>
      </c>
      <c r="D155" s="155">
        <v>2.1315827966339853</v>
      </c>
      <c r="E155" s="278">
        <v>-18944.999999999534</v>
      </c>
      <c r="F155" s="279">
        <v>-7.5974190029714004</v>
      </c>
      <c r="G155" s="278">
        <v>2104865</v>
      </c>
      <c r="H155" s="106">
        <v>44193</v>
      </c>
      <c r="I155" s="155">
        <v>2.1445916671842973</v>
      </c>
      <c r="J155" s="106">
        <v>-154217</v>
      </c>
      <c r="K155" s="155">
        <v>-6.8265339637959137</v>
      </c>
    </row>
    <row r="156" spans="1:14" ht="12" customHeight="1" x14ac:dyDescent="0.2">
      <c r="A156" s="277">
        <v>42767</v>
      </c>
      <c r="B156" s="106">
        <v>232039.00000000157</v>
      </c>
      <c r="C156" s="106">
        <v>1623.000000000844</v>
      </c>
      <c r="D156" s="155">
        <v>0.70437816818312915</v>
      </c>
      <c r="E156" s="106">
        <v>-18518.999999998428</v>
      </c>
      <c r="F156" s="155">
        <v>-7.3911030579739734</v>
      </c>
      <c r="G156" s="106">
        <v>2103922</v>
      </c>
      <c r="H156" s="106">
        <v>-943</v>
      </c>
      <c r="I156" s="155">
        <v>-4.48009729840156E-2</v>
      </c>
      <c r="J156" s="106">
        <v>-157591</v>
      </c>
      <c r="K156" s="155">
        <v>-6.9683879774292699</v>
      </c>
    </row>
    <row r="157" spans="1:14" ht="12" customHeight="1" x14ac:dyDescent="0.2">
      <c r="A157" s="277">
        <v>42795</v>
      </c>
      <c r="B157" s="278">
        <v>229018.0000000014</v>
      </c>
      <c r="C157" s="278">
        <v>-3021.0000000001746</v>
      </c>
      <c r="D157" s="155">
        <v>-1.3019363124303045</v>
      </c>
      <c r="E157" s="278">
        <v>-19775.999999999796</v>
      </c>
      <c r="F157" s="279">
        <v>-7.9487447446480628</v>
      </c>
      <c r="G157" s="278">
        <v>2086379</v>
      </c>
      <c r="H157" s="106">
        <v>-17543</v>
      </c>
      <c r="I157" s="155">
        <v>-0.83382368738004542</v>
      </c>
      <c r="J157" s="106">
        <v>-143917</v>
      </c>
      <c r="K157" s="155">
        <v>-6.45282061215193</v>
      </c>
    </row>
    <row r="158" spans="1:14" ht="12" customHeight="1" x14ac:dyDescent="0.2">
      <c r="A158" s="277">
        <v>42826</v>
      </c>
      <c r="B158" s="106">
        <v>223368.99999999875</v>
      </c>
      <c r="C158" s="106">
        <v>-5649.0000000026484</v>
      </c>
      <c r="D158" s="155">
        <v>-2.466618344410751</v>
      </c>
      <c r="E158" s="106">
        <v>-22258.000000000058</v>
      </c>
      <c r="F158" s="155">
        <v>-9.0617073855887842</v>
      </c>
      <c r="G158" s="106">
        <v>2026256</v>
      </c>
      <c r="H158" s="106">
        <v>-60123</v>
      </c>
      <c r="I158" s="155">
        <v>-2.8816911980038142</v>
      </c>
      <c r="J158" s="106">
        <v>-177099</v>
      </c>
      <c r="K158" s="155">
        <v>-8.037697057441946</v>
      </c>
    </row>
    <row r="159" spans="1:14" ht="12" customHeight="1" x14ac:dyDescent="0.2">
      <c r="A159" s="277">
        <v>42856</v>
      </c>
      <c r="B159" s="278">
        <v>219306.99999999965</v>
      </c>
      <c r="C159" s="278">
        <v>-4061.9999999990978</v>
      </c>
      <c r="D159" s="155">
        <v>-1.8185155505012425</v>
      </c>
      <c r="E159" s="278">
        <v>-21204.99999999837</v>
      </c>
      <c r="F159" s="279">
        <v>-8.8166079031393636</v>
      </c>
      <c r="G159" s="278">
        <v>1982451</v>
      </c>
      <c r="H159" s="106">
        <v>-43805</v>
      </c>
      <c r="I159" s="155">
        <v>-2.1618689839783323</v>
      </c>
      <c r="J159" s="106">
        <v>-172374</v>
      </c>
      <c r="K159" s="155">
        <v>-7.999443110229369</v>
      </c>
    </row>
    <row r="160" spans="1:14" ht="12" customHeight="1" x14ac:dyDescent="0.2">
      <c r="A160" s="277">
        <v>42887</v>
      </c>
      <c r="B160" s="106">
        <v>218333.00000000256</v>
      </c>
      <c r="C160" s="106">
        <v>-973.99999999708962</v>
      </c>
      <c r="D160" s="155">
        <v>-0.44412627047795611</v>
      </c>
      <c r="E160" s="106">
        <v>-19383.999999997555</v>
      </c>
      <c r="F160" s="155">
        <v>-8.1542338158388112</v>
      </c>
      <c r="G160" s="106">
        <v>1939077</v>
      </c>
      <c r="H160" s="106">
        <v>-43374</v>
      </c>
      <c r="I160" s="155">
        <v>-2.1878977084427307</v>
      </c>
      <c r="J160" s="106">
        <v>-162291</v>
      </c>
      <c r="K160" s="155">
        <v>-7.7231118014550519</v>
      </c>
    </row>
    <row r="161" spans="1:11" ht="12" customHeight="1" x14ac:dyDescent="0.2">
      <c r="A161" s="277">
        <v>42917</v>
      </c>
      <c r="B161" s="278">
        <v>220385.99999999965</v>
      </c>
      <c r="C161" s="278">
        <v>2052.9999999970896</v>
      </c>
      <c r="D161" s="155">
        <v>0.94030677909297522</v>
      </c>
      <c r="E161" s="278">
        <v>-16925.000000001775</v>
      </c>
      <c r="F161" s="279">
        <v>-7.1319913531196075</v>
      </c>
      <c r="G161" s="278">
        <v>1928286</v>
      </c>
      <c r="H161" s="106">
        <v>-10791</v>
      </c>
      <c r="I161" s="155">
        <v>-0.5565018820810107</v>
      </c>
      <c r="J161" s="106">
        <v>-138054</v>
      </c>
      <c r="K161" s="155">
        <v>-6.6810883010540376</v>
      </c>
    </row>
    <row r="162" spans="1:11" ht="12" customHeight="1" x14ac:dyDescent="0.2">
      <c r="A162" s="277">
        <v>42948</v>
      </c>
      <c r="B162" s="106">
        <v>222966.00000000143</v>
      </c>
      <c r="C162" s="106">
        <v>2580.0000000017753</v>
      </c>
      <c r="D162" s="155">
        <v>1.1706732732577294</v>
      </c>
      <c r="E162" s="106">
        <v>-17361.999999998516</v>
      </c>
      <c r="F162" s="155">
        <v>-7.2242934655964008</v>
      </c>
      <c r="G162" s="106">
        <v>1950889</v>
      </c>
      <c r="H162" s="106">
        <v>22603</v>
      </c>
      <c r="I162" s="155">
        <v>1.1721808901791539</v>
      </c>
      <c r="J162" s="106">
        <v>-122294</v>
      </c>
      <c r="K162" s="155">
        <v>-5.8988521514984447</v>
      </c>
    </row>
    <row r="163" spans="1:11" ht="12" customHeight="1" x14ac:dyDescent="0.2">
      <c r="A163" s="277">
        <v>42979</v>
      </c>
      <c r="B163" s="278">
        <v>222513.99999999953</v>
      </c>
      <c r="C163" s="278">
        <v>-452.00000000189175</v>
      </c>
      <c r="D163" s="155">
        <v>-0.20272149116990432</v>
      </c>
      <c r="E163" s="278">
        <v>-13826.999999998312</v>
      </c>
      <c r="F163" s="279">
        <v>-5.8504449079924505</v>
      </c>
      <c r="G163" s="278">
        <v>1970717</v>
      </c>
      <c r="H163" s="106">
        <v>19828</v>
      </c>
      <c r="I163" s="155">
        <v>1.0163571581981343</v>
      </c>
      <c r="J163" s="106">
        <v>-121133</v>
      </c>
      <c r="K163" s="155">
        <v>-5.7907115710973542</v>
      </c>
    </row>
    <row r="164" spans="1:11" ht="12" customHeight="1" x14ac:dyDescent="0.2">
      <c r="A164" s="277">
        <v>43009</v>
      </c>
      <c r="B164" s="106">
        <v>221713.00000000047</v>
      </c>
      <c r="C164" s="106">
        <v>-800.99999999906868</v>
      </c>
      <c r="D164" s="155">
        <v>-0.35997734973937384</v>
      </c>
      <c r="E164" s="106">
        <v>-14147.999999998661</v>
      </c>
      <c r="F164" s="155">
        <v>-5.9984482385806528</v>
      </c>
      <c r="G164" s="106">
        <v>2001649</v>
      </c>
      <c r="H164" s="106">
        <v>30932</v>
      </c>
      <c r="I164" s="155">
        <v>1.5695810205118239</v>
      </c>
      <c r="J164" s="106">
        <v>-111545</v>
      </c>
      <c r="K164" s="155">
        <v>-5.2785025889719543</v>
      </c>
    </row>
    <row r="165" spans="1:11" ht="12" customHeight="1" x14ac:dyDescent="0.2">
      <c r="A165" s="277">
        <v>43040</v>
      </c>
      <c r="B165" s="278">
        <v>217039.0000000002</v>
      </c>
      <c r="C165" s="278">
        <v>-4674.0000000002619</v>
      </c>
      <c r="D165" s="155">
        <v>-2.1081307816863477</v>
      </c>
      <c r="E165" s="278">
        <v>-16382.999999999331</v>
      </c>
      <c r="F165" s="279">
        <v>-7.0186186392025443</v>
      </c>
      <c r="G165" s="278">
        <v>2008618</v>
      </c>
      <c r="H165" s="106">
        <v>6969</v>
      </c>
      <c r="I165" s="155">
        <v>0.34816293965625345</v>
      </c>
      <c r="J165" s="106">
        <v>-117335</v>
      </c>
      <c r="K165" s="155">
        <v>-5.5191718725672674</v>
      </c>
    </row>
    <row r="166" spans="1:11" ht="12" customHeight="1" x14ac:dyDescent="0.2">
      <c r="A166" s="277">
        <v>43070</v>
      </c>
      <c r="B166" s="106">
        <v>210748.99999999919</v>
      </c>
      <c r="C166" s="106">
        <v>-6290.0000000010186</v>
      </c>
      <c r="D166" s="155">
        <v>-2.8980966554402725</v>
      </c>
      <c r="E166" s="106">
        <v>-14857.999999999534</v>
      </c>
      <c r="F166" s="155">
        <v>-6.5857885615249607</v>
      </c>
      <c r="G166" s="106">
        <v>1953055</v>
      </c>
      <c r="H166" s="106">
        <v>-55563</v>
      </c>
      <c r="I166" s="155">
        <v>-2.7662303135787889</v>
      </c>
      <c r="J166" s="106">
        <v>-107617</v>
      </c>
      <c r="K166" s="155">
        <v>-5.2224225883595254</v>
      </c>
    </row>
    <row r="167" spans="1:11" ht="12" customHeight="1" x14ac:dyDescent="0.2">
      <c r="A167" s="277">
        <v>43101</v>
      </c>
      <c r="B167" s="106">
        <v>216954.00000000087</v>
      </c>
      <c r="C167" s="278">
        <v>6205.000000001688</v>
      </c>
      <c r="D167" s="155">
        <v>2.9442607082366758</v>
      </c>
      <c r="E167" s="278">
        <v>-13461.999999999854</v>
      </c>
      <c r="F167" s="279">
        <v>-5.842476216929299</v>
      </c>
      <c r="G167" s="106">
        <v>2001049</v>
      </c>
      <c r="H167" s="106">
        <v>47994</v>
      </c>
      <c r="I167" s="155">
        <v>2.4573808725304715</v>
      </c>
      <c r="J167" s="106">
        <v>-103816</v>
      </c>
      <c r="K167" s="155">
        <v>-4.9321928009634819</v>
      </c>
    </row>
    <row r="168" spans="1:11" ht="12" customHeight="1" x14ac:dyDescent="0.2">
      <c r="A168" s="277">
        <v>43132</v>
      </c>
      <c r="B168" s="278">
        <v>218141.00000000067</v>
      </c>
      <c r="C168" s="106">
        <v>1186.9999999997963</v>
      </c>
      <c r="D168" s="155">
        <v>0.54712058777427086</v>
      </c>
      <c r="E168" s="106">
        <v>-13898.000000000902</v>
      </c>
      <c r="F168" s="155">
        <v>-5.9895103840306199</v>
      </c>
      <c r="G168" s="278">
        <v>1997878</v>
      </c>
      <c r="H168" s="106">
        <v>-3171</v>
      </c>
      <c r="I168" s="155">
        <v>-0.15846688411927945</v>
      </c>
      <c r="J168" s="106">
        <v>-106044</v>
      </c>
      <c r="K168" s="155">
        <v>-5.0403009237034455</v>
      </c>
    </row>
    <row r="169" spans="1:11" ht="12" customHeight="1" x14ac:dyDescent="0.2">
      <c r="A169" s="277">
        <v>43160</v>
      </c>
      <c r="B169" s="106">
        <v>216334.00000000111</v>
      </c>
      <c r="C169" s="278">
        <v>-1806.9999999995634</v>
      </c>
      <c r="D169" s="155">
        <v>-0.82836330630168464</v>
      </c>
      <c r="E169" s="278">
        <v>-12684.000000000291</v>
      </c>
      <c r="F169" s="279">
        <v>-5.5384292937673951</v>
      </c>
      <c r="G169" s="106">
        <v>1968431</v>
      </c>
      <c r="H169" s="106">
        <v>-29447</v>
      </c>
      <c r="I169" s="155">
        <v>-1.4739138225657422</v>
      </c>
      <c r="J169" s="106">
        <v>-117948</v>
      </c>
      <c r="K169" s="155">
        <v>-5.6532394162326209</v>
      </c>
    </row>
    <row r="170" spans="1:11" ht="12" customHeight="1" x14ac:dyDescent="0.2">
      <c r="A170" s="277">
        <v>43191</v>
      </c>
      <c r="B170" s="278">
        <v>212603.00000000032</v>
      </c>
      <c r="C170" s="106">
        <v>-3731.0000000007858</v>
      </c>
      <c r="D170" s="155">
        <v>-1.7246479980034422</v>
      </c>
      <c r="E170" s="106">
        <v>-10765.999999998428</v>
      </c>
      <c r="F170" s="155">
        <v>-4.8198272813140983</v>
      </c>
      <c r="G170" s="278">
        <v>1936908</v>
      </c>
      <c r="H170" s="106">
        <v>-31523</v>
      </c>
      <c r="I170" s="155">
        <v>-1.6014277361004781</v>
      </c>
      <c r="J170" s="106">
        <v>-89348</v>
      </c>
      <c r="K170" s="155">
        <v>-4.4095119274168715</v>
      </c>
    </row>
    <row r="171" spans="1:11" ht="12" customHeight="1" x14ac:dyDescent="0.2">
      <c r="A171" s="277">
        <v>43221</v>
      </c>
      <c r="B171" s="106">
        <v>208812.9999999998</v>
      </c>
      <c r="C171" s="278">
        <v>-3790.0000000005239</v>
      </c>
      <c r="D171" s="155">
        <v>-1.7826653433867434</v>
      </c>
      <c r="E171" s="278">
        <v>-10493.999999999854</v>
      </c>
      <c r="F171" s="279">
        <v>-4.7850729798865848</v>
      </c>
      <c r="G171" s="106">
        <v>1904990</v>
      </c>
      <c r="H171" s="106">
        <v>-31918</v>
      </c>
      <c r="I171" s="155">
        <v>-1.6478841535065165</v>
      </c>
      <c r="J171" s="106">
        <v>-77461</v>
      </c>
      <c r="K171" s="155">
        <v>-3.9073349101692805</v>
      </c>
    </row>
    <row r="172" spans="1:11" ht="12" customHeight="1" x14ac:dyDescent="0.2">
      <c r="A172" s="277">
        <v>43252</v>
      </c>
      <c r="B172" s="278">
        <v>205497.00000000017</v>
      </c>
      <c r="C172" s="106">
        <v>-3315.9999999996217</v>
      </c>
      <c r="D172" s="155">
        <v>-1.5880237341543031</v>
      </c>
      <c r="E172" s="106">
        <v>-12836.000000002387</v>
      </c>
      <c r="F172" s="155">
        <v>-5.8790929451810934</v>
      </c>
      <c r="G172" s="278">
        <v>1866810</v>
      </c>
      <c r="H172" s="106">
        <v>-38180</v>
      </c>
      <c r="I172" s="155">
        <v>-2.0042099958529964</v>
      </c>
      <c r="J172" s="106">
        <v>-72267</v>
      </c>
      <c r="K172" s="155">
        <v>-3.7268762406031324</v>
      </c>
    </row>
    <row r="173" spans="1:11" ht="12" customHeight="1" x14ac:dyDescent="0.2">
      <c r="A173" s="277">
        <v>43282</v>
      </c>
      <c r="B173" s="106">
        <v>206633.99999999945</v>
      </c>
      <c r="C173" s="278">
        <v>1136.9999999992724</v>
      </c>
      <c r="D173" s="155">
        <v>0.553292748798898</v>
      </c>
      <c r="E173" s="278">
        <v>-13752.000000000204</v>
      </c>
      <c r="F173" s="279">
        <v>-6.2399607960579289</v>
      </c>
      <c r="G173" s="106">
        <v>1855442</v>
      </c>
      <c r="H173" s="106">
        <v>-11368</v>
      </c>
      <c r="I173" s="155">
        <v>-0.60895324109041626</v>
      </c>
      <c r="J173" s="106">
        <v>-72844</v>
      </c>
      <c r="K173" s="155">
        <v>-3.777655389293912</v>
      </c>
    </row>
    <row r="174" spans="1:11" ht="12" customHeight="1" x14ac:dyDescent="0.2">
      <c r="A174" s="277">
        <v>43313</v>
      </c>
      <c r="B174" s="278">
        <v>209449.00000000052</v>
      </c>
      <c r="C174" s="106">
        <v>2815.0000000010768</v>
      </c>
      <c r="D174" s="155">
        <v>1.3623121073981457</v>
      </c>
      <c r="E174" s="106">
        <v>-13517.000000000902</v>
      </c>
      <c r="F174" s="155">
        <v>-6.0623592834785649</v>
      </c>
      <c r="G174" s="278">
        <v>1875074</v>
      </c>
      <c r="H174" s="106">
        <v>19632</v>
      </c>
      <c r="I174" s="155">
        <v>1.0580767278093306</v>
      </c>
      <c r="J174" s="106">
        <v>-75815</v>
      </c>
      <c r="K174" s="155">
        <v>-3.886177019809943</v>
      </c>
    </row>
    <row r="175" spans="1:11" ht="12" customHeight="1" x14ac:dyDescent="0.2">
      <c r="A175" s="277">
        <v>43344</v>
      </c>
      <c r="B175" s="106">
        <v>208162.99999999811</v>
      </c>
      <c r="C175" s="278">
        <v>-1286.0000000024156</v>
      </c>
      <c r="D175" s="155">
        <v>-0.61399195030886389</v>
      </c>
      <c r="E175" s="278">
        <v>-14351.000000001426</v>
      </c>
      <c r="F175" s="279">
        <v>-6.4494818303573958</v>
      </c>
      <c r="G175" s="106">
        <v>1889358</v>
      </c>
      <c r="H175" s="106">
        <v>14284</v>
      </c>
      <c r="I175" s="155">
        <v>0.76178326828701159</v>
      </c>
      <c r="J175" s="106">
        <v>-81359</v>
      </c>
      <c r="K175" s="155">
        <v>-4.1283959086971898</v>
      </c>
    </row>
    <row r="176" spans="1:11" ht="12" customHeight="1" x14ac:dyDescent="0.2">
      <c r="A176" s="277">
        <v>43374</v>
      </c>
      <c r="B176" s="278">
        <v>206164.99999999936</v>
      </c>
      <c r="C176" s="106">
        <v>-1997.9999999987485</v>
      </c>
      <c r="D176" s="155">
        <v>-0.95982475271722967</v>
      </c>
      <c r="E176" s="106">
        <v>-15548.000000001106</v>
      </c>
      <c r="F176" s="155">
        <v>-7.0126695322335966</v>
      </c>
      <c r="G176" s="278">
        <v>1914513</v>
      </c>
      <c r="H176" s="106">
        <v>25155</v>
      </c>
      <c r="I176" s="155">
        <v>1.3314046358604352</v>
      </c>
      <c r="J176" s="106">
        <v>-87136</v>
      </c>
      <c r="K176" s="155">
        <v>-4.353210777713775</v>
      </c>
    </row>
    <row r="177" spans="1:11" ht="12" customHeight="1" x14ac:dyDescent="0.2">
      <c r="A177" s="277">
        <v>43405</v>
      </c>
      <c r="B177" s="106">
        <v>202134.99999999991</v>
      </c>
      <c r="C177" s="278">
        <v>-4029.999999999447</v>
      </c>
      <c r="D177" s="155">
        <v>-1.9547449858120727</v>
      </c>
      <c r="E177" s="278">
        <v>-14904.000000000291</v>
      </c>
      <c r="F177" s="279">
        <v>-6.8669686093284055</v>
      </c>
      <c r="G177" s="106">
        <v>1909926</v>
      </c>
      <c r="H177" s="106">
        <v>-4587</v>
      </c>
      <c r="I177" s="155">
        <v>-0.23959095602902669</v>
      </c>
      <c r="J177" s="106">
        <v>-98692</v>
      </c>
      <c r="K177" s="155">
        <v>-4.9134280385817508</v>
      </c>
    </row>
    <row r="178" spans="1:11" ht="12" customHeight="1" x14ac:dyDescent="0.2">
      <c r="A178" s="277">
        <v>43435</v>
      </c>
      <c r="B178" s="278">
        <v>196902.99999999991</v>
      </c>
      <c r="C178" s="106">
        <v>-5232</v>
      </c>
      <c r="D178" s="155">
        <v>-2.5883691592252713</v>
      </c>
      <c r="E178" s="106">
        <v>-13845.999999999272</v>
      </c>
      <c r="F178" s="155">
        <v>-6.5699006875474275</v>
      </c>
      <c r="G178" s="278">
        <v>1865053</v>
      </c>
      <c r="H178" s="106">
        <v>-44873</v>
      </c>
      <c r="I178" s="155">
        <v>-2.3494627540543456</v>
      </c>
      <c r="J178" s="106">
        <v>-88002</v>
      </c>
      <c r="K178" s="155">
        <v>-4.5058638901618231</v>
      </c>
    </row>
    <row r="179" spans="1:11" ht="12" customHeight="1" x14ac:dyDescent="0.2">
      <c r="A179" s="277">
        <v>43466</v>
      </c>
      <c r="B179" s="278">
        <v>203659.00000000061</v>
      </c>
      <c r="C179" s="278">
        <v>6756.0000000006985</v>
      </c>
      <c r="D179" s="155">
        <v>3.4311310645346702</v>
      </c>
      <c r="E179" s="278">
        <v>-13295.000000000262</v>
      </c>
      <c r="F179" s="279">
        <v>-6.1280271393936996</v>
      </c>
      <c r="G179" s="278">
        <v>1925313</v>
      </c>
      <c r="H179" s="106">
        <v>60260</v>
      </c>
      <c r="I179" s="155">
        <v>3.2310073761978884</v>
      </c>
      <c r="J179" s="106">
        <v>-75736</v>
      </c>
      <c r="K179" s="155">
        <v>-3.7848148646035153</v>
      </c>
    </row>
    <row r="180" spans="1:11" ht="12" customHeight="1" x14ac:dyDescent="0.2">
      <c r="A180" s="277">
        <v>43497</v>
      </c>
      <c r="B180" s="106">
        <v>205855.00000000081</v>
      </c>
      <c r="C180" s="106">
        <v>2196.0000000002037</v>
      </c>
      <c r="D180" s="155">
        <v>1.078272995546574</v>
      </c>
      <c r="E180" s="106">
        <v>-12285.999999999854</v>
      </c>
      <c r="F180" s="155">
        <v>-5.6321370122993013</v>
      </c>
      <c r="G180" s="106">
        <v>1928815</v>
      </c>
      <c r="H180" s="106">
        <v>3502</v>
      </c>
      <c r="I180" s="155">
        <v>0.18189250267359125</v>
      </c>
      <c r="J180" s="106">
        <v>-69063</v>
      </c>
      <c r="K180" s="155">
        <v>-3.4568176835622597</v>
      </c>
    </row>
    <row r="181" spans="1:11" ht="12" customHeight="1" x14ac:dyDescent="0.2">
      <c r="A181" s="277">
        <v>43525</v>
      </c>
      <c r="B181" s="278">
        <v>205841.00000000026</v>
      </c>
      <c r="C181" s="278">
        <v>-14.000000000552973</v>
      </c>
      <c r="D181" s="279">
        <v>-6.8009035488829118E-3</v>
      </c>
      <c r="E181" s="278">
        <v>-10493.000000000844</v>
      </c>
      <c r="F181" s="279">
        <v>-4.8503702608007941</v>
      </c>
      <c r="G181" s="278">
        <v>1916187</v>
      </c>
      <c r="H181" s="106">
        <v>-12628</v>
      </c>
      <c r="I181" s="155">
        <v>-0.65470249868442543</v>
      </c>
      <c r="J181" s="106">
        <v>-52244</v>
      </c>
      <c r="K181" s="155">
        <v>-2.6540935394738248</v>
      </c>
    </row>
    <row r="182" spans="1:11" ht="12" customHeight="1" x14ac:dyDescent="0.2">
      <c r="A182" s="277">
        <v>43556</v>
      </c>
      <c r="B182" s="106">
        <v>202157.00000000012</v>
      </c>
      <c r="C182" s="106">
        <v>-3684.0000000001455</v>
      </c>
      <c r="D182" s="155">
        <v>-1.7897309088083233</v>
      </c>
      <c r="E182" s="106">
        <v>-10446.000000000204</v>
      </c>
      <c r="F182" s="155">
        <v>-4.9133831601624571</v>
      </c>
      <c r="G182" s="106">
        <v>1864858</v>
      </c>
      <c r="H182" s="106">
        <v>-51329</v>
      </c>
      <c r="I182" s="155">
        <v>-2.6787051576907683</v>
      </c>
      <c r="J182" s="106">
        <v>-72050</v>
      </c>
      <c r="K182" s="155">
        <v>-3.7198462704475381</v>
      </c>
    </row>
    <row r="183" spans="1:11" ht="12" customHeight="1" x14ac:dyDescent="0.2">
      <c r="A183" s="277">
        <v>43586</v>
      </c>
      <c r="B183" s="106">
        <v>199331.00000000073</v>
      </c>
      <c r="C183" s="278">
        <v>-2825.9999999993888</v>
      </c>
      <c r="D183" s="279">
        <v>-1.3979233961719788</v>
      </c>
      <c r="E183" s="278">
        <v>-9481.9999999990687</v>
      </c>
      <c r="F183" s="279">
        <v>-4.5409050202808627</v>
      </c>
      <c r="G183" s="106">
        <v>1828679</v>
      </c>
      <c r="H183" s="106">
        <v>-36179</v>
      </c>
      <c r="I183" s="155">
        <v>-1.9400404749316034</v>
      </c>
      <c r="J183" s="106">
        <v>-76311</v>
      </c>
      <c r="K183" s="155">
        <v>-4.0058477997259825</v>
      </c>
    </row>
    <row r="184" spans="1:11" ht="12" customHeight="1" x14ac:dyDescent="0.2">
      <c r="A184" s="277">
        <v>43617</v>
      </c>
      <c r="B184" s="106">
        <v>197686.99999999942</v>
      </c>
      <c r="C184" s="106">
        <v>-1644.0000000013097</v>
      </c>
      <c r="D184" s="155">
        <v>-0.82475881824769037</v>
      </c>
      <c r="E184" s="106">
        <v>-7810.0000000007567</v>
      </c>
      <c r="F184" s="155">
        <v>-3.80054210037166</v>
      </c>
      <c r="G184" s="106">
        <v>1797630</v>
      </c>
      <c r="H184" s="106">
        <v>-31049</v>
      </c>
      <c r="I184" s="155">
        <v>-1.6978923036793225</v>
      </c>
      <c r="J184" s="106">
        <v>-69180</v>
      </c>
      <c r="K184" s="155">
        <v>-3.7057868770790816</v>
      </c>
    </row>
    <row r="185" spans="1:11" ht="12" customHeight="1" x14ac:dyDescent="0.2">
      <c r="A185" s="277">
        <v>43647</v>
      </c>
      <c r="B185" s="106">
        <v>199585.00000000122</v>
      </c>
      <c r="C185" s="278">
        <v>1898.0000000018044</v>
      </c>
      <c r="D185" s="279">
        <v>0.96010359811308277</v>
      </c>
      <c r="E185" s="278">
        <v>-7048.9999999982247</v>
      </c>
      <c r="F185" s="279">
        <v>-3.4113456643138318</v>
      </c>
      <c r="G185" s="106">
        <v>1794946</v>
      </c>
      <c r="H185" s="106">
        <v>-2684</v>
      </c>
      <c r="I185" s="155">
        <v>-0.1493076995822277</v>
      </c>
      <c r="J185" s="106">
        <v>-60496</v>
      </c>
      <c r="K185" s="155">
        <v>-3.2604630055803416</v>
      </c>
    </row>
    <row r="186" spans="1:11" ht="12" customHeight="1" x14ac:dyDescent="0.2">
      <c r="A186" s="277">
        <v>43678</v>
      </c>
      <c r="B186" s="106">
        <v>203549.00000000143</v>
      </c>
      <c r="C186" s="106">
        <v>3964.0000000002037</v>
      </c>
      <c r="D186" s="155">
        <v>1.9861212014931882</v>
      </c>
      <c r="E186" s="106">
        <v>-5899.9999999990978</v>
      </c>
      <c r="F186" s="155">
        <v>-2.8169148575543845</v>
      </c>
      <c r="G186" s="106">
        <v>1818266</v>
      </c>
      <c r="H186" s="106">
        <v>23320</v>
      </c>
      <c r="I186" s="155">
        <v>1.2992034300753337</v>
      </c>
      <c r="J186" s="106">
        <v>-56808</v>
      </c>
      <c r="K186" s="155">
        <v>-3.0296404301910216</v>
      </c>
    </row>
    <row r="187" spans="1:11" ht="12" customHeight="1" x14ac:dyDescent="0.2">
      <c r="A187" s="277">
        <v>43709</v>
      </c>
      <c r="B187" s="106">
        <v>202229.00000000093</v>
      </c>
      <c r="C187" s="278">
        <v>-1320.0000000004948</v>
      </c>
      <c r="D187" s="279">
        <v>-0.64849250057749508</v>
      </c>
      <c r="E187" s="278">
        <v>-5933.9999999971769</v>
      </c>
      <c r="F187" s="279">
        <v>-2.8506506920044536</v>
      </c>
      <c r="G187" s="106">
        <v>1828991</v>
      </c>
      <c r="H187" s="106">
        <v>10725</v>
      </c>
      <c r="I187" s="155">
        <v>0.58984769005195059</v>
      </c>
      <c r="J187" s="106">
        <v>-60367</v>
      </c>
      <c r="K187" s="155">
        <v>-3.195106485906853</v>
      </c>
    </row>
    <row r="188" spans="1:11" ht="12" customHeight="1" x14ac:dyDescent="0.2">
      <c r="A188" s="277">
        <v>43739</v>
      </c>
      <c r="B188" s="106">
        <v>203008.00000000015</v>
      </c>
      <c r="C188" s="106">
        <v>778.9999999992142</v>
      </c>
      <c r="D188" s="155">
        <v>0.38520686943969984</v>
      </c>
      <c r="E188" s="106">
        <v>-3156.9999999992142</v>
      </c>
      <c r="F188" s="155">
        <v>-1.5312977469498819</v>
      </c>
      <c r="G188" s="106">
        <v>1873522</v>
      </c>
      <c r="H188" s="106">
        <v>44531</v>
      </c>
      <c r="I188" s="155">
        <v>2.4347304059998107</v>
      </c>
      <c r="J188" s="106">
        <v>-40991</v>
      </c>
      <c r="K188" s="155">
        <v>-2.1410666837989609</v>
      </c>
    </row>
    <row r="189" spans="1:11" ht="12" customHeight="1" x14ac:dyDescent="0.2">
      <c r="A189" s="277">
        <v>43770</v>
      </c>
      <c r="B189" s="106">
        <v>200502.00000000102</v>
      </c>
      <c r="C189" s="278">
        <v>-2505.9999999991269</v>
      </c>
      <c r="D189" s="279">
        <v>-1.2344341109705652</v>
      </c>
      <c r="E189" s="278">
        <v>-1632.9999999988941</v>
      </c>
      <c r="F189" s="279">
        <v>-0.80787592450535273</v>
      </c>
      <c r="G189" s="106">
        <v>1880498</v>
      </c>
      <c r="H189" s="106">
        <v>6976</v>
      </c>
      <c r="I189" s="155">
        <v>0.37234684193727108</v>
      </c>
      <c r="J189" s="106">
        <v>-29428</v>
      </c>
      <c r="K189" s="155">
        <v>-1.5407926799258191</v>
      </c>
    </row>
    <row r="190" spans="1:11" ht="12" customHeight="1" x14ac:dyDescent="0.2">
      <c r="A190" s="277">
        <v>43800</v>
      </c>
      <c r="B190" s="106">
        <v>195766.00000000111</v>
      </c>
      <c r="C190" s="106">
        <v>-4735.9999999999127</v>
      </c>
      <c r="D190" s="155">
        <v>-2.3620712012847198</v>
      </c>
      <c r="E190" s="106">
        <v>-1136.9999999988067</v>
      </c>
      <c r="F190" s="155">
        <v>-0.57744168448363264</v>
      </c>
      <c r="G190" s="106">
        <v>1835209</v>
      </c>
      <c r="H190" s="106">
        <v>-45289</v>
      </c>
      <c r="I190" s="155">
        <v>-2.4083514047874552</v>
      </c>
      <c r="J190" s="106">
        <v>-29844</v>
      </c>
      <c r="K190" s="155">
        <v>-1.6001690032401223</v>
      </c>
    </row>
    <row r="191" spans="1:11" ht="12" customHeight="1" x14ac:dyDescent="0.2">
      <c r="A191" s="277">
        <v>43831</v>
      </c>
      <c r="B191" s="106">
        <v>202872</v>
      </c>
      <c r="C191" s="278">
        <v>7105.9999999988941</v>
      </c>
      <c r="D191" s="279">
        <v>3.6298437930993401</v>
      </c>
      <c r="E191" s="278">
        <v>-787.00000000061118</v>
      </c>
      <c r="F191" s="279">
        <v>-0.38643025842246542</v>
      </c>
      <c r="G191" s="106">
        <v>1896873</v>
      </c>
      <c r="H191" s="106">
        <v>61664</v>
      </c>
      <c r="I191" s="155">
        <v>3.3600532691371936</v>
      </c>
      <c r="J191" s="106">
        <v>-28440</v>
      </c>
      <c r="K191" s="155">
        <v>-1.477162414630764</v>
      </c>
    </row>
    <row r="192" spans="1:11" ht="12" customHeight="1" x14ac:dyDescent="0.2">
      <c r="A192" s="277">
        <v>43862</v>
      </c>
      <c r="B192" s="106">
        <v>204020.00000000047</v>
      </c>
      <c r="C192" s="106">
        <v>1148.0000000004657</v>
      </c>
      <c r="D192" s="155">
        <v>0.5658740486614543</v>
      </c>
      <c r="E192" s="106">
        <v>-1835.0000000003492</v>
      </c>
      <c r="F192" s="155">
        <v>-0.89140414369354248</v>
      </c>
      <c r="G192" s="106">
        <v>1896072</v>
      </c>
      <c r="H192" s="106">
        <v>-801</v>
      </c>
      <c r="I192" s="155">
        <v>-4.22273921343179E-2</v>
      </c>
      <c r="J192" s="106">
        <v>-32743</v>
      </c>
      <c r="K192" s="155">
        <v>-1.6975707882819244</v>
      </c>
    </row>
    <row r="193" spans="1:11" ht="12" customHeight="1" x14ac:dyDescent="0.2">
      <c r="A193" s="277">
        <v>43891</v>
      </c>
      <c r="B193" s="106">
        <v>208725.00000000253</v>
      </c>
      <c r="C193" s="278">
        <v>4705.0000000020664</v>
      </c>
      <c r="D193" s="279">
        <v>2.3061464562307892</v>
      </c>
      <c r="E193" s="278">
        <v>2884.0000000022701</v>
      </c>
      <c r="F193" s="279">
        <v>1.4010814172114723</v>
      </c>
      <c r="G193" s="106">
        <v>2019370</v>
      </c>
      <c r="H193" s="106">
        <v>123298</v>
      </c>
      <c r="I193" s="155">
        <v>6.5028121294971921</v>
      </c>
      <c r="J193" s="106">
        <v>103183</v>
      </c>
      <c r="K193" s="155">
        <v>5.3848084764169677</v>
      </c>
    </row>
    <row r="194" spans="1:11" ht="12" customHeight="1" x14ac:dyDescent="0.2">
      <c r="A194" s="281">
        <v>43922</v>
      </c>
      <c r="B194" s="113">
        <v>227836</v>
      </c>
      <c r="C194" s="113">
        <v>19110.999999997468</v>
      </c>
      <c r="D194" s="282">
        <v>9.156066594800448</v>
      </c>
      <c r="E194" s="113">
        <v>25678.999999999884</v>
      </c>
      <c r="F194" s="282">
        <v>12.702503499755077</v>
      </c>
      <c r="G194" s="113">
        <v>2151800</v>
      </c>
      <c r="H194" s="113">
        <v>132430</v>
      </c>
      <c r="I194" s="282">
        <v>6.5579859064955901</v>
      </c>
      <c r="J194" s="113">
        <v>286942</v>
      </c>
      <c r="K194" s="282">
        <v>15.386801568805774</v>
      </c>
    </row>
    <row r="195" spans="1:11" ht="12" customHeight="1" x14ac:dyDescent="0.2">
      <c r="A195" s="281">
        <v>43952</v>
      </c>
      <c r="B195" s="113">
        <v>237373</v>
      </c>
      <c r="C195" s="113">
        <v>9537</v>
      </c>
      <c r="D195" s="282">
        <v>4.1859056514334876</v>
      </c>
      <c r="E195" s="113">
        <v>38041.999999999272</v>
      </c>
      <c r="F195" s="282">
        <v>19.084838785737862</v>
      </c>
      <c r="G195" s="113">
        <v>2191678</v>
      </c>
      <c r="H195" s="113">
        <v>39878</v>
      </c>
      <c r="I195" s="282">
        <v>1.8532391486197601</v>
      </c>
      <c r="J195" s="113">
        <v>362999</v>
      </c>
      <c r="K195" s="282">
        <v>19.850340054213998</v>
      </c>
    </row>
    <row r="196" spans="1:11" ht="12" customHeight="1" x14ac:dyDescent="0.2">
      <c r="A196" s="281">
        <v>43983</v>
      </c>
      <c r="B196" s="113">
        <v>239683</v>
      </c>
      <c r="C196" s="113">
        <v>2310</v>
      </c>
      <c r="D196" s="282">
        <v>0.97315195915289443</v>
      </c>
      <c r="E196" s="113">
        <v>41996.000000000582</v>
      </c>
      <c r="F196" s="282">
        <v>21.243683196163985</v>
      </c>
      <c r="G196" s="113">
        <v>2215918</v>
      </c>
      <c r="H196" s="113">
        <v>24240</v>
      </c>
      <c r="I196" s="282">
        <v>1.1060018853134448</v>
      </c>
      <c r="J196" s="113">
        <v>418288</v>
      </c>
      <c r="K196" s="282">
        <v>23.26885955396828</v>
      </c>
    </row>
    <row r="197" spans="1:11" ht="12" customHeight="1" x14ac:dyDescent="0.2">
      <c r="A197" s="277">
        <v>44013</v>
      </c>
      <c r="B197" s="106">
        <v>245754</v>
      </c>
      <c r="C197" s="278">
        <v>6071</v>
      </c>
      <c r="D197" s="279">
        <v>2.5329289102689803</v>
      </c>
      <c r="E197" s="278">
        <v>46168.999999998778</v>
      </c>
      <c r="F197" s="279">
        <v>23.132499937369289</v>
      </c>
      <c r="G197" s="106">
        <v>2177586</v>
      </c>
      <c r="H197" s="106">
        <v>-38332</v>
      </c>
      <c r="I197" s="155">
        <v>-1.7298474041006933</v>
      </c>
      <c r="J197" s="106">
        <v>382640</v>
      </c>
      <c r="K197" s="155">
        <v>21.31763295386045</v>
      </c>
    </row>
    <row r="198" spans="1:11" ht="12" customHeight="1" x14ac:dyDescent="0.2">
      <c r="A198" s="281">
        <v>44044</v>
      </c>
      <c r="B198" s="113">
        <v>249814</v>
      </c>
      <c r="C198" s="113">
        <v>4060</v>
      </c>
      <c r="D198" s="282">
        <v>1.6520585626276683</v>
      </c>
      <c r="E198" s="113">
        <v>46264.999999998574</v>
      </c>
      <c r="F198" s="282">
        <v>22.729170863034575</v>
      </c>
      <c r="G198" s="113">
        <v>2197913</v>
      </c>
      <c r="H198" s="113">
        <v>20327</v>
      </c>
      <c r="I198" s="282">
        <v>0.93346485511938448</v>
      </c>
      <c r="J198" s="113">
        <v>379647</v>
      </c>
      <c r="K198" s="282">
        <v>20.87961827367393</v>
      </c>
    </row>
    <row r="199" spans="1:11" ht="12" customHeight="1" x14ac:dyDescent="0.2">
      <c r="A199" s="281">
        <v>44075</v>
      </c>
      <c r="B199" s="113">
        <v>245726</v>
      </c>
      <c r="C199" s="113">
        <v>-4088</v>
      </c>
      <c r="D199" s="282">
        <v>-1.6364174946159944</v>
      </c>
      <c r="E199" s="113">
        <v>43496.999999999069</v>
      </c>
      <c r="F199" s="282">
        <v>21.508784595680574</v>
      </c>
      <c r="G199" s="113">
        <v>2181794</v>
      </c>
      <c r="H199" s="113">
        <v>-16119</v>
      </c>
      <c r="I199" s="282">
        <v>-0.73337752677198775</v>
      </c>
      <c r="J199" s="113">
        <v>352803</v>
      </c>
      <c r="K199" s="282">
        <v>19.28948802919205</v>
      </c>
    </row>
    <row r="200" spans="1:11" ht="12" customHeight="1" x14ac:dyDescent="0.2">
      <c r="A200" s="281">
        <v>44105</v>
      </c>
      <c r="B200" s="113">
        <v>248491</v>
      </c>
      <c r="C200" s="113">
        <v>2765</v>
      </c>
      <c r="D200" s="282">
        <v>1.1252370526521409</v>
      </c>
      <c r="E200" s="113">
        <v>45482.999999999854</v>
      </c>
      <c r="F200" s="282">
        <v>22.40453578184102</v>
      </c>
      <c r="G200" s="113">
        <v>2203285</v>
      </c>
      <c r="H200" s="113">
        <v>21491</v>
      </c>
      <c r="I200" s="282">
        <v>0.98501508391718007</v>
      </c>
      <c r="J200" s="113">
        <v>329763</v>
      </c>
      <c r="K200" s="282">
        <v>17.601234466422063</v>
      </c>
    </row>
    <row r="201" spans="1:11" ht="12" customHeight="1" x14ac:dyDescent="0.2">
      <c r="A201" s="281">
        <v>44136</v>
      </c>
      <c r="B201" s="113">
        <v>247884</v>
      </c>
      <c r="C201" s="113">
        <v>-607</v>
      </c>
      <c r="D201" s="282">
        <v>-0.24427444052299682</v>
      </c>
      <c r="E201" s="113">
        <v>47381.999999998981</v>
      </c>
      <c r="F201" s="282">
        <v>23.631684471974715</v>
      </c>
      <c r="G201" s="113">
        <v>2222254</v>
      </c>
      <c r="H201" s="113">
        <v>18969</v>
      </c>
      <c r="I201" s="282">
        <v>0.86094173018924014</v>
      </c>
      <c r="J201" s="113">
        <v>341756</v>
      </c>
      <c r="K201" s="282">
        <v>18.173696542086191</v>
      </c>
    </row>
    <row r="202" spans="1:11" ht="12" customHeight="1" x14ac:dyDescent="0.2">
      <c r="A202" s="281">
        <v>44166</v>
      </c>
      <c r="B202" s="113">
        <v>247690</v>
      </c>
      <c r="C202" s="113">
        <v>-194</v>
      </c>
      <c r="D202" s="282">
        <v>-7.8262413064175182E-2</v>
      </c>
      <c r="E202" s="113">
        <v>51923.999999998894</v>
      </c>
      <c r="F202" s="282">
        <v>26.523502548960799</v>
      </c>
      <c r="G202" s="113">
        <v>2225121</v>
      </c>
      <c r="H202" s="113">
        <v>2867</v>
      </c>
      <c r="I202" s="282">
        <v>0.12901315511188191</v>
      </c>
      <c r="J202" s="113">
        <v>389912</v>
      </c>
      <c r="K202" s="282">
        <v>21.246190488385793</v>
      </c>
    </row>
    <row r="203" spans="1:11" ht="12" customHeight="1" x14ac:dyDescent="0.2">
      <c r="A203" s="281">
        <v>44197</v>
      </c>
      <c r="B203" s="113">
        <v>251637</v>
      </c>
      <c r="C203" s="113">
        <v>3947</v>
      </c>
      <c r="D203" s="282">
        <v>1.5935241632686019</v>
      </c>
      <c r="E203" s="113">
        <v>48765</v>
      </c>
      <c r="F203" s="282">
        <v>24.037324026972673</v>
      </c>
      <c r="G203" s="113">
        <v>2273375</v>
      </c>
      <c r="H203" s="113">
        <v>48254</v>
      </c>
      <c r="I203" s="282">
        <v>2.1686011682061337</v>
      </c>
      <c r="J203" s="113">
        <v>376502</v>
      </c>
      <c r="K203" s="282">
        <v>19.848561290081097</v>
      </c>
    </row>
    <row r="204" spans="1:11" ht="12" customHeight="1" x14ac:dyDescent="0.2">
      <c r="A204" s="281">
        <v>44228</v>
      </c>
      <c r="B204" s="113">
        <v>256182</v>
      </c>
      <c r="C204" s="113">
        <v>4545</v>
      </c>
      <c r="D204" s="282">
        <v>1.8061731780302579</v>
      </c>
      <c r="E204" s="113">
        <v>52161.999999999534</v>
      </c>
      <c r="F204" s="282">
        <v>25.567101264581616</v>
      </c>
      <c r="G204" s="113">
        <v>2304779</v>
      </c>
      <c r="H204" s="113">
        <v>31404</v>
      </c>
      <c r="I204" s="282">
        <v>1.3813823060427779</v>
      </c>
      <c r="J204" s="113">
        <v>408707</v>
      </c>
      <c r="K204" s="282">
        <v>21.555457809619043</v>
      </c>
    </row>
    <row r="205" spans="1:11" ht="12" customHeight="1" x14ac:dyDescent="0.2">
      <c r="A205" s="281">
        <v>44256</v>
      </c>
      <c r="B205" s="113">
        <v>254216</v>
      </c>
      <c r="C205" s="113">
        <v>-1966</v>
      </c>
      <c r="D205" s="282">
        <v>-0.76742316009711842</v>
      </c>
      <c r="E205" s="113">
        <v>45490.999999997468</v>
      </c>
      <c r="F205" s="282">
        <v>21.794705952807242</v>
      </c>
      <c r="G205" s="113">
        <v>2278099</v>
      </c>
      <c r="H205" s="113">
        <v>-26680</v>
      </c>
      <c r="I205" s="282">
        <v>-1.1575947194937128</v>
      </c>
      <c r="J205" s="113">
        <v>258729</v>
      </c>
      <c r="K205" s="282">
        <v>12.812362271401478</v>
      </c>
    </row>
    <row r="206" spans="1:11" ht="12" customHeight="1" x14ac:dyDescent="0.2">
      <c r="A206" s="281">
        <v>44287</v>
      </c>
      <c r="B206" s="113">
        <v>252844</v>
      </c>
      <c r="C206" s="113">
        <v>-1372</v>
      </c>
      <c r="D206" s="282">
        <v>-0.5396985240897505</v>
      </c>
      <c r="E206" s="113">
        <v>25008</v>
      </c>
      <c r="F206" s="282">
        <v>10.976316297687811</v>
      </c>
      <c r="G206" s="113">
        <v>2263125</v>
      </c>
      <c r="H206" s="113">
        <v>-14974</v>
      </c>
      <c r="I206" s="282">
        <v>-0.65730242627734792</v>
      </c>
      <c r="J206" s="113">
        <v>111325</v>
      </c>
      <c r="K206" s="282">
        <v>5.1735756111162745</v>
      </c>
    </row>
    <row r="207" spans="1:11" ht="12" customHeight="1" x14ac:dyDescent="0.2">
      <c r="A207" s="281">
        <v>44317</v>
      </c>
      <c r="B207" s="113">
        <v>247972</v>
      </c>
      <c r="C207" s="113">
        <v>-4872</v>
      </c>
      <c r="D207" s="282">
        <v>-1.9268798152220341</v>
      </c>
      <c r="E207" s="113">
        <v>10599</v>
      </c>
      <c r="F207" s="282">
        <v>4.4651245086846441</v>
      </c>
      <c r="G207" s="113">
        <v>2201471</v>
      </c>
      <c r="H207" s="113">
        <v>-61654</v>
      </c>
      <c r="I207" s="282">
        <v>-2.724286108809721</v>
      </c>
      <c r="J207" s="113">
        <v>9793</v>
      </c>
      <c r="K207" s="282">
        <v>0.44682658675225101</v>
      </c>
    </row>
    <row r="208" spans="1:11" ht="12" customHeight="1" x14ac:dyDescent="0.2">
      <c r="A208" s="281">
        <v>44348</v>
      </c>
      <c r="B208" s="113">
        <v>245563</v>
      </c>
      <c r="C208" s="113">
        <v>-2409</v>
      </c>
      <c r="D208" s="282">
        <v>-0.97148065104124659</v>
      </c>
      <c r="E208" s="113">
        <v>5880</v>
      </c>
      <c r="F208" s="282">
        <v>2.4532403215914353</v>
      </c>
      <c r="G208" s="113">
        <v>2122610</v>
      </c>
      <c r="H208" s="113">
        <v>-78861</v>
      </c>
      <c r="I208" s="282">
        <v>-3.5821957227690029</v>
      </c>
      <c r="J208" s="113">
        <v>-93308</v>
      </c>
      <c r="K208" s="282">
        <v>-4.2108056345045259</v>
      </c>
    </row>
    <row r="209" spans="1:11" ht="12" customHeight="1" x14ac:dyDescent="0.2">
      <c r="A209" s="281">
        <v>44378</v>
      </c>
      <c r="B209" s="113">
        <v>244453</v>
      </c>
      <c r="C209" s="113">
        <v>-1110</v>
      </c>
      <c r="D209" s="282">
        <v>-0.45202249524561927</v>
      </c>
      <c r="E209" s="113">
        <v>-1301</v>
      </c>
      <c r="F209" s="282">
        <v>-0.52939117979768391</v>
      </c>
      <c r="G209" s="113">
        <v>2017719</v>
      </c>
      <c r="H209" s="113">
        <v>-104891</v>
      </c>
      <c r="I209" s="282">
        <v>-4.9416049109351219</v>
      </c>
      <c r="J209" s="113">
        <v>-159867</v>
      </c>
      <c r="K209" s="282">
        <v>-7.341478132206948</v>
      </c>
    </row>
    <row r="210" spans="1:11" ht="12" customHeight="1" x14ac:dyDescent="0.2">
      <c r="A210" s="281">
        <v>44409</v>
      </c>
      <c r="B210" s="113">
        <v>246558</v>
      </c>
      <c r="C210" s="113">
        <v>2105</v>
      </c>
      <c r="D210" s="282">
        <v>0.86110622491849154</v>
      </c>
      <c r="E210" s="113">
        <v>-3256</v>
      </c>
      <c r="F210" s="282">
        <v>-1.3033697070620542</v>
      </c>
      <c r="G210" s="113">
        <v>1972216</v>
      </c>
      <c r="H210" s="113">
        <v>-45503</v>
      </c>
      <c r="I210" s="282">
        <v>-2.2551703185626937</v>
      </c>
      <c r="J210" s="113">
        <v>-225697</v>
      </c>
      <c r="K210" s="282">
        <v>-10.268695803701057</v>
      </c>
    </row>
    <row r="211" spans="1:11" ht="12" customHeight="1" x14ac:dyDescent="0.2">
      <c r="A211" s="281">
        <v>44440</v>
      </c>
      <c r="B211" s="113">
        <v>241254</v>
      </c>
      <c r="C211" s="113">
        <v>-5304</v>
      </c>
      <c r="D211" s="282">
        <v>-2.1512179689971527</v>
      </c>
      <c r="E211" s="113">
        <v>-4472</v>
      </c>
      <c r="F211" s="282">
        <v>-1.8199132366945296</v>
      </c>
      <c r="G211" s="113">
        <v>1932239</v>
      </c>
      <c r="H211" s="113">
        <v>-39977</v>
      </c>
      <c r="I211" s="282">
        <v>-2.0270092119727252</v>
      </c>
      <c r="J211" s="113">
        <v>-249555</v>
      </c>
      <c r="K211" s="282">
        <v>-11.438064271879014</v>
      </c>
    </row>
    <row r="212" spans="1:11" ht="12" customHeight="1" x14ac:dyDescent="0.2">
      <c r="A212" s="281">
        <v>44470</v>
      </c>
      <c r="B212" s="113">
        <v>236107</v>
      </c>
      <c r="C212" s="113">
        <v>-5147</v>
      </c>
      <c r="D212" s="282">
        <v>-2.1334361295564013</v>
      </c>
      <c r="E212" s="113">
        <v>-12384</v>
      </c>
      <c r="F212" s="282">
        <v>-4.9836815015433151</v>
      </c>
      <c r="G212" s="113">
        <v>1928579</v>
      </c>
      <c r="H212" s="113">
        <v>-3660</v>
      </c>
      <c r="I212" s="282">
        <v>-0.18941756169914797</v>
      </c>
      <c r="J212" s="113">
        <v>-274706</v>
      </c>
      <c r="K212" s="282">
        <v>-12.468019343843398</v>
      </c>
    </row>
    <row r="213" spans="1:11" ht="12" customHeight="1" x14ac:dyDescent="0.2">
      <c r="A213" s="281">
        <v>44501</v>
      </c>
      <c r="B213" s="113">
        <v>229094</v>
      </c>
      <c r="C213" s="113">
        <v>-7013</v>
      </c>
      <c r="D213" s="282">
        <v>-2.9702634822347496</v>
      </c>
      <c r="E213" s="113">
        <v>-18790</v>
      </c>
      <c r="F213" s="282">
        <v>-7.5801584612157296</v>
      </c>
      <c r="G213" s="113">
        <v>1888257</v>
      </c>
      <c r="H213" s="113">
        <v>-40322</v>
      </c>
      <c r="I213" s="282">
        <v>-2.090762162192993</v>
      </c>
      <c r="J213" s="113">
        <v>-333997</v>
      </c>
      <c r="K213" s="282">
        <v>-15.029650076003913</v>
      </c>
    </row>
    <row r="214" spans="1:11" ht="12" customHeight="1" x14ac:dyDescent="0.2">
      <c r="A214" s="281">
        <v>44531</v>
      </c>
      <c r="B214" s="113">
        <v>214337</v>
      </c>
      <c r="C214" s="113">
        <v>-14757</v>
      </c>
      <c r="D214" s="282">
        <v>-6.4414607104507322</v>
      </c>
      <c r="E214" s="113">
        <v>-33353</v>
      </c>
      <c r="F214" s="282">
        <v>-13.465622350518794</v>
      </c>
      <c r="G214" s="113">
        <v>1824032</v>
      </c>
      <c r="H214" s="113">
        <v>-64225</v>
      </c>
      <c r="I214" s="282">
        <v>-3.4012848886565759</v>
      </c>
      <c r="J214" s="113">
        <v>-401089</v>
      </c>
      <c r="K214" s="282">
        <v>-18.025491647420523</v>
      </c>
    </row>
    <row r="215" spans="1:11" ht="12" customHeight="1" x14ac:dyDescent="0.2">
      <c r="A215" s="281">
        <v>44562</v>
      </c>
      <c r="B215" s="113">
        <v>209471</v>
      </c>
      <c r="C215" s="113">
        <v>-4866</v>
      </c>
      <c r="D215" s="282">
        <v>-2.2702566519079768</v>
      </c>
      <c r="E215" s="113">
        <v>-42166</v>
      </c>
      <c r="F215" s="282">
        <v>-16.756677277188967</v>
      </c>
      <c r="G215" s="113">
        <v>1841463</v>
      </c>
      <c r="H215" s="113">
        <v>17431</v>
      </c>
      <c r="I215" s="282">
        <v>0.95563016438308102</v>
      </c>
      <c r="J215" s="113">
        <v>-431912</v>
      </c>
      <c r="K215" s="282">
        <v>-18.998713366690492</v>
      </c>
    </row>
    <row r="216" spans="1:11" ht="12" customHeight="1" x14ac:dyDescent="0.2">
      <c r="A216" s="281">
        <v>44593</v>
      </c>
      <c r="B216" s="113">
        <v>201827</v>
      </c>
      <c r="C216" s="113">
        <v>-7644</v>
      </c>
      <c r="D216" s="282">
        <v>-3.6491924896525054</v>
      </c>
      <c r="E216" s="113">
        <v>-54355</v>
      </c>
      <c r="F216" s="282">
        <v>-21.217337673997392</v>
      </c>
      <c r="G216" s="113">
        <v>1840647</v>
      </c>
      <c r="H216" s="113">
        <v>-816</v>
      </c>
      <c r="I216" s="282">
        <v>-4.431259275912685E-2</v>
      </c>
      <c r="J216" s="113">
        <v>-464132</v>
      </c>
      <c r="K216" s="282">
        <v>-20.137809308397898</v>
      </c>
    </row>
    <row r="217" spans="1:11" ht="12" customHeight="1" x14ac:dyDescent="0.2">
      <c r="A217" s="281">
        <v>44621</v>
      </c>
      <c r="B217" s="113">
        <v>200853</v>
      </c>
      <c r="C217" s="113">
        <v>-974</v>
      </c>
      <c r="D217" s="282">
        <v>-0.48259152640627867</v>
      </c>
      <c r="E217" s="113">
        <v>-53363</v>
      </c>
      <c r="F217" s="282">
        <v>-20.991204330175915</v>
      </c>
      <c r="G217" s="113">
        <v>1831428</v>
      </c>
      <c r="H217" s="113">
        <v>-9219</v>
      </c>
      <c r="I217" s="282">
        <v>-0.50085649230949769</v>
      </c>
      <c r="J217" s="113">
        <v>-446671</v>
      </c>
      <c r="K217" s="282">
        <v>-19.607181250683137</v>
      </c>
    </row>
    <row r="218" spans="1:11" ht="12" customHeight="1" x14ac:dyDescent="0.2">
      <c r="A218" s="281">
        <v>44652</v>
      </c>
      <c r="B218" s="113">
        <v>195214</v>
      </c>
      <c r="C218" s="113">
        <v>-5639</v>
      </c>
      <c r="D218" s="282">
        <v>-2.8075259020278511</v>
      </c>
      <c r="E218" s="113">
        <v>-57630</v>
      </c>
      <c r="F218" s="282">
        <v>-22.792710129566057</v>
      </c>
      <c r="G218" s="113">
        <v>1788385</v>
      </c>
      <c r="H218" s="113">
        <v>-43043</v>
      </c>
      <c r="I218" s="282">
        <v>-2.3502425429773925</v>
      </c>
      <c r="J218" s="113">
        <v>-474740</v>
      </c>
      <c r="K218" s="282">
        <v>-20.977188621927645</v>
      </c>
    </row>
    <row r="219" spans="1:11" ht="12" customHeight="1" x14ac:dyDescent="0.2">
      <c r="A219" s="281">
        <v>44682</v>
      </c>
      <c r="B219" s="113">
        <v>187579</v>
      </c>
      <c r="C219" s="113">
        <v>-7635</v>
      </c>
      <c r="D219" s="282">
        <v>-3.9110924421404203</v>
      </c>
      <c r="E219" s="113">
        <v>-60393</v>
      </c>
      <c r="F219" s="282">
        <v>-24.354765860661686</v>
      </c>
      <c r="G219" s="113">
        <v>1740982</v>
      </c>
      <c r="H219" s="113">
        <v>-47403</v>
      </c>
      <c r="I219" s="282">
        <v>-2.6506037570209995</v>
      </c>
      <c r="J219" s="113">
        <v>-460489</v>
      </c>
      <c r="K219" s="282">
        <v>-20.917332092950577</v>
      </c>
    </row>
    <row r="220" spans="1:11" ht="12" customHeight="1" x14ac:dyDescent="0.2">
      <c r="A220" s="281">
        <v>44713</v>
      </c>
      <c r="B220" s="113">
        <v>184828</v>
      </c>
      <c r="C220" s="113">
        <v>-2751</v>
      </c>
      <c r="D220" s="282">
        <v>-1.4665820800835914</v>
      </c>
      <c r="E220" s="113">
        <v>-60735</v>
      </c>
      <c r="F220" s="282">
        <v>-24.732960584452869</v>
      </c>
      <c r="G220" s="113">
        <v>1723815</v>
      </c>
      <c r="H220" s="113">
        <v>-17167</v>
      </c>
      <c r="I220" s="282">
        <v>-0.98605269899401604</v>
      </c>
      <c r="J220" s="113">
        <v>-398795</v>
      </c>
      <c r="K220" s="282">
        <v>-18.787954452301648</v>
      </c>
    </row>
    <row r="221" spans="1:11" ht="12" customHeight="1" x14ac:dyDescent="0.2">
      <c r="A221" s="281">
        <v>44743</v>
      </c>
      <c r="B221" s="113">
        <v>186798</v>
      </c>
      <c r="C221" s="113">
        <v>1970</v>
      </c>
      <c r="D221" s="282">
        <v>1.0658558227108448</v>
      </c>
      <c r="E221" s="113">
        <v>-57655</v>
      </c>
      <c r="F221" s="282">
        <v>-23.585310877755642</v>
      </c>
      <c r="G221" s="113">
        <v>1728388</v>
      </c>
      <c r="H221" s="113">
        <v>4573</v>
      </c>
      <c r="I221" s="282">
        <v>0.26528368763469395</v>
      </c>
      <c r="J221" s="113">
        <v>-289331</v>
      </c>
      <c r="K221" s="282">
        <v>-14.339509118960569</v>
      </c>
    </row>
    <row r="222" spans="1:11" ht="12" customHeight="1" x14ac:dyDescent="0.2">
      <c r="A222" s="281">
        <v>44774</v>
      </c>
      <c r="B222" s="113">
        <v>188496</v>
      </c>
      <c r="C222" s="113">
        <v>1698</v>
      </c>
      <c r="D222" s="282">
        <v>0.90900330838659937</v>
      </c>
      <c r="E222" s="113">
        <v>-58062</v>
      </c>
      <c r="F222" s="282">
        <v>-23.549022947947339</v>
      </c>
      <c r="G222" s="113">
        <v>1751001</v>
      </c>
      <c r="H222" s="113">
        <v>22613</v>
      </c>
      <c r="I222" s="282">
        <v>1.3083289168867176</v>
      </c>
      <c r="J222" s="113">
        <v>-221215</v>
      </c>
      <c r="K222" s="282">
        <v>-11.216570598757945</v>
      </c>
    </row>
    <row r="223" spans="1:11" ht="12" customHeight="1" x14ac:dyDescent="0.2">
      <c r="A223" s="281">
        <v>44805</v>
      </c>
      <c r="B223" s="113">
        <v>187033</v>
      </c>
      <c r="C223" s="113">
        <v>-1463</v>
      </c>
      <c r="D223" s="282">
        <v>-0.77614379084967322</v>
      </c>
      <c r="E223" s="113">
        <v>-54221</v>
      </c>
      <c r="F223" s="282">
        <v>-22.474653269997596</v>
      </c>
      <c r="G223" s="113">
        <v>1758886</v>
      </c>
      <c r="H223" s="113">
        <v>7885</v>
      </c>
      <c r="I223" s="282">
        <v>0.45031384904977212</v>
      </c>
      <c r="J223" s="113">
        <v>-173353</v>
      </c>
      <c r="K223" s="282">
        <v>-8.9716127249268851</v>
      </c>
    </row>
    <row r="224" spans="1:11" ht="12" customHeight="1" x14ac:dyDescent="0.2">
      <c r="A224" s="281">
        <v>44835</v>
      </c>
      <c r="B224" s="113">
        <v>186796</v>
      </c>
      <c r="C224" s="113">
        <v>-237</v>
      </c>
      <c r="D224" s="282">
        <v>-0.12671560633684964</v>
      </c>
      <c r="E224" s="113">
        <v>-49311</v>
      </c>
      <c r="F224" s="282">
        <v>-20.885022468626513</v>
      </c>
      <c r="G224" s="113">
        <v>1746758</v>
      </c>
      <c r="H224" s="113">
        <v>-12128</v>
      </c>
      <c r="I224" s="282">
        <v>-0.68952734856039566</v>
      </c>
      <c r="J224" s="113">
        <v>-181821</v>
      </c>
      <c r="K224" s="282">
        <v>-9.4277185430309043</v>
      </c>
    </row>
    <row r="225" spans="1:11" ht="12" customHeight="1" x14ac:dyDescent="0.2">
      <c r="A225" s="281">
        <v>44866</v>
      </c>
      <c r="B225" s="113">
        <v>181763</v>
      </c>
      <c r="C225" s="113">
        <v>-5033</v>
      </c>
      <c r="D225" s="282">
        <v>-2.6943831773699651</v>
      </c>
      <c r="E225" s="113">
        <v>-47331</v>
      </c>
      <c r="F225" s="282">
        <v>-20.660078395767677</v>
      </c>
      <c r="G225" s="113">
        <v>1727559</v>
      </c>
      <c r="H225" s="113">
        <v>-19199</v>
      </c>
      <c r="I225" s="282">
        <v>-1.0991219161440795</v>
      </c>
      <c r="J225" s="113">
        <v>-160698</v>
      </c>
      <c r="K225" s="282">
        <v>-8.5103881516128368</v>
      </c>
    </row>
    <row r="226" spans="1:11" ht="12" customHeight="1" x14ac:dyDescent="0.2">
      <c r="A226" s="281">
        <v>44896</v>
      </c>
      <c r="B226" s="113">
        <v>176640</v>
      </c>
      <c r="C226" s="113">
        <v>-5123</v>
      </c>
      <c r="D226" s="282">
        <v>-2.8185054163938754</v>
      </c>
      <c r="E226" s="113">
        <v>-37697</v>
      </c>
      <c r="F226" s="282">
        <v>-17.587724004721537</v>
      </c>
      <c r="G226" s="113">
        <v>1690148</v>
      </c>
      <c r="H226" s="113">
        <v>-37411</v>
      </c>
      <c r="I226" s="282">
        <v>-2.1655410900582845</v>
      </c>
      <c r="J226" s="113">
        <v>-133884</v>
      </c>
      <c r="K226" s="282">
        <v>-7.3400028069682985</v>
      </c>
    </row>
    <row r="227" spans="1:11" ht="12" customHeight="1" x14ac:dyDescent="0.2">
      <c r="A227" s="281">
        <v>44927</v>
      </c>
      <c r="B227" s="113">
        <v>183024</v>
      </c>
      <c r="C227" s="113">
        <v>6384</v>
      </c>
      <c r="D227" s="282">
        <v>3.6141304347826089</v>
      </c>
      <c r="E227" s="113">
        <v>-26447</v>
      </c>
      <c r="F227" s="282">
        <v>-12.625614046813162</v>
      </c>
      <c r="G227" s="113">
        <v>1740085</v>
      </c>
      <c r="H227" s="113">
        <v>49937</v>
      </c>
      <c r="I227" s="282">
        <v>2.9545933255549217</v>
      </c>
      <c r="J227" s="113">
        <v>-101378</v>
      </c>
      <c r="K227" s="282">
        <v>-5.5052966038416198</v>
      </c>
    </row>
    <row r="228" spans="1:11" ht="12" customHeight="1" x14ac:dyDescent="0.2">
      <c r="A228" s="281">
        <v>44958</v>
      </c>
      <c r="B228" s="113">
        <v>186035</v>
      </c>
      <c r="C228" s="113">
        <v>3011</v>
      </c>
      <c r="D228" s="282">
        <v>1.6451394352653204</v>
      </c>
      <c r="E228" s="113">
        <v>-15792</v>
      </c>
      <c r="F228" s="282">
        <v>-7.8245229825543658</v>
      </c>
      <c r="G228" s="113">
        <v>1744220</v>
      </c>
      <c r="H228" s="113">
        <v>4135</v>
      </c>
      <c r="I228" s="282">
        <v>0.23763206969774464</v>
      </c>
      <c r="J228" s="113">
        <v>-96427</v>
      </c>
      <c r="K228" s="282">
        <v>-5.2387557201353658</v>
      </c>
    </row>
    <row r="229" spans="1:11" ht="12" customHeight="1" x14ac:dyDescent="0.2">
      <c r="A229" s="281">
        <v>44986</v>
      </c>
      <c r="B229" s="113">
        <v>186820</v>
      </c>
      <c r="C229" s="113">
        <v>785</v>
      </c>
      <c r="D229" s="282">
        <v>0.42196360899830676</v>
      </c>
      <c r="E229" s="113">
        <v>-14033</v>
      </c>
      <c r="F229" s="282">
        <v>-6.9867017171762429</v>
      </c>
      <c r="G229" s="113">
        <v>1718323</v>
      </c>
      <c r="H229" s="113">
        <v>-25897</v>
      </c>
      <c r="I229" s="282">
        <v>-1.4847324305420189</v>
      </c>
      <c r="J229" s="113">
        <v>-113105</v>
      </c>
      <c r="K229" s="282">
        <v>-6.1757819581222959</v>
      </c>
    </row>
    <row r="230" spans="1:11" ht="12" customHeight="1" x14ac:dyDescent="0.2">
      <c r="A230" s="281">
        <v>45017</v>
      </c>
      <c r="B230" s="113">
        <v>183556</v>
      </c>
      <c r="C230" s="113">
        <v>-3264</v>
      </c>
      <c r="D230" s="282">
        <v>-1.7471362809121078</v>
      </c>
      <c r="E230" s="113">
        <v>-11658</v>
      </c>
      <c r="F230" s="282">
        <v>-5.9719077525177502</v>
      </c>
      <c r="G230" s="113">
        <v>1679567</v>
      </c>
      <c r="H230" s="113">
        <v>-38756</v>
      </c>
      <c r="I230" s="282">
        <v>-2.2554548824638907</v>
      </c>
      <c r="J230" s="113">
        <v>-108818</v>
      </c>
      <c r="K230" s="282">
        <v>-6.0847077111472085</v>
      </c>
    </row>
    <row r="231" spans="1:11" ht="12" customHeight="1" x14ac:dyDescent="0.2">
      <c r="A231" s="281">
        <v>45047</v>
      </c>
      <c r="B231" s="113">
        <v>182714</v>
      </c>
      <c r="C231" s="113">
        <v>-842</v>
      </c>
      <c r="D231" s="282">
        <v>-0.45871559633027525</v>
      </c>
      <c r="E231" s="113">
        <v>-4865</v>
      </c>
      <c r="F231" s="282">
        <v>-2.5935739075269622</v>
      </c>
      <c r="G231" s="113">
        <v>1655027</v>
      </c>
      <c r="H231" s="113">
        <v>-24540</v>
      </c>
      <c r="I231" s="282">
        <v>-1.4610908644906693</v>
      </c>
      <c r="J231" s="113">
        <v>-85955</v>
      </c>
      <c r="K231" s="282">
        <v>-4.937156156697772</v>
      </c>
    </row>
    <row r="232" spans="1:11" ht="12" customHeight="1" x14ac:dyDescent="0.2">
      <c r="A232" s="281">
        <v>45078</v>
      </c>
      <c r="B232" s="113">
        <v>181673</v>
      </c>
      <c r="C232" s="113">
        <v>-1041</v>
      </c>
      <c r="D232" s="282">
        <v>-0.56974287684578084</v>
      </c>
      <c r="E232" s="113">
        <v>-3155</v>
      </c>
      <c r="F232" s="282">
        <v>-1.7069924470318349</v>
      </c>
      <c r="G232" s="113">
        <v>1624317</v>
      </c>
      <c r="H232" s="113">
        <v>-30710</v>
      </c>
      <c r="I232" s="282">
        <v>-1.8555588519099688</v>
      </c>
      <c r="J232" s="113">
        <v>-99498</v>
      </c>
      <c r="K232" s="282">
        <v>-5.7719650890611813</v>
      </c>
    </row>
    <row r="233" spans="1:11" ht="12" customHeight="1" x14ac:dyDescent="0.2">
      <c r="A233" s="281">
        <v>45108</v>
      </c>
      <c r="B233" s="113">
        <v>179943</v>
      </c>
      <c r="C233" s="113">
        <v>-1730</v>
      </c>
      <c r="D233" s="282">
        <v>-0.95226037991336077</v>
      </c>
      <c r="E233" s="113">
        <v>-6855</v>
      </c>
      <c r="F233" s="282">
        <v>-3.669739504705618</v>
      </c>
      <c r="G233" s="113">
        <v>1618484</v>
      </c>
      <c r="H233" s="113">
        <v>-5833</v>
      </c>
      <c r="I233" s="282">
        <v>-0.35910478065550011</v>
      </c>
      <c r="J233" s="113">
        <v>-109904</v>
      </c>
      <c r="K233" s="282">
        <v>-6.3587574086374126</v>
      </c>
    </row>
    <row r="234" spans="1:11" ht="12" customHeight="1" x14ac:dyDescent="0.2">
      <c r="A234" s="288">
        <v>45139</v>
      </c>
      <c r="B234" s="289">
        <v>181168</v>
      </c>
      <c r="C234" s="289">
        <f>B234-B233</f>
        <v>1225</v>
      </c>
      <c r="D234" s="290">
        <f>100*C234/B233</f>
        <v>0.68077113308103121</v>
      </c>
      <c r="E234" s="289">
        <f>B234-B222</f>
        <v>-7328</v>
      </c>
      <c r="F234" s="290">
        <f>100*E234/B222</f>
        <v>-3.8876156523215348</v>
      </c>
      <c r="G234" s="289">
        <v>1629441</v>
      </c>
      <c r="H234" s="289">
        <f>G234-G233</f>
        <v>10957</v>
      </c>
      <c r="I234" s="290">
        <f>100*H234/G233</f>
        <v>0.67699155506016739</v>
      </c>
      <c r="J234" s="289">
        <f>G234-G222</f>
        <v>-121560</v>
      </c>
      <c r="K234" s="290">
        <f>100*J234/G222</f>
        <v>-6.9423147102714386</v>
      </c>
    </row>
    <row r="235" spans="1:11" x14ac:dyDescent="0.2">
      <c r="A235" s="46" t="s">
        <v>135</v>
      </c>
    </row>
    <row r="237" spans="1:11" x14ac:dyDescent="0.2">
      <c r="A237" s="287" t="s">
        <v>621</v>
      </c>
    </row>
    <row r="240" spans="1:11" x14ac:dyDescent="0.2">
      <c r="B240" s="283"/>
      <c r="G240" s="283"/>
    </row>
    <row r="241" spans="6:7" x14ac:dyDescent="0.2">
      <c r="G241" s="291"/>
    </row>
    <row r="243" spans="6:7" x14ac:dyDescent="0.2">
      <c r="F243" s="81"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3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42"/>
  <sheetViews>
    <sheetView zoomScaleNormal="100" workbookViewId="0"/>
  </sheetViews>
  <sheetFormatPr baseColWidth="10" defaultColWidth="9.140625" defaultRowHeight="15" x14ac:dyDescent="0.2"/>
  <cols>
    <col min="1" max="1" width="7.85546875" style="15" customWidth="1"/>
    <col min="2" max="2" width="8.140625" style="15" customWidth="1"/>
    <col min="3" max="6" width="7.42578125" style="15" customWidth="1"/>
    <col min="7" max="7" width="9.140625" style="15"/>
    <col min="8" max="9" width="7.42578125" style="15" customWidth="1"/>
    <col min="10" max="10" width="9" style="15" customWidth="1"/>
    <col min="11" max="11" width="7.42578125" style="15" customWidth="1"/>
    <col min="12" max="12" width="9.42578125" style="15" bestFit="1" customWidth="1"/>
    <col min="13" max="16384" width="9.140625" style="15"/>
  </cols>
  <sheetData>
    <row r="2" spans="1:11" ht="18" customHeight="1" x14ac:dyDescent="0.25">
      <c r="D2" s="94"/>
      <c r="I2" s="276" t="s">
        <v>61</v>
      </c>
    </row>
    <row r="3" spans="1:11" ht="18.75" customHeight="1" x14ac:dyDescent="0.2"/>
    <row r="4" spans="1:11" ht="24" customHeight="1" x14ac:dyDescent="0.25">
      <c r="C4" s="18"/>
      <c r="K4" s="2" t="s">
        <v>653</v>
      </c>
    </row>
    <row r="5" spans="1:11" s="19" customFormat="1" ht="31.5" customHeight="1" x14ac:dyDescent="0.2">
      <c r="A5" s="403" t="s">
        <v>51</v>
      </c>
      <c r="B5" s="403"/>
      <c r="C5" s="403"/>
      <c r="D5" s="403"/>
      <c r="E5" s="403"/>
      <c r="F5" s="403"/>
      <c r="G5" s="403"/>
      <c r="H5" s="403"/>
      <c r="I5" s="403"/>
      <c r="J5" s="403"/>
      <c r="K5" s="403"/>
    </row>
    <row r="6" spans="1:11" s="19" customFormat="1" ht="16.5" customHeight="1" x14ac:dyDescent="0.2">
      <c r="A6" s="355"/>
      <c r="B6" s="376" t="s">
        <v>622</v>
      </c>
      <c r="C6" s="377"/>
      <c r="D6" s="377"/>
      <c r="E6" s="377"/>
      <c r="F6" s="377"/>
      <c r="G6" s="377"/>
      <c r="H6" s="377"/>
      <c r="I6" s="377"/>
      <c r="J6" s="377"/>
      <c r="K6" s="378"/>
    </row>
    <row r="7" spans="1:11" s="19" customFormat="1" ht="16.5" customHeight="1" x14ac:dyDescent="0.2">
      <c r="A7" s="355"/>
      <c r="B7" s="326" t="s">
        <v>618</v>
      </c>
      <c r="C7" s="327"/>
      <c r="D7" s="327"/>
      <c r="E7" s="327"/>
      <c r="F7" s="328"/>
      <c r="G7" s="326" t="s">
        <v>619</v>
      </c>
      <c r="H7" s="327"/>
      <c r="I7" s="327"/>
      <c r="J7" s="327"/>
      <c r="K7" s="328"/>
    </row>
    <row r="8" spans="1:11" s="19" customFormat="1" ht="25.5" customHeight="1" x14ac:dyDescent="0.2">
      <c r="A8" s="355"/>
      <c r="B8" s="363" t="s">
        <v>65</v>
      </c>
      <c r="C8" s="365" t="s">
        <v>66</v>
      </c>
      <c r="D8" s="366"/>
      <c r="E8" s="365" t="s">
        <v>67</v>
      </c>
      <c r="F8" s="366"/>
      <c r="G8" s="363" t="s">
        <v>65</v>
      </c>
      <c r="H8" s="365" t="s">
        <v>66</v>
      </c>
      <c r="I8" s="366"/>
      <c r="J8" s="365" t="s">
        <v>67</v>
      </c>
      <c r="K8" s="366"/>
    </row>
    <row r="9" spans="1:11" s="19" customFormat="1" ht="15" customHeight="1" x14ac:dyDescent="0.2">
      <c r="A9" s="356"/>
      <c r="B9" s="364"/>
      <c r="C9" s="20" t="s">
        <v>152</v>
      </c>
      <c r="D9" s="21" t="s">
        <v>69</v>
      </c>
      <c r="E9" s="20" t="s">
        <v>152</v>
      </c>
      <c r="F9" s="21" t="s">
        <v>69</v>
      </c>
      <c r="G9" s="364"/>
      <c r="H9" s="20" t="s">
        <v>152</v>
      </c>
      <c r="I9" s="21" t="s">
        <v>69</v>
      </c>
      <c r="J9" s="20" t="s">
        <v>152</v>
      </c>
      <c r="K9" s="21" t="s">
        <v>69</v>
      </c>
    </row>
    <row r="10" spans="1:11" s="19" customFormat="1" ht="3" customHeight="1" x14ac:dyDescent="0.2">
      <c r="A10" s="22"/>
      <c r="B10" s="22"/>
      <c r="C10" s="22"/>
      <c r="D10" s="22"/>
      <c r="G10" s="22"/>
      <c r="H10" s="22"/>
      <c r="I10" s="22"/>
    </row>
    <row r="11" spans="1:11" ht="12" customHeight="1" x14ac:dyDescent="0.2">
      <c r="A11" s="277">
        <v>38353</v>
      </c>
      <c r="B11" s="106">
        <v>96463</v>
      </c>
      <c r="C11" s="278">
        <v>962.0399999999936</v>
      </c>
      <c r="D11" s="155">
        <v>1.0073616013912252</v>
      </c>
      <c r="E11" s="278">
        <v>-12297.669999999998</v>
      </c>
      <c r="F11" s="279">
        <v>-11.307092904080122</v>
      </c>
      <c r="G11" s="106">
        <v>892559</v>
      </c>
      <c r="H11" s="106">
        <v>14539</v>
      </c>
      <c r="I11" s="155">
        <v>1.6558848317805972</v>
      </c>
      <c r="J11" s="106">
        <v>-30597</v>
      </c>
      <c r="K11" s="155">
        <v>-3.3143910671652463</v>
      </c>
    </row>
    <row r="12" spans="1:11" ht="12" customHeight="1" x14ac:dyDescent="0.2">
      <c r="A12" s="277">
        <v>38384</v>
      </c>
      <c r="B12" s="106">
        <v>94928</v>
      </c>
      <c r="C12" s="278">
        <v>-1535</v>
      </c>
      <c r="D12" s="155">
        <v>-1.5912837046328645</v>
      </c>
      <c r="E12" s="278">
        <v>-13204.660000000003</v>
      </c>
      <c r="F12" s="279">
        <v>-12.211537198844461</v>
      </c>
      <c r="G12" s="106">
        <v>872326</v>
      </c>
      <c r="H12" s="106">
        <v>-20233</v>
      </c>
      <c r="I12" s="155">
        <v>-2.2668529475362411</v>
      </c>
      <c r="J12" s="106">
        <v>-31577</v>
      </c>
      <c r="K12" s="155">
        <v>-3.4934058189872141</v>
      </c>
    </row>
    <row r="13" spans="1:11" ht="12" customHeight="1" x14ac:dyDescent="0.2">
      <c r="A13" s="277">
        <v>38412</v>
      </c>
      <c r="B13" s="106">
        <v>95981</v>
      </c>
      <c r="C13" s="278">
        <v>1053</v>
      </c>
      <c r="D13" s="155">
        <v>1.1092617562784426</v>
      </c>
      <c r="E13" s="278">
        <v>-10460.39</v>
      </c>
      <c r="F13" s="279">
        <v>-9.8273707248655811</v>
      </c>
      <c r="G13" s="106">
        <v>863168</v>
      </c>
      <c r="H13" s="106">
        <v>-9158</v>
      </c>
      <c r="I13" s="155">
        <v>-1.0498368729121912</v>
      </c>
      <c r="J13" s="106">
        <v>-19036</v>
      </c>
      <c r="K13" s="155">
        <v>-2.1577775661865055</v>
      </c>
    </row>
    <row r="14" spans="1:11" ht="12" customHeight="1" x14ac:dyDescent="0.2">
      <c r="A14" s="277">
        <v>38443</v>
      </c>
      <c r="B14" s="106">
        <v>93795</v>
      </c>
      <c r="C14" s="278">
        <v>-2186</v>
      </c>
      <c r="D14" s="155">
        <v>-2.2775340952896928</v>
      </c>
      <c r="E14" s="278">
        <v>-13790.520000000004</v>
      </c>
      <c r="F14" s="279">
        <v>-12.818193377696184</v>
      </c>
      <c r="G14" s="106">
        <v>832912</v>
      </c>
      <c r="H14" s="106">
        <v>-30256</v>
      </c>
      <c r="I14" s="155">
        <v>-3.5052272558760289</v>
      </c>
      <c r="J14" s="106">
        <v>-39948</v>
      </c>
      <c r="K14" s="155">
        <v>-4.5766789634076481</v>
      </c>
    </row>
    <row r="15" spans="1:11" ht="12" customHeight="1" x14ac:dyDescent="0.2">
      <c r="A15" s="277">
        <v>38473</v>
      </c>
      <c r="B15" s="106">
        <v>87834</v>
      </c>
      <c r="C15" s="278">
        <v>-5961</v>
      </c>
      <c r="D15" s="155">
        <v>-6.3553494322725088</v>
      </c>
      <c r="E15" s="278">
        <v>-16006.220000000001</v>
      </c>
      <c r="F15" s="279">
        <v>-15.414277820289671</v>
      </c>
      <c r="G15" s="106">
        <v>782160</v>
      </c>
      <c r="H15" s="106">
        <v>-50752</v>
      </c>
      <c r="I15" s="155">
        <v>-6.0933207829878784</v>
      </c>
      <c r="J15" s="106">
        <v>-58176</v>
      </c>
      <c r="K15" s="155">
        <v>-6.9229451076712172</v>
      </c>
    </row>
    <row r="16" spans="1:11" ht="12" customHeight="1" x14ac:dyDescent="0.2">
      <c r="A16" s="277">
        <v>38504</v>
      </c>
      <c r="B16" s="106">
        <v>85055</v>
      </c>
      <c r="C16" s="278">
        <v>-2779</v>
      </c>
      <c r="D16" s="155">
        <v>-3.163922854475488</v>
      </c>
      <c r="E16" s="278">
        <v>-12464.960000000006</v>
      </c>
      <c r="F16" s="279">
        <v>-12.781957662821032</v>
      </c>
      <c r="G16" s="106">
        <v>758514</v>
      </c>
      <c r="H16" s="106">
        <v>-23646</v>
      </c>
      <c r="I16" s="155">
        <v>-3.0231666155262351</v>
      </c>
      <c r="J16" s="106">
        <v>-56355</v>
      </c>
      <c r="K16" s="155">
        <v>-6.9158355514812806</v>
      </c>
    </row>
    <row r="17" spans="1:11" ht="12" customHeight="1" x14ac:dyDescent="0.2">
      <c r="A17" s="277">
        <v>38534</v>
      </c>
      <c r="B17" s="106">
        <v>84253</v>
      </c>
      <c r="C17" s="278">
        <v>-802</v>
      </c>
      <c r="D17" s="155">
        <v>-0.94291928751984011</v>
      </c>
      <c r="E17" s="278">
        <v>-9661.3399999999965</v>
      </c>
      <c r="F17" s="279">
        <v>-10.287395939746791</v>
      </c>
      <c r="G17" s="106">
        <v>763528</v>
      </c>
      <c r="H17" s="106">
        <v>5014</v>
      </c>
      <c r="I17" s="155">
        <v>0.66102932839736639</v>
      </c>
      <c r="J17" s="106">
        <v>-34240</v>
      </c>
      <c r="K17" s="155">
        <v>-4.2919746091595554</v>
      </c>
    </row>
    <row r="18" spans="1:11" ht="12" customHeight="1" x14ac:dyDescent="0.2">
      <c r="A18" s="277">
        <v>38565</v>
      </c>
      <c r="B18" s="106">
        <v>86532</v>
      </c>
      <c r="C18" s="278">
        <v>2279</v>
      </c>
      <c r="D18" s="155">
        <v>2.7049481917557832</v>
      </c>
      <c r="E18" s="278">
        <v>-9587.8699999999953</v>
      </c>
      <c r="F18" s="279">
        <v>-9.9749094542054575</v>
      </c>
      <c r="G18" s="106">
        <v>790103</v>
      </c>
      <c r="H18" s="106">
        <v>26575</v>
      </c>
      <c r="I18" s="155">
        <v>3.4805534309154345</v>
      </c>
      <c r="J18" s="106">
        <v>-36466</v>
      </c>
      <c r="K18" s="155">
        <v>-4.4117309020783502</v>
      </c>
    </row>
    <row r="19" spans="1:11" ht="12" customHeight="1" x14ac:dyDescent="0.2">
      <c r="A19" s="277">
        <v>38596</v>
      </c>
      <c r="B19" s="106">
        <v>85439</v>
      </c>
      <c r="C19" s="278">
        <v>-1093</v>
      </c>
      <c r="D19" s="155">
        <v>-1.2631165349234965</v>
      </c>
      <c r="E19" s="278">
        <v>-10788.940000000002</v>
      </c>
      <c r="F19" s="279">
        <v>-11.211858011301086</v>
      </c>
      <c r="G19" s="106">
        <v>784260</v>
      </c>
      <c r="H19" s="106">
        <v>-5843</v>
      </c>
      <c r="I19" s="155">
        <v>-0.7395238342342707</v>
      </c>
      <c r="J19" s="106">
        <v>-37962</v>
      </c>
      <c r="K19" s="155">
        <v>-4.617001247838175</v>
      </c>
    </row>
    <row r="20" spans="1:11" ht="12" customHeight="1" x14ac:dyDescent="0.2">
      <c r="A20" s="277">
        <v>38626</v>
      </c>
      <c r="B20" s="106">
        <v>85933</v>
      </c>
      <c r="C20" s="278">
        <v>494</v>
      </c>
      <c r="D20" s="155">
        <v>0.57819028780767567</v>
      </c>
      <c r="E20" s="278">
        <v>-11774.009999999995</v>
      </c>
      <c r="F20" s="279">
        <v>-12.050322694349152</v>
      </c>
      <c r="G20" s="106">
        <v>803777</v>
      </c>
      <c r="H20" s="106">
        <v>19517</v>
      </c>
      <c r="I20" s="155">
        <v>2.488587968275827</v>
      </c>
      <c r="J20" s="106">
        <v>-30284</v>
      </c>
      <c r="K20" s="155">
        <v>-3.6309094898334773</v>
      </c>
    </row>
    <row r="21" spans="1:11" ht="12" customHeight="1" x14ac:dyDescent="0.2">
      <c r="A21" s="277">
        <v>38657</v>
      </c>
      <c r="B21" s="106">
        <v>85502</v>
      </c>
      <c r="C21" s="278">
        <v>-431</v>
      </c>
      <c r="D21" s="155">
        <v>-0.50155353589424323</v>
      </c>
      <c r="E21" s="278">
        <v>-11191.070000000007</v>
      </c>
      <c r="F21" s="279">
        <v>-11.573807719622518</v>
      </c>
      <c r="G21" s="106">
        <v>821035</v>
      </c>
      <c r="H21" s="106">
        <v>17258</v>
      </c>
      <c r="I21" s="155">
        <v>2.1471129430177771</v>
      </c>
      <c r="J21" s="106">
        <v>-34804</v>
      </c>
      <c r="K21" s="155">
        <v>-4.06665272323416</v>
      </c>
    </row>
    <row r="22" spans="1:11" ht="12" customHeight="1" x14ac:dyDescent="0.2">
      <c r="A22" s="277">
        <v>38687</v>
      </c>
      <c r="B22" s="106">
        <v>86409</v>
      </c>
      <c r="C22" s="278">
        <v>907</v>
      </c>
      <c r="D22" s="155">
        <v>1.0607938995579052</v>
      </c>
      <c r="E22" s="278">
        <v>-9091.9600000000064</v>
      </c>
      <c r="F22" s="279">
        <v>-9.5202812620941266</v>
      </c>
      <c r="G22" s="106">
        <v>851963</v>
      </c>
      <c r="H22" s="106">
        <v>30928</v>
      </c>
      <c r="I22" s="155">
        <v>3.7669526877660515</v>
      </c>
      <c r="J22" s="106">
        <v>-26057</v>
      </c>
      <c r="K22" s="155">
        <v>-2.9677000523906063</v>
      </c>
    </row>
    <row r="23" spans="1:11" ht="12" customHeight="1" x14ac:dyDescent="0.2">
      <c r="A23" s="277">
        <v>38718</v>
      </c>
      <c r="B23" s="106">
        <v>89098</v>
      </c>
      <c r="C23" s="278">
        <v>2689</v>
      </c>
      <c r="D23" s="155">
        <v>3.1119443576479302</v>
      </c>
      <c r="E23" s="278">
        <v>-7365</v>
      </c>
      <c r="F23" s="279">
        <v>-7.6350517815120824</v>
      </c>
      <c r="G23" s="106">
        <v>864667</v>
      </c>
      <c r="H23" s="106">
        <v>12704</v>
      </c>
      <c r="I23" s="155">
        <v>1.4911445684847817</v>
      </c>
      <c r="J23" s="106">
        <v>-27892</v>
      </c>
      <c r="K23" s="155">
        <v>-3.1249474824633441</v>
      </c>
    </row>
    <row r="24" spans="1:11" ht="12" customHeight="1" x14ac:dyDescent="0.2">
      <c r="A24" s="277">
        <v>38749</v>
      </c>
      <c r="B24" s="106">
        <v>88491</v>
      </c>
      <c r="C24" s="278">
        <v>-607</v>
      </c>
      <c r="D24" s="155">
        <v>-0.68127230689802243</v>
      </c>
      <c r="E24" s="278">
        <v>-6437</v>
      </c>
      <c r="F24" s="279">
        <v>-6.7809287038597672</v>
      </c>
      <c r="G24" s="106">
        <v>852501</v>
      </c>
      <c r="H24" s="106">
        <v>-12166</v>
      </c>
      <c r="I24" s="155">
        <v>-1.4070156487989018</v>
      </c>
      <c r="J24" s="106">
        <v>-19825</v>
      </c>
      <c r="K24" s="155">
        <v>-2.2726595332478912</v>
      </c>
    </row>
    <row r="25" spans="1:11" ht="12" customHeight="1" x14ac:dyDescent="0.2">
      <c r="A25" s="277">
        <v>38777</v>
      </c>
      <c r="B25" s="106">
        <v>87300</v>
      </c>
      <c r="C25" s="278">
        <v>-1191</v>
      </c>
      <c r="D25" s="155">
        <v>-1.3458995830084415</v>
      </c>
      <c r="E25" s="278">
        <v>-8681</v>
      </c>
      <c r="F25" s="279">
        <v>-9.0444983903064156</v>
      </c>
      <c r="G25" s="106">
        <v>833844</v>
      </c>
      <c r="H25" s="106">
        <v>-18657</v>
      </c>
      <c r="I25" s="155">
        <v>-2.1885018316694058</v>
      </c>
      <c r="J25" s="106">
        <v>-29324</v>
      </c>
      <c r="K25" s="155">
        <v>-3.3972529102098319</v>
      </c>
    </row>
    <row r="26" spans="1:11" ht="12" customHeight="1" x14ac:dyDescent="0.2">
      <c r="A26" s="277">
        <v>38808</v>
      </c>
      <c r="B26" s="106">
        <v>85745</v>
      </c>
      <c r="C26" s="278">
        <v>-1555</v>
      </c>
      <c r="D26" s="155">
        <v>-1.7812142038946162</v>
      </c>
      <c r="E26" s="278">
        <v>-8050</v>
      </c>
      <c r="F26" s="279">
        <v>-8.582547044085505</v>
      </c>
      <c r="G26" s="106">
        <v>800875</v>
      </c>
      <c r="H26" s="106">
        <v>-32969</v>
      </c>
      <c r="I26" s="155">
        <v>-3.9538570763835921</v>
      </c>
      <c r="J26" s="106">
        <v>-32037</v>
      </c>
      <c r="K26" s="155">
        <v>-3.8463847321205602</v>
      </c>
    </row>
    <row r="27" spans="1:11" ht="12" customHeight="1" x14ac:dyDescent="0.2">
      <c r="A27" s="277">
        <v>38838</v>
      </c>
      <c r="B27" s="106">
        <v>83270</v>
      </c>
      <c r="C27" s="278">
        <v>-2475</v>
      </c>
      <c r="D27" s="155">
        <v>-2.8864656831302118</v>
      </c>
      <c r="E27" s="278">
        <v>-4564</v>
      </c>
      <c r="F27" s="279">
        <v>-5.1961654940000459</v>
      </c>
      <c r="G27" s="106">
        <v>762998</v>
      </c>
      <c r="H27" s="106">
        <v>-37877</v>
      </c>
      <c r="I27" s="155">
        <v>-4.7294521616981431</v>
      </c>
      <c r="J27" s="106">
        <v>-19162</v>
      </c>
      <c r="K27" s="155">
        <v>-2.449882377007262</v>
      </c>
    </row>
    <row r="28" spans="1:11" ht="12" customHeight="1" x14ac:dyDescent="0.2">
      <c r="A28" s="277">
        <v>38869</v>
      </c>
      <c r="B28" s="106">
        <v>77893</v>
      </c>
      <c r="C28" s="278">
        <v>-5377</v>
      </c>
      <c r="D28" s="155">
        <v>-6.4573075537408426</v>
      </c>
      <c r="E28" s="278">
        <v>-7162</v>
      </c>
      <c r="F28" s="279">
        <v>-8.4204338369290461</v>
      </c>
      <c r="G28" s="106">
        <v>738743</v>
      </c>
      <c r="H28" s="106">
        <v>-24255</v>
      </c>
      <c r="I28" s="155">
        <v>-3.1789074152225827</v>
      </c>
      <c r="J28" s="106">
        <v>-19771</v>
      </c>
      <c r="K28" s="155">
        <v>-2.6065438475756544</v>
      </c>
    </row>
    <row r="29" spans="1:11" ht="12" customHeight="1" x14ac:dyDescent="0.2">
      <c r="A29" s="277">
        <v>38899</v>
      </c>
      <c r="B29" s="106">
        <v>79625</v>
      </c>
      <c r="C29" s="278">
        <v>1732</v>
      </c>
      <c r="D29" s="155">
        <v>2.2235630929608567</v>
      </c>
      <c r="E29" s="278">
        <v>-4628</v>
      </c>
      <c r="F29" s="279">
        <v>-5.4929794784755437</v>
      </c>
      <c r="G29" s="106">
        <v>739653</v>
      </c>
      <c r="H29" s="106">
        <v>910</v>
      </c>
      <c r="I29" s="155">
        <v>0.12318221627819147</v>
      </c>
      <c r="J29" s="106">
        <v>-23875</v>
      </c>
      <c r="K29" s="155">
        <v>-3.1269318217537538</v>
      </c>
    </row>
    <row r="30" spans="1:11" ht="12" customHeight="1" x14ac:dyDescent="0.2">
      <c r="A30" s="277">
        <v>38930</v>
      </c>
      <c r="B30" s="106">
        <v>83195</v>
      </c>
      <c r="C30" s="278">
        <v>3570</v>
      </c>
      <c r="D30" s="155">
        <v>4.4835164835164836</v>
      </c>
      <c r="E30" s="278">
        <v>-3337</v>
      </c>
      <c r="F30" s="279">
        <v>-3.8563768316923217</v>
      </c>
      <c r="G30" s="106">
        <v>768370</v>
      </c>
      <c r="H30" s="106">
        <v>28717</v>
      </c>
      <c r="I30" s="155">
        <v>3.8824962516206925</v>
      </c>
      <c r="J30" s="106">
        <v>-21733</v>
      </c>
      <c r="K30" s="155">
        <v>-2.7506540286519607</v>
      </c>
    </row>
    <row r="31" spans="1:11" ht="12" customHeight="1" x14ac:dyDescent="0.2">
      <c r="A31" s="277">
        <v>38961</v>
      </c>
      <c r="B31" s="106">
        <v>81609</v>
      </c>
      <c r="C31" s="278">
        <v>-1586</v>
      </c>
      <c r="D31" s="155">
        <v>-1.9063645651781957</v>
      </c>
      <c r="E31" s="278">
        <v>-3830</v>
      </c>
      <c r="F31" s="279">
        <v>-4.4827303690352185</v>
      </c>
      <c r="G31" s="106">
        <v>752747</v>
      </c>
      <c r="H31" s="106">
        <v>-15623</v>
      </c>
      <c r="I31" s="155">
        <v>-2.0332652237854161</v>
      </c>
      <c r="J31" s="106">
        <v>-31513</v>
      </c>
      <c r="K31" s="155">
        <v>-4.0181827455180681</v>
      </c>
    </row>
    <row r="32" spans="1:11" ht="12" customHeight="1" x14ac:dyDescent="0.2">
      <c r="A32" s="277">
        <v>38991</v>
      </c>
      <c r="B32" s="106">
        <v>83189</v>
      </c>
      <c r="C32" s="278">
        <v>1580</v>
      </c>
      <c r="D32" s="155">
        <v>1.9360609736671202</v>
      </c>
      <c r="E32" s="278">
        <v>-2744</v>
      </c>
      <c r="F32" s="279">
        <v>-3.1931853886167132</v>
      </c>
      <c r="G32" s="106">
        <v>762491</v>
      </c>
      <c r="H32" s="106">
        <v>9744</v>
      </c>
      <c r="I32" s="155">
        <v>1.2944588287963952</v>
      </c>
      <c r="J32" s="106">
        <v>-41286</v>
      </c>
      <c r="K32" s="155">
        <v>-5.1364993026672821</v>
      </c>
    </row>
    <row r="33" spans="1:11" ht="12" customHeight="1" x14ac:dyDescent="0.2">
      <c r="A33" s="277">
        <v>39022</v>
      </c>
      <c r="B33" s="106">
        <v>84136</v>
      </c>
      <c r="C33" s="278">
        <v>947</v>
      </c>
      <c r="D33" s="155">
        <v>1.1383716597146258</v>
      </c>
      <c r="E33" s="278">
        <v>-1366</v>
      </c>
      <c r="F33" s="279">
        <v>-1.597623447404739</v>
      </c>
      <c r="G33" s="106">
        <v>777062</v>
      </c>
      <c r="H33" s="106">
        <v>14571</v>
      </c>
      <c r="I33" s="155">
        <v>1.9109733754234477</v>
      </c>
      <c r="J33" s="106">
        <v>-43973</v>
      </c>
      <c r="K33" s="155">
        <v>-5.3558009098272299</v>
      </c>
    </row>
    <row r="34" spans="1:11" ht="12" customHeight="1" x14ac:dyDescent="0.2">
      <c r="A34" s="277">
        <v>39052</v>
      </c>
      <c r="B34" s="106">
        <v>87170</v>
      </c>
      <c r="C34" s="278">
        <v>3034</v>
      </c>
      <c r="D34" s="155">
        <v>3.6060663687363315</v>
      </c>
      <c r="E34" s="278">
        <v>761</v>
      </c>
      <c r="F34" s="279">
        <v>0.88069529794350121</v>
      </c>
      <c r="G34" s="106">
        <v>804274</v>
      </c>
      <c r="H34" s="106">
        <v>27212</v>
      </c>
      <c r="I34" s="155">
        <v>3.5019084706239658</v>
      </c>
      <c r="J34" s="106">
        <v>-47689</v>
      </c>
      <c r="K34" s="155">
        <v>-5.5975435552952417</v>
      </c>
    </row>
    <row r="35" spans="1:11" ht="12" customHeight="1" x14ac:dyDescent="0.2">
      <c r="A35" s="277">
        <v>39083</v>
      </c>
      <c r="B35" s="106">
        <v>88082</v>
      </c>
      <c r="C35" s="278">
        <v>912</v>
      </c>
      <c r="D35" s="155">
        <v>1.0462315016634163</v>
      </c>
      <c r="E35" s="278">
        <v>-1016</v>
      </c>
      <c r="F35" s="279">
        <v>-1.1403174033087162</v>
      </c>
      <c r="G35" s="106">
        <v>809259</v>
      </c>
      <c r="H35" s="106">
        <v>4985</v>
      </c>
      <c r="I35" s="155">
        <v>0.61981364559839058</v>
      </c>
      <c r="J35" s="106">
        <v>-55408</v>
      </c>
      <c r="K35" s="155">
        <v>-6.4080160339182601</v>
      </c>
    </row>
    <row r="36" spans="1:11" ht="12" customHeight="1" x14ac:dyDescent="0.2">
      <c r="A36" s="277">
        <v>39114</v>
      </c>
      <c r="B36" s="106">
        <v>88112</v>
      </c>
      <c r="C36" s="278">
        <v>30</v>
      </c>
      <c r="D36" s="155">
        <v>3.4059172135055972E-2</v>
      </c>
      <c r="E36" s="278">
        <v>-379</v>
      </c>
      <c r="F36" s="279">
        <v>-0.4282921427037778</v>
      </c>
      <c r="G36" s="106">
        <v>794202</v>
      </c>
      <c r="H36" s="106">
        <v>-15057</v>
      </c>
      <c r="I36" s="155">
        <v>-1.8605909850863567</v>
      </c>
      <c r="J36" s="106">
        <v>-58299</v>
      </c>
      <c r="K36" s="155">
        <v>-6.8385843535667403</v>
      </c>
    </row>
    <row r="37" spans="1:11" ht="12" customHeight="1" x14ac:dyDescent="0.2">
      <c r="A37" s="277">
        <v>39142</v>
      </c>
      <c r="B37" s="106">
        <v>88651</v>
      </c>
      <c r="C37" s="278">
        <v>539</v>
      </c>
      <c r="D37" s="155">
        <v>0.61172144543308515</v>
      </c>
      <c r="E37" s="278">
        <v>1351</v>
      </c>
      <c r="F37" s="279">
        <v>1.5475372279495991</v>
      </c>
      <c r="G37" s="106">
        <v>781154</v>
      </c>
      <c r="H37" s="106">
        <v>-13048</v>
      </c>
      <c r="I37" s="155">
        <v>-1.6429069682524093</v>
      </c>
      <c r="J37" s="106">
        <v>-52690</v>
      </c>
      <c r="K37" s="155">
        <v>-6.3189277610680179</v>
      </c>
    </row>
    <row r="38" spans="1:11" ht="12" customHeight="1" x14ac:dyDescent="0.2">
      <c r="A38" s="277">
        <v>39173</v>
      </c>
      <c r="B38" s="106">
        <v>88346</v>
      </c>
      <c r="C38" s="278">
        <v>-305</v>
      </c>
      <c r="D38" s="155">
        <v>-0.34404575244498087</v>
      </c>
      <c r="E38" s="278">
        <v>2601</v>
      </c>
      <c r="F38" s="279">
        <v>3.0334130269986588</v>
      </c>
      <c r="G38" s="106">
        <v>766163</v>
      </c>
      <c r="H38" s="106">
        <v>-14991</v>
      </c>
      <c r="I38" s="155">
        <v>-1.9190838170194353</v>
      </c>
      <c r="J38" s="106">
        <v>-34712</v>
      </c>
      <c r="K38" s="155">
        <v>-4.3342594037771187</v>
      </c>
    </row>
    <row r="39" spans="1:11" ht="12" customHeight="1" x14ac:dyDescent="0.2">
      <c r="A39" s="277">
        <v>39203</v>
      </c>
      <c r="B39" s="106">
        <v>87095</v>
      </c>
      <c r="C39" s="278">
        <v>-1251</v>
      </c>
      <c r="D39" s="155">
        <v>-1.4160233626876146</v>
      </c>
      <c r="E39" s="278">
        <v>3825</v>
      </c>
      <c r="F39" s="279">
        <v>4.5934910532004327</v>
      </c>
      <c r="G39" s="106">
        <v>743837</v>
      </c>
      <c r="H39" s="106">
        <v>-22326</v>
      </c>
      <c r="I39" s="155">
        <v>-2.9140013286989843</v>
      </c>
      <c r="J39" s="106">
        <v>-19161</v>
      </c>
      <c r="K39" s="155">
        <v>-2.5112778801517175</v>
      </c>
    </row>
    <row r="40" spans="1:11" ht="12" customHeight="1" x14ac:dyDescent="0.2">
      <c r="A40" s="277">
        <v>39234</v>
      </c>
      <c r="B40" s="106">
        <v>86123</v>
      </c>
      <c r="C40" s="278">
        <v>-972</v>
      </c>
      <c r="D40" s="155">
        <v>-1.1160227337964292</v>
      </c>
      <c r="E40" s="278">
        <v>8230</v>
      </c>
      <c r="F40" s="279">
        <v>10.565776128792061</v>
      </c>
      <c r="G40" s="106">
        <v>742690</v>
      </c>
      <c r="H40" s="106">
        <v>-1147</v>
      </c>
      <c r="I40" s="155">
        <v>-0.15420044982973422</v>
      </c>
      <c r="J40" s="106">
        <v>3947</v>
      </c>
      <c r="K40" s="155">
        <v>0.53428594247255135</v>
      </c>
    </row>
    <row r="41" spans="1:11" ht="12" customHeight="1" x14ac:dyDescent="0.2">
      <c r="A41" s="277">
        <v>39264</v>
      </c>
      <c r="B41" s="106">
        <v>86054</v>
      </c>
      <c r="C41" s="278">
        <v>-69</v>
      </c>
      <c r="D41" s="155">
        <v>-8.0117970809191502E-2</v>
      </c>
      <c r="E41" s="278">
        <v>6429</v>
      </c>
      <c r="F41" s="279">
        <v>8.0740973312401891</v>
      </c>
      <c r="G41" s="106">
        <v>755375</v>
      </c>
      <c r="H41" s="106">
        <v>12685</v>
      </c>
      <c r="I41" s="155">
        <v>1.7079804494472794</v>
      </c>
      <c r="J41" s="106">
        <v>15722</v>
      </c>
      <c r="K41" s="155">
        <v>2.1255913245805802</v>
      </c>
    </row>
    <row r="42" spans="1:11" ht="12" customHeight="1" x14ac:dyDescent="0.2">
      <c r="A42" s="277">
        <v>39295</v>
      </c>
      <c r="B42" s="106">
        <v>89762</v>
      </c>
      <c r="C42" s="278">
        <v>3708</v>
      </c>
      <c r="D42" s="155">
        <v>4.3089223045994371</v>
      </c>
      <c r="E42" s="278">
        <v>6567</v>
      </c>
      <c r="F42" s="279">
        <v>7.8935032153374598</v>
      </c>
      <c r="G42" s="106">
        <v>799785</v>
      </c>
      <c r="H42" s="106">
        <v>44410</v>
      </c>
      <c r="I42" s="155">
        <v>5.8791990733079595</v>
      </c>
      <c r="J42" s="106">
        <v>31415</v>
      </c>
      <c r="K42" s="155">
        <v>4.0885250595416274</v>
      </c>
    </row>
    <row r="43" spans="1:11" ht="12" customHeight="1" x14ac:dyDescent="0.2">
      <c r="A43" s="277">
        <v>39326</v>
      </c>
      <c r="B43" s="106">
        <v>89366</v>
      </c>
      <c r="C43" s="278">
        <v>-396</v>
      </c>
      <c r="D43" s="155">
        <v>-0.44116664067199929</v>
      </c>
      <c r="E43" s="278">
        <v>7757</v>
      </c>
      <c r="F43" s="279">
        <v>9.5050790966682595</v>
      </c>
      <c r="G43" s="106">
        <v>787351</v>
      </c>
      <c r="H43" s="106">
        <v>-12434</v>
      </c>
      <c r="I43" s="155">
        <v>-1.5546678169758124</v>
      </c>
      <c r="J43" s="106">
        <v>34604</v>
      </c>
      <c r="K43" s="155">
        <v>4.5970292807543567</v>
      </c>
    </row>
    <row r="44" spans="1:11" ht="12" customHeight="1" x14ac:dyDescent="0.2">
      <c r="A44" s="277">
        <v>39356</v>
      </c>
      <c r="B44" s="106">
        <v>92797</v>
      </c>
      <c r="C44" s="278">
        <v>3431</v>
      </c>
      <c r="D44" s="155">
        <v>3.8392677304567733</v>
      </c>
      <c r="E44" s="278">
        <v>9608</v>
      </c>
      <c r="F44" s="279">
        <v>11.549603913979011</v>
      </c>
      <c r="G44" s="106">
        <v>802831</v>
      </c>
      <c r="H44" s="106">
        <v>15480</v>
      </c>
      <c r="I44" s="155">
        <v>1.9660862817218749</v>
      </c>
      <c r="J44" s="106">
        <v>40340</v>
      </c>
      <c r="K44" s="155">
        <v>5.2905542491649085</v>
      </c>
    </row>
    <row r="45" spans="1:11" ht="12" customHeight="1" x14ac:dyDescent="0.2">
      <c r="A45" s="277">
        <v>39387</v>
      </c>
      <c r="B45" s="106">
        <v>95773</v>
      </c>
      <c r="C45" s="278">
        <v>2976</v>
      </c>
      <c r="D45" s="155">
        <v>3.2070002263004191</v>
      </c>
      <c r="E45" s="278">
        <v>11637</v>
      </c>
      <c r="F45" s="279">
        <v>13.831178092611962</v>
      </c>
      <c r="G45" s="106">
        <v>834047</v>
      </c>
      <c r="H45" s="106">
        <v>31216</v>
      </c>
      <c r="I45" s="155">
        <v>3.8882404889696587</v>
      </c>
      <c r="J45" s="106">
        <v>56985</v>
      </c>
      <c r="K45" s="155">
        <v>7.3333916727365382</v>
      </c>
    </row>
    <row r="46" spans="1:11" ht="12" customHeight="1" x14ac:dyDescent="0.2">
      <c r="A46" s="277">
        <v>39417</v>
      </c>
      <c r="B46" s="106">
        <v>100563</v>
      </c>
      <c r="C46" s="278">
        <v>4790</v>
      </c>
      <c r="D46" s="155">
        <v>5.0014095830766498</v>
      </c>
      <c r="E46" s="278">
        <v>13393</v>
      </c>
      <c r="F46" s="279">
        <v>15.364230813353219</v>
      </c>
      <c r="G46" s="106">
        <v>885139</v>
      </c>
      <c r="H46" s="106">
        <v>51092</v>
      </c>
      <c r="I46" s="155">
        <v>6.1257938701296206</v>
      </c>
      <c r="J46" s="106">
        <v>80865</v>
      </c>
      <c r="K46" s="155">
        <v>10.054409318217424</v>
      </c>
    </row>
    <row r="47" spans="1:11" ht="12" customHeight="1" x14ac:dyDescent="0.2">
      <c r="A47" s="277">
        <v>39448</v>
      </c>
      <c r="B47" s="106">
        <v>108383</v>
      </c>
      <c r="C47" s="278">
        <v>7820</v>
      </c>
      <c r="D47" s="155">
        <v>7.7762198820639794</v>
      </c>
      <c r="E47" s="278">
        <v>20301</v>
      </c>
      <c r="F47" s="279">
        <v>23.047841783792375</v>
      </c>
      <c r="G47" s="106">
        <v>935597</v>
      </c>
      <c r="H47" s="106">
        <v>50458</v>
      </c>
      <c r="I47" s="155">
        <v>5.7005735822283281</v>
      </c>
      <c r="J47" s="106">
        <v>126338</v>
      </c>
      <c r="K47" s="155">
        <v>15.611565642149175</v>
      </c>
    </row>
    <row r="48" spans="1:11" ht="12" customHeight="1" x14ac:dyDescent="0.2">
      <c r="A48" s="277">
        <v>39479</v>
      </c>
      <c r="B48" s="106">
        <v>113239</v>
      </c>
      <c r="C48" s="278">
        <v>4856</v>
      </c>
      <c r="D48" s="155">
        <v>4.4804074439718402</v>
      </c>
      <c r="E48" s="278">
        <v>25127</v>
      </c>
      <c r="F48" s="279">
        <v>28.517114581441803</v>
      </c>
      <c r="G48" s="106">
        <v>964233</v>
      </c>
      <c r="H48" s="106">
        <v>28636</v>
      </c>
      <c r="I48" s="155">
        <v>3.0607195191946959</v>
      </c>
      <c r="J48" s="106">
        <v>170031</v>
      </c>
      <c r="K48" s="155">
        <v>21.409036995625797</v>
      </c>
    </row>
    <row r="49" spans="1:11" ht="12" customHeight="1" x14ac:dyDescent="0.2">
      <c r="A49" s="277">
        <v>39508</v>
      </c>
      <c r="B49" s="106">
        <v>114677</v>
      </c>
      <c r="C49" s="278">
        <v>1438</v>
      </c>
      <c r="D49" s="155">
        <v>1.2698805181960278</v>
      </c>
      <c r="E49" s="278">
        <v>26026</v>
      </c>
      <c r="F49" s="279">
        <v>29.357818862731385</v>
      </c>
      <c r="G49" s="106">
        <v>968485</v>
      </c>
      <c r="H49" s="106">
        <v>4252</v>
      </c>
      <c r="I49" s="155">
        <v>0.44097225463140133</v>
      </c>
      <c r="J49" s="106">
        <v>187331</v>
      </c>
      <c r="K49" s="155">
        <v>23.981314823965569</v>
      </c>
    </row>
    <row r="50" spans="1:11" ht="12" customHeight="1" x14ac:dyDescent="0.2">
      <c r="A50" s="277">
        <v>39539</v>
      </c>
      <c r="B50" s="106">
        <v>119094</v>
      </c>
      <c r="C50" s="278">
        <v>4417</v>
      </c>
      <c r="D50" s="155">
        <v>3.8516877839497021</v>
      </c>
      <c r="E50" s="278">
        <v>30748</v>
      </c>
      <c r="F50" s="279">
        <v>34.804065832069362</v>
      </c>
      <c r="G50" s="106">
        <v>996715</v>
      </c>
      <c r="H50" s="106">
        <v>28230</v>
      </c>
      <c r="I50" s="155">
        <v>2.9148618718926982</v>
      </c>
      <c r="J50" s="106">
        <v>230552</v>
      </c>
      <c r="K50" s="155">
        <v>30.091768983884631</v>
      </c>
    </row>
    <row r="51" spans="1:11" ht="12" customHeight="1" x14ac:dyDescent="0.2">
      <c r="A51" s="277">
        <v>39569</v>
      </c>
      <c r="B51" s="106">
        <v>122026</v>
      </c>
      <c r="C51" s="278">
        <v>2932</v>
      </c>
      <c r="D51" s="155">
        <v>2.4619208356424336</v>
      </c>
      <c r="E51" s="278">
        <v>34931</v>
      </c>
      <c r="F51" s="279">
        <v>40.106779952924967</v>
      </c>
      <c r="G51" s="106">
        <v>1019759</v>
      </c>
      <c r="H51" s="106">
        <v>23044</v>
      </c>
      <c r="I51" s="155">
        <v>2.3119949032572</v>
      </c>
      <c r="J51" s="106">
        <v>275922</v>
      </c>
      <c r="K51" s="155">
        <v>37.094417190863055</v>
      </c>
    </row>
    <row r="52" spans="1:11" ht="12" customHeight="1" x14ac:dyDescent="0.2">
      <c r="A52" s="277">
        <v>39600</v>
      </c>
      <c r="B52" s="106">
        <v>123778</v>
      </c>
      <c r="C52" s="278">
        <v>1752</v>
      </c>
      <c r="D52" s="155">
        <v>1.4357595922180519</v>
      </c>
      <c r="E52" s="278">
        <v>37655</v>
      </c>
      <c r="F52" s="279">
        <v>43.722350591595742</v>
      </c>
      <c r="G52" s="106">
        <v>1051418</v>
      </c>
      <c r="H52" s="106">
        <v>31659</v>
      </c>
      <c r="I52" s="155">
        <v>3.1045570571085914</v>
      </c>
      <c r="J52" s="106">
        <v>308728</v>
      </c>
      <c r="K52" s="155">
        <v>41.568891462117435</v>
      </c>
    </row>
    <row r="53" spans="1:11" ht="12" customHeight="1" x14ac:dyDescent="0.2">
      <c r="A53" s="277">
        <v>39630</v>
      </c>
      <c r="B53" s="106">
        <v>123994</v>
      </c>
      <c r="C53" s="278">
        <v>216</v>
      </c>
      <c r="D53" s="155">
        <v>0.17450597036630097</v>
      </c>
      <c r="E53" s="278">
        <v>37940</v>
      </c>
      <c r="F53" s="279">
        <v>44.088595533037392</v>
      </c>
      <c r="G53" s="106">
        <v>1086102</v>
      </c>
      <c r="H53" s="106">
        <v>34684</v>
      </c>
      <c r="I53" s="155">
        <v>3.2987831671133652</v>
      </c>
      <c r="J53" s="106">
        <v>330727</v>
      </c>
      <c r="K53" s="155">
        <v>43.783154062551709</v>
      </c>
    </row>
    <row r="54" spans="1:11" ht="12" customHeight="1" x14ac:dyDescent="0.2">
      <c r="A54" s="277">
        <v>39661</v>
      </c>
      <c r="B54" s="106">
        <v>130277</v>
      </c>
      <c r="C54" s="278">
        <v>6283</v>
      </c>
      <c r="D54" s="155">
        <v>5.0671806700324211</v>
      </c>
      <c r="E54" s="278">
        <v>40515</v>
      </c>
      <c r="F54" s="279">
        <v>45.136026380873865</v>
      </c>
      <c r="G54" s="106">
        <v>1162191</v>
      </c>
      <c r="H54" s="106">
        <v>76089</v>
      </c>
      <c r="I54" s="155">
        <v>7.0056955976510498</v>
      </c>
      <c r="J54" s="106">
        <v>362406</v>
      </c>
      <c r="K54" s="155">
        <v>45.312927849359518</v>
      </c>
    </row>
    <row r="55" spans="1:11" ht="12" customHeight="1" x14ac:dyDescent="0.2">
      <c r="A55" s="277">
        <v>39692</v>
      </c>
      <c r="B55" s="106">
        <v>137881</v>
      </c>
      <c r="C55" s="278">
        <v>7604</v>
      </c>
      <c r="D55" s="155">
        <v>5.8367939083644851</v>
      </c>
      <c r="E55" s="278">
        <v>48515</v>
      </c>
      <c r="F55" s="279">
        <v>54.287984244567284</v>
      </c>
      <c r="G55" s="106">
        <v>1218732</v>
      </c>
      <c r="H55" s="106">
        <v>56541</v>
      </c>
      <c r="I55" s="155">
        <v>4.8650350931989665</v>
      </c>
      <c r="J55" s="106">
        <v>431381</v>
      </c>
      <c r="K55" s="155">
        <v>54.78890609143825</v>
      </c>
    </row>
    <row r="56" spans="1:11" ht="12" customHeight="1" x14ac:dyDescent="0.2">
      <c r="A56" s="277">
        <v>39722</v>
      </c>
      <c r="B56" s="106">
        <v>154387</v>
      </c>
      <c r="C56" s="278">
        <v>16506</v>
      </c>
      <c r="D56" s="155">
        <v>11.971192550097548</v>
      </c>
      <c r="E56" s="278">
        <v>61590</v>
      </c>
      <c r="F56" s="279">
        <v>66.370680086640732</v>
      </c>
      <c r="G56" s="106">
        <v>1335865</v>
      </c>
      <c r="H56" s="106">
        <v>117133</v>
      </c>
      <c r="I56" s="155">
        <v>9.6110547683986312</v>
      </c>
      <c r="J56" s="106">
        <v>533034</v>
      </c>
      <c r="K56" s="155">
        <v>66.394297180851268</v>
      </c>
    </row>
    <row r="57" spans="1:11" ht="12" customHeight="1" x14ac:dyDescent="0.2">
      <c r="A57" s="277">
        <v>39753</v>
      </c>
      <c r="B57" s="106">
        <v>165886</v>
      </c>
      <c r="C57" s="278">
        <v>11499</v>
      </c>
      <c r="D57" s="155">
        <v>7.4481659725235936</v>
      </c>
      <c r="E57" s="278">
        <v>70113</v>
      </c>
      <c r="F57" s="279">
        <v>73.207480187526755</v>
      </c>
      <c r="G57" s="106">
        <v>1447780</v>
      </c>
      <c r="H57" s="106">
        <v>111915</v>
      </c>
      <c r="I57" s="155">
        <v>8.3777178083114681</v>
      </c>
      <c r="J57" s="106">
        <v>613733</v>
      </c>
      <c r="K57" s="155">
        <v>73.584941855794696</v>
      </c>
    </row>
    <row r="58" spans="1:11" ht="12" customHeight="1" x14ac:dyDescent="0.2">
      <c r="A58" s="277">
        <v>39783</v>
      </c>
      <c r="B58" s="106">
        <v>179242</v>
      </c>
      <c r="C58" s="278">
        <v>13356</v>
      </c>
      <c r="D58" s="155">
        <v>8.0513123470335053</v>
      </c>
      <c r="E58" s="278">
        <v>78679</v>
      </c>
      <c r="F58" s="279">
        <v>78.238517148454207</v>
      </c>
      <c r="G58" s="106">
        <v>1576467</v>
      </c>
      <c r="H58" s="106">
        <v>128687</v>
      </c>
      <c r="I58" s="155">
        <v>8.8885742308914342</v>
      </c>
      <c r="J58" s="106">
        <v>691328</v>
      </c>
      <c r="K58" s="155">
        <v>78.103891027284973</v>
      </c>
    </row>
    <row r="59" spans="1:11" ht="12" customHeight="1" x14ac:dyDescent="0.2">
      <c r="A59" s="277">
        <v>39814</v>
      </c>
      <c r="B59" s="106">
        <v>191346</v>
      </c>
      <c r="C59" s="278">
        <v>12104</v>
      </c>
      <c r="D59" s="155">
        <v>6.7528815790941854</v>
      </c>
      <c r="E59" s="278">
        <v>82963</v>
      </c>
      <c r="F59" s="279">
        <v>76.546137309356638</v>
      </c>
      <c r="G59" s="106">
        <v>1673235</v>
      </c>
      <c r="H59" s="106">
        <v>96768</v>
      </c>
      <c r="I59" s="155">
        <v>6.1382826281806091</v>
      </c>
      <c r="J59" s="106">
        <v>737638</v>
      </c>
      <c r="K59" s="155">
        <v>78.841424245695535</v>
      </c>
    </row>
    <row r="60" spans="1:11" ht="12" customHeight="1" x14ac:dyDescent="0.2">
      <c r="A60" s="277">
        <v>39845</v>
      </c>
      <c r="B60" s="106">
        <v>201075</v>
      </c>
      <c r="C60" s="278">
        <v>9729</v>
      </c>
      <c r="D60" s="155">
        <v>5.0845066006083224</v>
      </c>
      <c r="E60" s="278">
        <v>87836</v>
      </c>
      <c r="F60" s="279">
        <v>77.566915991840261</v>
      </c>
      <c r="G60" s="106">
        <v>1755969</v>
      </c>
      <c r="H60" s="106">
        <v>82734</v>
      </c>
      <c r="I60" s="155">
        <v>4.9445535145989652</v>
      </c>
      <c r="J60" s="106">
        <v>791736</v>
      </c>
      <c r="K60" s="155">
        <v>82.110444259841756</v>
      </c>
    </row>
    <row r="61" spans="1:11" ht="12" customHeight="1" x14ac:dyDescent="0.2">
      <c r="A61" s="277">
        <v>39873</v>
      </c>
      <c r="B61" s="106">
        <v>211133</v>
      </c>
      <c r="C61" s="278">
        <v>10058</v>
      </c>
      <c r="D61" s="155">
        <v>5.002113639189357</v>
      </c>
      <c r="E61" s="278">
        <v>96456</v>
      </c>
      <c r="F61" s="279">
        <v>84.111024878571996</v>
      </c>
      <c r="G61" s="106">
        <v>1821150</v>
      </c>
      <c r="H61" s="106">
        <v>65181</v>
      </c>
      <c r="I61" s="155">
        <v>3.7119675802932739</v>
      </c>
      <c r="J61" s="106">
        <v>852665</v>
      </c>
      <c r="K61" s="155">
        <v>88.041115763279763</v>
      </c>
    </row>
    <row r="62" spans="1:11" ht="12" customHeight="1" x14ac:dyDescent="0.2">
      <c r="A62" s="277">
        <v>39904</v>
      </c>
      <c r="B62" s="106">
        <v>215509</v>
      </c>
      <c r="C62" s="278">
        <v>4376</v>
      </c>
      <c r="D62" s="155">
        <v>2.0726272065475317</v>
      </c>
      <c r="E62" s="278">
        <v>96415</v>
      </c>
      <c r="F62" s="279">
        <v>80.957059129763039</v>
      </c>
      <c r="G62" s="106">
        <v>1843806</v>
      </c>
      <c r="H62" s="106">
        <v>22656</v>
      </c>
      <c r="I62" s="155">
        <v>1.2440490898608023</v>
      </c>
      <c r="J62" s="106">
        <v>847091</v>
      </c>
      <c r="K62" s="155">
        <v>84.988286521222221</v>
      </c>
    </row>
    <row r="63" spans="1:11" ht="12" customHeight="1" x14ac:dyDescent="0.2">
      <c r="A63" s="277">
        <v>39934</v>
      </c>
      <c r="B63" s="106">
        <v>215944</v>
      </c>
      <c r="C63" s="278">
        <v>435</v>
      </c>
      <c r="D63" s="155">
        <v>0.20184771865676143</v>
      </c>
      <c r="E63" s="278">
        <v>93918</v>
      </c>
      <c r="F63" s="279">
        <v>76.965564715716326</v>
      </c>
      <c r="G63" s="106">
        <v>1821607</v>
      </c>
      <c r="H63" s="106">
        <v>-22199</v>
      </c>
      <c r="I63" s="155">
        <v>-1.2039769910717288</v>
      </c>
      <c r="J63" s="106">
        <v>801848</v>
      </c>
      <c r="K63" s="155">
        <v>78.631127550725225</v>
      </c>
    </row>
    <row r="64" spans="1:11" ht="12" customHeight="1" x14ac:dyDescent="0.2">
      <c r="A64" s="277">
        <v>39965</v>
      </c>
      <c r="B64" s="106">
        <v>213625</v>
      </c>
      <c r="C64" s="278">
        <v>-2319</v>
      </c>
      <c r="D64" s="155">
        <v>-1.0738895269143851</v>
      </c>
      <c r="E64" s="278">
        <v>89847</v>
      </c>
      <c r="F64" s="279">
        <v>72.587212590282604</v>
      </c>
      <c r="G64" s="106">
        <v>1783180</v>
      </c>
      <c r="H64" s="106">
        <v>-38427</v>
      </c>
      <c r="I64" s="155">
        <v>-2.1095109977069697</v>
      </c>
      <c r="J64" s="106">
        <v>731762</v>
      </c>
      <c r="K64" s="155">
        <v>69.597629106596997</v>
      </c>
    </row>
    <row r="65" spans="1:11" ht="12" customHeight="1" x14ac:dyDescent="0.2">
      <c r="A65" s="277">
        <v>39995</v>
      </c>
      <c r="B65" s="106">
        <v>209988</v>
      </c>
      <c r="C65" s="278">
        <v>-3637</v>
      </c>
      <c r="D65" s="155">
        <v>-1.7025160912814512</v>
      </c>
      <c r="E65" s="278">
        <v>85994</v>
      </c>
      <c r="F65" s="279">
        <v>69.353355807539074</v>
      </c>
      <c r="G65" s="106">
        <v>1769542</v>
      </c>
      <c r="H65" s="106">
        <v>-13638</v>
      </c>
      <c r="I65" s="155">
        <v>-0.76481342321021994</v>
      </c>
      <c r="J65" s="106">
        <v>683440</v>
      </c>
      <c r="K65" s="155">
        <v>62.925949864745668</v>
      </c>
    </row>
    <row r="66" spans="1:11" ht="12" customHeight="1" x14ac:dyDescent="0.2">
      <c r="A66" s="277">
        <v>40026</v>
      </c>
      <c r="B66" s="106">
        <v>213609</v>
      </c>
      <c r="C66" s="278">
        <v>3621</v>
      </c>
      <c r="D66" s="155">
        <v>1.7243842505286016</v>
      </c>
      <c r="E66" s="278">
        <v>83332</v>
      </c>
      <c r="F66" s="279">
        <v>63.965243289298954</v>
      </c>
      <c r="G66" s="106">
        <v>1817405</v>
      </c>
      <c r="H66" s="106">
        <v>47863</v>
      </c>
      <c r="I66" s="155">
        <v>2.7048241861453417</v>
      </c>
      <c r="J66" s="106">
        <v>655214</v>
      </c>
      <c r="K66" s="155">
        <v>56.377480121597912</v>
      </c>
    </row>
    <row r="67" spans="1:11" ht="12" customHeight="1" x14ac:dyDescent="0.2">
      <c r="A67" s="277">
        <v>40057</v>
      </c>
      <c r="B67" s="106">
        <v>218716</v>
      </c>
      <c r="C67" s="278">
        <v>5107</v>
      </c>
      <c r="D67" s="155">
        <v>2.3908168663305385</v>
      </c>
      <c r="E67" s="278">
        <v>80835</v>
      </c>
      <c r="F67" s="279">
        <v>58.626641814318141</v>
      </c>
      <c r="G67" s="106">
        <v>1851361</v>
      </c>
      <c r="H67" s="106">
        <v>33956</v>
      </c>
      <c r="I67" s="155">
        <v>1.8683782646135561</v>
      </c>
      <c r="J67" s="106">
        <v>632629</v>
      </c>
      <c r="K67" s="155">
        <v>51.908787165677111</v>
      </c>
    </row>
    <row r="68" spans="1:11" ht="12" customHeight="1" x14ac:dyDescent="0.2">
      <c r="A68" s="277">
        <v>40087</v>
      </c>
      <c r="B68" s="106">
        <v>225721</v>
      </c>
      <c r="C68" s="278">
        <v>7005</v>
      </c>
      <c r="D68" s="155">
        <v>3.2027835183525668</v>
      </c>
      <c r="E68" s="278">
        <v>71334</v>
      </c>
      <c r="F68" s="279">
        <v>46.204667491433867</v>
      </c>
      <c r="G68" s="106">
        <v>1904527</v>
      </c>
      <c r="H68" s="106">
        <v>53166</v>
      </c>
      <c r="I68" s="155">
        <v>2.8717251794760719</v>
      </c>
      <c r="J68" s="106">
        <v>568662</v>
      </c>
      <c r="K68" s="155">
        <v>42.568822448376146</v>
      </c>
    </row>
    <row r="69" spans="1:11" ht="12" customHeight="1" x14ac:dyDescent="0.2">
      <c r="A69" s="277">
        <v>40118</v>
      </c>
      <c r="B69" s="106">
        <v>229879</v>
      </c>
      <c r="C69" s="278">
        <v>4158</v>
      </c>
      <c r="D69" s="155">
        <v>1.8420971021748087</v>
      </c>
      <c r="E69" s="278">
        <v>63993</v>
      </c>
      <c r="F69" s="279">
        <v>38.576492289885827</v>
      </c>
      <c r="G69" s="106">
        <v>1940401</v>
      </c>
      <c r="H69" s="106">
        <v>35874</v>
      </c>
      <c r="I69" s="155">
        <v>1.8836172971031653</v>
      </c>
      <c r="J69" s="106">
        <v>492621</v>
      </c>
      <c r="K69" s="155">
        <v>34.025956982414456</v>
      </c>
    </row>
    <row r="70" spans="1:11" ht="12" customHeight="1" x14ac:dyDescent="0.2">
      <c r="A70" s="277">
        <v>40148</v>
      </c>
      <c r="B70" s="106">
        <v>236009</v>
      </c>
      <c r="C70" s="278">
        <v>6130</v>
      </c>
      <c r="D70" s="155">
        <v>2.6666202654439943</v>
      </c>
      <c r="E70" s="278">
        <v>56767</v>
      </c>
      <c r="F70" s="279">
        <v>31.670590598185694</v>
      </c>
      <c r="G70" s="106">
        <v>2012536</v>
      </c>
      <c r="H70" s="106">
        <v>72135</v>
      </c>
      <c r="I70" s="155">
        <v>3.7175305516746282</v>
      </c>
      <c r="J70" s="106">
        <v>436069</v>
      </c>
      <c r="K70" s="155">
        <v>27.661156243676526</v>
      </c>
    </row>
    <row r="71" spans="1:11" ht="12" customHeight="1" x14ac:dyDescent="0.2">
      <c r="A71" s="277">
        <v>40179</v>
      </c>
      <c r="B71" s="106">
        <v>241685.99999999953</v>
      </c>
      <c r="C71" s="278">
        <v>5676.9999999995343</v>
      </c>
      <c r="D71" s="155">
        <v>2.4054167425816533</v>
      </c>
      <c r="E71" s="278">
        <v>50339.999999999534</v>
      </c>
      <c r="F71" s="279">
        <v>26.308362860995022</v>
      </c>
      <c r="G71" s="106">
        <v>2060207</v>
      </c>
      <c r="H71" s="106">
        <v>47671</v>
      </c>
      <c r="I71" s="155">
        <v>2.3687029697853852</v>
      </c>
      <c r="J71" s="106">
        <v>386972</v>
      </c>
      <c r="K71" s="155">
        <v>23.127175800171525</v>
      </c>
    </row>
    <row r="72" spans="1:11" ht="12" customHeight="1" x14ac:dyDescent="0.2">
      <c r="A72" s="277">
        <v>40210</v>
      </c>
      <c r="B72" s="106">
        <v>245433.00000000163</v>
      </c>
      <c r="C72" s="278">
        <v>3747.0000000020955</v>
      </c>
      <c r="D72" s="155">
        <v>1.5503587299231658</v>
      </c>
      <c r="E72" s="278">
        <v>44358.00000000163</v>
      </c>
      <c r="F72" s="279">
        <v>22.060425214473021</v>
      </c>
      <c r="G72" s="106">
        <v>2100664</v>
      </c>
      <c r="H72" s="106">
        <v>40457</v>
      </c>
      <c r="I72" s="155">
        <v>1.9637347120944644</v>
      </c>
      <c r="J72" s="106">
        <v>344695</v>
      </c>
      <c r="K72" s="155">
        <v>19.629902350212333</v>
      </c>
    </row>
    <row r="73" spans="1:11" ht="12" customHeight="1" x14ac:dyDescent="0.2">
      <c r="A73" s="277">
        <v>40238</v>
      </c>
      <c r="B73" s="106">
        <v>247390.00000000236</v>
      </c>
      <c r="C73" s="278">
        <v>1957.0000000007276</v>
      </c>
      <c r="D73" s="155">
        <v>0.79736628733736481</v>
      </c>
      <c r="E73" s="278">
        <v>36257.000000002357</v>
      </c>
      <c r="F73" s="279">
        <v>17.172587894835178</v>
      </c>
      <c r="G73" s="106">
        <v>2113565</v>
      </c>
      <c r="H73" s="106">
        <v>12901</v>
      </c>
      <c r="I73" s="155">
        <v>0.61413914838355876</v>
      </c>
      <c r="J73" s="106">
        <v>292415</v>
      </c>
      <c r="K73" s="155">
        <v>16.056612579963211</v>
      </c>
    </row>
    <row r="74" spans="1:11" ht="12" customHeight="1" x14ac:dyDescent="0.2">
      <c r="A74" s="277">
        <v>40269</v>
      </c>
      <c r="B74" s="106">
        <v>245484.99999999854</v>
      </c>
      <c r="C74" s="278">
        <v>-1905.0000000038126</v>
      </c>
      <c r="D74" s="155">
        <v>-0.77003920934710157</v>
      </c>
      <c r="E74" s="278">
        <v>29975.999999998545</v>
      </c>
      <c r="F74" s="279">
        <v>13.909395895298362</v>
      </c>
      <c r="G74" s="106">
        <v>2088045</v>
      </c>
      <c r="H74" s="106">
        <v>-25520</v>
      </c>
      <c r="I74" s="155">
        <v>-1.2074386167446944</v>
      </c>
      <c r="J74" s="106">
        <v>244239</v>
      </c>
      <c r="K74" s="155">
        <v>13.246458683831163</v>
      </c>
    </row>
    <row r="75" spans="1:11" ht="12" customHeight="1" x14ac:dyDescent="0.2">
      <c r="A75" s="277">
        <v>40299</v>
      </c>
      <c r="B75" s="106">
        <v>240198.99999999991</v>
      </c>
      <c r="C75" s="278">
        <v>-5285.9999999986321</v>
      </c>
      <c r="D75" s="155">
        <v>-2.1532883882920193</v>
      </c>
      <c r="E75" s="278">
        <v>24254.999999999913</v>
      </c>
      <c r="F75" s="279">
        <v>11.232078687066977</v>
      </c>
      <c r="G75" s="106">
        <v>2037192</v>
      </c>
      <c r="H75" s="106">
        <v>-50853</v>
      </c>
      <c r="I75" s="155">
        <v>-2.435436017901913</v>
      </c>
      <c r="J75" s="106">
        <v>215585</v>
      </c>
      <c r="K75" s="155">
        <v>11.834879861572777</v>
      </c>
    </row>
    <row r="76" spans="1:11" ht="12" customHeight="1" x14ac:dyDescent="0.2">
      <c r="A76" s="277">
        <v>40330</v>
      </c>
      <c r="B76" s="106">
        <v>234552.99999999956</v>
      </c>
      <c r="C76" s="278">
        <v>-5646.0000000003492</v>
      </c>
      <c r="D76" s="155">
        <v>-2.3505510014614348</v>
      </c>
      <c r="E76" s="278">
        <v>20927.999999999563</v>
      </c>
      <c r="F76" s="279">
        <v>9.7966062024573723</v>
      </c>
      <c r="G76" s="106">
        <v>1978301</v>
      </c>
      <c r="H76" s="106">
        <v>-58891</v>
      </c>
      <c r="I76" s="155">
        <v>-2.8907928167791743</v>
      </c>
      <c r="J76" s="106">
        <v>195121</v>
      </c>
      <c r="K76" s="155">
        <v>10.942305319709732</v>
      </c>
    </row>
    <row r="77" spans="1:11" ht="12" customHeight="1" x14ac:dyDescent="0.2">
      <c r="A77" s="277">
        <v>40360</v>
      </c>
      <c r="B77" s="106">
        <v>228195.00000000119</v>
      </c>
      <c r="C77" s="278">
        <v>-6357.9999999983702</v>
      </c>
      <c r="D77" s="155">
        <v>-2.7106879894942217</v>
      </c>
      <c r="E77" s="278">
        <v>18207.000000001193</v>
      </c>
      <c r="F77" s="279">
        <v>8.6704954568838186</v>
      </c>
      <c r="G77" s="106">
        <v>1935278</v>
      </c>
      <c r="H77" s="106">
        <v>-43023</v>
      </c>
      <c r="I77" s="155">
        <v>-2.174744894735432</v>
      </c>
      <c r="J77" s="106">
        <v>165736</v>
      </c>
      <c r="K77" s="155">
        <v>9.3660393480346897</v>
      </c>
    </row>
    <row r="78" spans="1:11" ht="12" customHeight="1" x14ac:dyDescent="0.2">
      <c r="A78" s="277">
        <v>40391</v>
      </c>
      <c r="B78" s="106">
        <v>229637.00000000119</v>
      </c>
      <c r="C78" s="278">
        <v>1442</v>
      </c>
      <c r="D78" s="155">
        <v>0.63191568614561777</v>
      </c>
      <c r="E78" s="278">
        <v>16028.000000001193</v>
      </c>
      <c r="F78" s="279">
        <v>7.5034291626294731</v>
      </c>
      <c r="G78" s="106">
        <v>1970343</v>
      </c>
      <c r="H78" s="106">
        <v>35065</v>
      </c>
      <c r="I78" s="155">
        <v>1.8118843907696982</v>
      </c>
      <c r="J78" s="106">
        <v>152938</v>
      </c>
      <c r="K78" s="155">
        <v>8.4151853879570044</v>
      </c>
    </row>
    <row r="79" spans="1:11" ht="12" customHeight="1" x14ac:dyDescent="0.2">
      <c r="A79" s="277">
        <v>40422</v>
      </c>
      <c r="B79" s="106">
        <v>231455.99999999927</v>
      </c>
      <c r="C79" s="278">
        <v>1818.9999999980791</v>
      </c>
      <c r="D79" s="155">
        <v>0.79211973680115555</v>
      </c>
      <c r="E79" s="278">
        <v>12739.999999999272</v>
      </c>
      <c r="F79" s="279">
        <v>5.8249053567179692</v>
      </c>
      <c r="G79" s="106">
        <v>1984933</v>
      </c>
      <c r="H79" s="106">
        <v>14590</v>
      </c>
      <c r="I79" s="155">
        <v>0.74048021080593585</v>
      </c>
      <c r="J79" s="106">
        <v>133572</v>
      </c>
      <c r="K79" s="155">
        <v>7.2148003549820912</v>
      </c>
    </row>
    <row r="80" spans="1:11" ht="12" customHeight="1" x14ac:dyDescent="0.2">
      <c r="A80" s="277">
        <v>40452</v>
      </c>
      <c r="B80" s="106">
        <v>231549.99999999892</v>
      </c>
      <c r="C80" s="278">
        <v>93.999999999650754</v>
      </c>
      <c r="D80" s="155">
        <v>4.0612470620615168E-2</v>
      </c>
      <c r="E80" s="278">
        <v>5828.9999999989232</v>
      </c>
      <c r="F80" s="279">
        <v>2.5823915364538181</v>
      </c>
      <c r="G80" s="106">
        <v>2016471</v>
      </c>
      <c r="H80" s="106">
        <v>31538</v>
      </c>
      <c r="I80" s="155">
        <v>1.5888697502636109</v>
      </c>
      <c r="J80" s="106">
        <v>111944</v>
      </c>
      <c r="K80" s="155">
        <v>5.8777848778200568</v>
      </c>
    </row>
    <row r="81" spans="1:11" ht="12" customHeight="1" x14ac:dyDescent="0.2">
      <c r="A81" s="277">
        <v>40483</v>
      </c>
      <c r="B81" s="106">
        <v>230474.99999999942</v>
      </c>
      <c r="C81" s="278">
        <v>-1074.9999999995052</v>
      </c>
      <c r="D81" s="155">
        <v>-0.46426257827661854</v>
      </c>
      <c r="E81" s="278">
        <v>595.99999999941792</v>
      </c>
      <c r="F81" s="279">
        <v>0.25926683168076159</v>
      </c>
      <c r="G81" s="106">
        <v>2027565</v>
      </c>
      <c r="H81" s="106">
        <v>11094</v>
      </c>
      <c r="I81" s="155">
        <v>0.55016908252089913</v>
      </c>
      <c r="J81" s="106">
        <v>87164</v>
      </c>
      <c r="K81" s="155">
        <v>4.4920611770453629</v>
      </c>
    </row>
    <row r="82" spans="1:11" ht="12" customHeight="1" x14ac:dyDescent="0.2">
      <c r="A82" s="277">
        <v>40513</v>
      </c>
      <c r="B82" s="106">
        <v>229758.00000000047</v>
      </c>
      <c r="C82" s="278">
        <v>-716.99999999895226</v>
      </c>
      <c r="D82" s="155">
        <v>-0.31109664822603494</v>
      </c>
      <c r="E82" s="278">
        <v>-6250.9999999995343</v>
      </c>
      <c r="F82" s="279">
        <v>-2.6486278065665014</v>
      </c>
      <c r="G82" s="106">
        <v>2053188</v>
      </c>
      <c r="H82" s="106">
        <v>25623</v>
      </c>
      <c r="I82" s="155">
        <v>1.2637326053665356</v>
      </c>
      <c r="J82" s="106">
        <v>40652</v>
      </c>
      <c r="K82" s="155">
        <v>2.0199390222087952</v>
      </c>
    </row>
    <row r="83" spans="1:11" ht="12" customHeight="1" x14ac:dyDescent="0.2">
      <c r="A83" s="277">
        <v>40544</v>
      </c>
      <c r="B83" s="106">
        <v>233735.99999999857</v>
      </c>
      <c r="C83" s="278">
        <v>3977.9999999981083</v>
      </c>
      <c r="D83" s="155">
        <v>1.7313869375595627</v>
      </c>
      <c r="E83" s="278">
        <v>-7950.0000000009604</v>
      </c>
      <c r="F83" s="279">
        <v>-3.2893920210525125</v>
      </c>
      <c r="G83" s="106">
        <v>2105239</v>
      </c>
      <c r="H83" s="106">
        <v>52051</v>
      </c>
      <c r="I83" s="155">
        <v>2.5351307332791735</v>
      </c>
      <c r="J83" s="106">
        <v>45032</v>
      </c>
      <c r="K83" s="155">
        <v>2.1857997764302324</v>
      </c>
    </row>
    <row r="84" spans="1:11" ht="12" customHeight="1" x14ac:dyDescent="0.2">
      <c r="A84" s="277">
        <v>40575</v>
      </c>
      <c r="B84" s="106">
        <v>235590.99999999936</v>
      </c>
      <c r="C84" s="278">
        <v>1855.0000000007858</v>
      </c>
      <c r="D84" s="155">
        <v>0.79363042064585565</v>
      </c>
      <c r="E84" s="278">
        <v>-9842.0000000022701</v>
      </c>
      <c r="F84" s="279">
        <v>-4.0100556974824917</v>
      </c>
      <c r="G84" s="106">
        <v>2134612</v>
      </c>
      <c r="H84" s="106">
        <v>29373</v>
      </c>
      <c r="I84" s="155">
        <v>1.3952335103045308</v>
      </c>
      <c r="J84" s="106">
        <v>33948</v>
      </c>
      <c r="K84" s="155">
        <v>1.616060445649566</v>
      </c>
    </row>
    <row r="85" spans="1:11" ht="12" customHeight="1" x14ac:dyDescent="0.2">
      <c r="A85" s="277">
        <v>40603</v>
      </c>
      <c r="B85" s="106">
        <v>237513.00000000131</v>
      </c>
      <c r="C85" s="278">
        <v>1922.00000000195</v>
      </c>
      <c r="D85" s="155">
        <v>0.81582063831044271</v>
      </c>
      <c r="E85" s="278">
        <v>-9877.0000000010477</v>
      </c>
      <c r="F85" s="279">
        <v>-3.9924815069327595</v>
      </c>
      <c r="G85" s="106">
        <v>2150248</v>
      </c>
      <c r="H85" s="106">
        <v>15636</v>
      </c>
      <c r="I85" s="155">
        <v>0.73249845873629493</v>
      </c>
      <c r="J85" s="106">
        <v>36683</v>
      </c>
      <c r="K85" s="155">
        <v>1.7355983847196561</v>
      </c>
    </row>
    <row r="86" spans="1:11" ht="12" customHeight="1" x14ac:dyDescent="0.2">
      <c r="A86" s="277">
        <v>40634</v>
      </c>
      <c r="B86" s="106">
        <v>236359.9999999998</v>
      </c>
      <c r="C86" s="278">
        <v>-1153.0000000015134</v>
      </c>
      <c r="D86" s="155">
        <v>-0.48544711236922067</v>
      </c>
      <c r="E86" s="278">
        <v>-9124.9999999987485</v>
      </c>
      <c r="F86" s="279">
        <v>-3.7171313929563121</v>
      </c>
      <c r="G86" s="106">
        <v>2120471</v>
      </c>
      <c r="H86" s="106">
        <v>-29777</v>
      </c>
      <c r="I86" s="155">
        <v>-1.3848170071545236</v>
      </c>
      <c r="J86" s="106">
        <v>32426</v>
      </c>
      <c r="K86" s="155">
        <v>1.5529358802133095</v>
      </c>
    </row>
    <row r="87" spans="1:11" ht="12" customHeight="1" x14ac:dyDescent="0.2">
      <c r="A87" s="277">
        <v>40664</v>
      </c>
      <c r="B87" s="106">
        <v>233063.00000000015</v>
      </c>
      <c r="C87" s="278">
        <v>-3296.9999999996508</v>
      </c>
      <c r="D87" s="155">
        <v>-1.3949060754779377</v>
      </c>
      <c r="E87" s="278">
        <v>-7135.9999999997672</v>
      </c>
      <c r="F87" s="279">
        <v>-2.970869986969042</v>
      </c>
      <c r="G87" s="106">
        <v>2064581</v>
      </c>
      <c r="H87" s="106">
        <v>-55890</v>
      </c>
      <c r="I87" s="155">
        <v>-2.6357351739306973</v>
      </c>
      <c r="J87" s="106">
        <v>27389</v>
      </c>
      <c r="K87" s="155">
        <v>1.3444486332167023</v>
      </c>
    </row>
    <row r="88" spans="1:11" ht="12" customHeight="1" x14ac:dyDescent="0.2">
      <c r="A88" s="277">
        <v>40695</v>
      </c>
      <c r="B88" s="106">
        <v>227092.99999999977</v>
      </c>
      <c r="C88" s="278">
        <v>-5970.0000000003783</v>
      </c>
      <c r="D88" s="155">
        <v>-2.5615391546493327</v>
      </c>
      <c r="E88" s="278">
        <v>-7459.9999999997963</v>
      </c>
      <c r="F88" s="279">
        <v>-3.1805178360540305</v>
      </c>
      <c r="G88" s="106">
        <v>2023077</v>
      </c>
      <c r="H88" s="106">
        <v>-41504</v>
      </c>
      <c r="I88" s="155">
        <v>-2.0102868330184189</v>
      </c>
      <c r="J88" s="106">
        <v>44776</v>
      </c>
      <c r="K88" s="155">
        <v>2.2633562840032937</v>
      </c>
    </row>
    <row r="89" spans="1:11" ht="12" customHeight="1" x14ac:dyDescent="0.2">
      <c r="A89" s="277">
        <v>40725</v>
      </c>
      <c r="B89" s="106">
        <v>225182.00000000079</v>
      </c>
      <c r="C89" s="278">
        <v>-1910.9999999989814</v>
      </c>
      <c r="D89" s="155">
        <v>-0.84150546251931291</v>
      </c>
      <c r="E89" s="278">
        <v>-3013.0000000004075</v>
      </c>
      <c r="F89" s="279">
        <v>-1.3203619711213619</v>
      </c>
      <c r="G89" s="106">
        <v>2002522</v>
      </c>
      <c r="H89" s="106">
        <v>-20555</v>
      </c>
      <c r="I89" s="155">
        <v>-1.0160265773373924</v>
      </c>
      <c r="J89" s="106">
        <v>67244</v>
      </c>
      <c r="K89" s="155">
        <v>3.4746429195185393</v>
      </c>
    </row>
    <row r="90" spans="1:11" ht="12" customHeight="1" x14ac:dyDescent="0.2">
      <c r="A90" s="277">
        <v>40756</v>
      </c>
      <c r="B90" s="106">
        <v>226759.00000000049</v>
      </c>
      <c r="C90" s="278">
        <v>1576.999999999709</v>
      </c>
      <c r="D90" s="155">
        <v>0.70032240587600403</v>
      </c>
      <c r="E90" s="278">
        <v>-2878.0000000006985</v>
      </c>
      <c r="F90" s="279">
        <v>-1.2532823543247313</v>
      </c>
      <c r="G90" s="106">
        <v>2029601</v>
      </c>
      <c r="H90" s="106">
        <v>27079</v>
      </c>
      <c r="I90" s="155">
        <v>1.3522448192828842</v>
      </c>
      <c r="J90" s="106">
        <v>59258</v>
      </c>
      <c r="K90" s="155">
        <v>3.0074966642863705</v>
      </c>
    </row>
    <row r="91" spans="1:11" ht="12" customHeight="1" x14ac:dyDescent="0.2">
      <c r="A91" s="277">
        <v>40787</v>
      </c>
      <c r="B91" s="106">
        <v>233886.99999999863</v>
      </c>
      <c r="C91" s="278">
        <v>7127.9999999981374</v>
      </c>
      <c r="D91" s="155">
        <v>3.1434253987705545</v>
      </c>
      <c r="E91" s="278">
        <v>2430.9999999993597</v>
      </c>
      <c r="F91" s="279">
        <v>1.050307617862301</v>
      </c>
      <c r="G91" s="106">
        <v>2071510</v>
      </c>
      <c r="H91" s="106">
        <v>41909</v>
      </c>
      <c r="I91" s="155">
        <v>2.0648886160383246</v>
      </c>
      <c r="J91" s="106">
        <v>86577</v>
      </c>
      <c r="K91" s="155">
        <v>4.3617089342562192</v>
      </c>
    </row>
    <row r="92" spans="1:11" ht="12" customHeight="1" x14ac:dyDescent="0.2">
      <c r="A92" s="277">
        <v>40817</v>
      </c>
      <c r="B92" s="106">
        <v>242128.00000000093</v>
      </c>
      <c r="C92" s="278">
        <v>8241.0000000022992</v>
      </c>
      <c r="D92" s="155">
        <v>3.5234963892830073</v>
      </c>
      <c r="E92" s="278">
        <v>10578.000000002008</v>
      </c>
      <c r="F92" s="279">
        <v>4.5683437702448959</v>
      </c>
      <c r="G92" s="106">
        <v>2147953</v>
      </c>
      <c r="H92" s="106">
        <v>76443</v>
      </c>
      <c r="I92" s="155">
        <v>3.6902066608416084</v>
      </c>
      <c r="J92" s="106">
        <v>131482</v>
      </c>
      <c r="K92" s="155">
        <v>6.5204012356240186</v>
      </c>
    </row>
    <row r="93" spans="1:11" ht="12" customHeight="1" x14ac:dyDescent="0.2">
      <c r="A93" s="277">
        <v>40848</v>
      </c>
      <c r="B93" s="106">
        <v>241730.0000000016</v>
      </c>
      <c r="C93" s="278">
        <v>-397.99999999933061</v>
      </c>
      <c r="D93" s="155">
        <v>-0.16437586730957554</v>
      </c>
      <c r="E93" s="278">
        <v>11255.000000002183</v>
      </c>
      <c r="F93" s="279">
        <v>4.8833929927333601</v>
      </c>
      <c r="G93" s="106">
        <v>2179563</v>
      </c>
      <c r="H93" s="106">
        <v>31610</v>
      </c>
      <c r="I93" s="155">
        <v>1.4716336903088663</v>
      </c>
      <c r="J93" s="106">
        <v>151998</v>
      </c>
      <c r="K93" s="155">
        <v>7.4965784080904925</v>
      </c>
    </row>
    <row r="94" spans="1:11" ht="12" customHeight="1" x14ac:dyDescent="0.2">
      <c r="A94" s="277">
        <v>40878</v>
      </c>
      <c r="B94" s="106">
        <v>242509.99999999785</v>
      </c>
      <c r="C94" s="278">
        <v>779.99999999624561</v>
      </c>
      <c r="D94" s="155">
        <v>0.32267405783156433</v>
      </c>
      <c r="E94" s="278">
        <v>12751.999999997381</v>
      </c>
      <c r="F94" s="279">
        <v>5.5501875886791119</v>
      </c>
      <c r="G94" s="106">
        <v>2209738</v>
      </c>
      <c r="H94" s="106">
        <v>30175</v>
      </c>
      <c r="I94" s="155">
        <v>1.3844518373637285</v>
      </c>
      <c r="J94" s="106">
        <v>156550</v>
      </c>
      <c r="K94" s="155">
        <v>7.6247279839936724</v>
      </c>
    </row>
    <row r="95" spans="1:11" ht="12" customHeight="1" x14ac:dyDescent="0.2">
      <c r="A95" s="277">
        <v>40909</v>
      </c>
      <c r="B95" s="106">
        <v>253252.00000000017</v>
      </c>
      <c r="C95" s="278">
        <v>10742.000000002328</v>
      </c>
      <c r="D95" s="155">
        <v>4.4295080615242357</v>
      </c>
      <c r="E95" s="278">
        <v>19516.000000001601</v>
      </c>
      <c r="F95" s="279">
        <v>8.3495909915467532</v>
      </c>
      <c r="G95" s="106">
        <v>2288393</v>
      </c>
      <c r="H95" s="106">
        <v>78655</v>
      </c>
      <c r="I95" s="155">
        <v>3.5594717563801681</v>
      </c>
      <c r="J95" s="106">
        <v>183154</v>
      </c>
      <c r="K95" s="155">
        <v>8.6999148315226922</v>
      </c>
    </row>
    <row r="96" spans="1:11" ht="12" customHeight="1" x14ac:dyDescent="0.2">
      <c r="A96" s="277">
        <v>40940</v>
      </c>
      <c r="B96" s="106">
        <v>261610.00000000038</v>
      </c>
      <c r="C96" s="278">
        <v>8358.0000000002037</v>
      </c>
      <c r="D96" s="155">
        <v>3.300270086712128</v>
      </c>
      <c r="E96" s="278">
        <v>26019.000000001019</v>
      </c>
      <c r="F96" s="279">
        <v>11.044140056284446</v>
      </c>
      <c r="G96" s="106">
        <v>2353264</v>
      </c>
      <c r="H96" s="106">
        <v>64871</v>
      </c>
      <c r="I96" s="155">
        <v>2.8347840602553847</v>
      </c>
      <c r="J96" s="106">
        <v>218652</v>
      </c>
      <c r="K96" s="155">
        <v>10.243172998184214</v>
      </c>
    </row>
    <row r="97" spans="1:11" ht="12" customHeight="1" x14ac:dyDescent="0.2">
      <c r="A97" s="277">
        <v>40969</v>
      </c>
      <c r="B97" s="106">
        <v>263607.99999999849</v>
      </c>
      <c r="C97" s="278">
        <v>1997.9999999981083</v>
      </c>
      <c r="D97" s="155">
        <v>0.76373227323042137</v>
      </c>
      <c r="E97" s="278">
        <v>26094.999999997177</v>
      </c>
      <c r="F97" s="279">
        <v>10.986767040118661</v>
      </c>
      <c r="G97" s="106">
        <v>2371782</v>
      </c>
      <c r="H97" s="106">
        <v>18518</v>
      </c>
      <c r="I97" s="155">
        <v>0.78690703635461212</v>
      </c>
      <c r="J97" s="106">
        <v>221534</v>
      </c>
      <c r="K97" s="155">
        <v>10.302718570137026</v>
      </c>
    </row>
    <row r="98" spans="1:11" ht="12" customHeight="1" x14ac:dyDescent="0.2">
      <c r="A98" s="277">
        <v>41000</v>
      </c>
      <c r="B98" s="106">
        <v>263197.00000000111</v>
      </c>
      <c r="C98" s="278">
        <v>-410.99999999738066</v>
      </c>
      <c r="D98" s="155">
        <v>-0.15591332584647774</v>
      </c>
      <c r="E98" s="278">
        <v>26837.00000000131</v>
      </c>
      <c r="F98" s="279">
        <v>11.354290066001578</v>
      </c>
      <c r="G98" s="106">
        <v>2364767</v>
      </c>
      <c r="H98" s="106">
        <v>-7015</v>
      </c>
      <c r="I98" s="155">
        <v>-0.29576917271486164</v>
      </c>
      <c r="J98" s="106">
        <v>244296</v>
      </c>
      <c r="K98" s="155">
        <v>11.52083664431157</v>
      </c>
    </row>
    <row r="99" spans="1:11" ht="12" customHeight="1" x14ac:dyDescent="0.2">
      <c r="A99" s="277">
        <v>41030</v>
      </c>
      <c r="B99" s="106">
        <v>260471.99999999703</v>
      </c>
      <c r="C99" s="278">
        <v>-2725.0000000040745</v>
      </c>
      <c r="D99" s="155">
        <v>-1.035346147564016</v>
      </c>
      <c r="E99" s="278">
        <v>27408.999999996886</v>
      </c>
      <c r="F99" s="279">
        <v>11.76033947902364</v>
      </c>
      <c r="G99" s="106">
        <v>2337116</v>
      </c>
      <c r="H99" s="106">
        <v>-27651</v>
      </c>
      <c r="I99" s="155">
        <v>-1.169290674303219</v>
      </c>
      <c r="J99" s="106">
        <v>272535</v>
      </c>
      <c r="K99" s="155">
        <v>13.200499278061747</v>
      </c>
    </row>
    <row r="100" spans="1:11" ht="12" customHeight="1" x14ac:dyDescent="0.2">
      <c r="A100" s="277">
        <v>41061</v>
      </c>
      <c r="B100" s="106">
        <v>254231.99999999953</v>
      </c>
      <c r="C100" s="278">
        <v>-6239.9999999974971</v>
      </c>
      <c r="D100" s="155">
        <v>-2.3956509720805186</v>
      </c>
      <c r="E100" s="278">
        <v>27138.999999999767</v>
      </c>
      <c r="F100" s="279">
        <v>11.95061054281717</v>
      </c>
      <c r="G100" s="106">
        <v>2284271</v>
      </c>
      <c r="H100" s="106">
        <v>-52845</v>
      </c>
      <c r="I100" s="155">
        <v>-2.2611201155612304</v>
      </c>
      <c r="J100" s="106">
        <v>261194</v>
      </c>
      <c r="K100" s="155">
        <v>12.91072954712055</v>
      </c>
    </row>
    <row r="101" spans="1:11" ht="12" customHeight="1" x14ac:dyDescent="0.2">
      <c r="A101" s="277">
        <v>41091</v>
      </c>
      <c r="B101" s="106">
        <v>253005.0000000009</v>
      </c>
      <c r="C101" s="278">
        <v>-1226.9999999986321</v>
      </c>
      <c r="D101" s="155">
        <v>-0.48263003870426791</v>
      </c>
      <c r="E101" s="278">
        <v>27823.000000000116</v>
      </c>
      <c r="F101" s="279">
        <v>12.355783321935155</v>
      </c>
      <c r="G101" s="106">
        <v>2268949</v>
      </c>
      <c r="H101" s="106">
        <v>-15322</v>
      </c>
      <c r="I101" s="155">
        <v>-0.67076104367651646</v>
      </c>
      <c r="J101" s="106">
        <v>266427</v>
      </c>
      <c r="K101" s="155">
        <v>13.304572933530817</v>
      </c>
    </row>
    <row r="102" spans="1:11" ht="12" customHeight="1" x14ac:dyDescent="0.2">
      <c r="A102" s="277">
        <v>41122</v>
      </c>
      <c r="B102" s="106">
        <v>254675.99999999927</v>
      </c>
      <c r="C102" s="278">
        <v>1670.9999999983702</v>
      </c>
      <c r="D102" s="155">
        <v>0.66046125570576242</v>
      </c>
      <c r="E102" s="278">
        <v>27916.999999998778</v>
      </c>
      <c r="F102" s="279">
        <v>12.311308481691452</v>
      </c>
      <c r="G102" s="106">
        <v>2291543</v>
      </c>
      <c r="H102" s="106">
        <v>22594</v>
      </c>
      <c r="I102" s="155">
        <v>0.9957914435273777</v>
      </c>
      <c r="J102" s="106">
        <v>261942</v>
      </c>
      <c r="K102" s="155">
        <v>12.906083510995511</v>
      </c>
    </row>
    <row r="103" spans="1:11" ht="12" customHeight="1" x14ac:dyDescent="0.2">
      <c r="A103" s="277">
        <v>41153</v>
      </c>
      <c r="B103" s="106">
        <v>261404.0000000007</v>
      </c>
      <c r="C103" s="278">
        <v>6728.0000000014261</v>
      </c>
      <c r="D103" s="155">
        <v>2.6417879972990956</v>
      </c>
      <c r="E103" s="278">
        <v>27517.000000002066</v>
      </c>
      <c r="F103" s="279">
        <v>11.7650831384396</v>
      </c>
      <c r="G103" s="106">
        <v>2323688</v>
      </c>
      <c r="H103" s="106">
        <v>32145</v>
      </c>
      <c r="I103" s="155">
        <v>1.4027666074780181</v>
      </c>
      <c r="J103" s="106">
        <v>252178</v>
      </c>
      <c r="K103" s="155">
        <v>12.173631795163914</v>
      </c>
    </row>
    <row r="104" spans="1:11" ht="12" customHeight="1" x14ac:dyDescent="0.2">
      <c r="A104" s="277">
        <v>41183</v>
      </c>
      <c r="B104" s="106">
        <v>268877.99999999948</v>
      </c>
      <c r="C104" s="278">
        <v>7473.9999999987776</v>
      </c>
      <c r="D104" s="155">
        <v>2.8591758351053378</v>
      </c>
      <c r="E104" s="278">
        <v>26749.999999998545</v>
      </c>
      <c r="F104" s="279">
        <v>11.047875503865081</v>
      </c>
      <c r="G104" s="106">
        <v>2392696</v>
      </c>
      <c r="H104" s="106">
        <v>69008</v>
      </c>
      <c r="I104" s="155">
        <v>2.9697618613170098</v>
      </c>
      <c r="J104" s="106">
        <v>244743</v>
      </c>
      <c r="K104" s="155">
        <v>11.394243728796672</v>
      </c>
    </row>
    <row r="105" spans="1:11" ht="12" customHeight="1" x14ac:dyDescent="0.2">
      <c r="A105" s="277">
        <v>41214</v>
      </c>
      <c r="B105" s="106">
        <v>271687.99999999814</v>
      </c>
      <c r="C105" s="278">
        <v>2809.9999999986612</v>
      </c>
      <c r="D105" s="155">
        <v>1.0450836438826034</v>
      </c>
      <c r="E105" s="278">
        <v>29957.999999996537</v>
      </c>
      <c r="F105" s="279">
        <v>12.393165928927456</v>
      </c>
      <c r="G105" s="106">
        <v>2416228</v>
      </c>
      <c r="H105" s="106">
        <v>23532</v>
      </c>
      <c r="I105" s="155">
        <v>0.98349309732619605</v>
      </c>
      <c r="J105" s="106">
        <v>236665</v>
      </c>
      <c r="K105" s="155">
        <v>10.858369315316878</v>
      </c>
    </row>
    <row r="106" spans="1:11" ht="12" customHeight="1" x14ac:dyDescent="0.2">
      <c r="A106" s="277">
        <v>41244</v>
      </c>
      <c r="B106" s="106">
        <v>269448.99999999866</v>
      </c>
      <c r="C106" s="278">
        <v>-2238.9999999994761</v>
      </c>
      <c r="D106" s="155">
        <v>-0.82410706398497224</v>
      </c>
      <c r="E106" s="278">
        <v>26939.000000000815</v>
      </c>
      <c r="F106" s="279">
        <v>11.10840790070556</v>
      </c>
      <c r="G106" s="106">
        <v>2407907</v>
      </c>
      <c r="H106" s="106">
        <v>-8321</v>
      </c>
      <c r="I106" s="155">
        <v>-0.34437975224192419</v>
      </c>
      <c r="J106" s="106">
        <v>198169</v>
      </c>
      <c r="K106" s="155">
        <v>8.9679862499536149</v>
      </c>
    </row>
    <row r="107" spans="1:11" ht="12" customHeight="1" x14ac:dyDescent="0.2">
      <c r="A107" s="277">
        <v>41275</v>
      </c>
      <c r="B107" s="106">
        <v>278318.00000000064</v>
      </c>
      <c r="C107" s="278">
        <v>8869.0000000019791</v>
      </c>
      <c r="D107" s="155">
        <v>3.2915319782229746</v>
      </c>
      <c r="E107" s="278">
        <v>25066.000000000466</v>
      </c>
      <c r="F107" s="279">
        <v>9.8976513512234643</v>
      </c>
      <c r="G107" s="106">
        <v>2472830</v>
      </c>
      <c r="H107" s="106">
        <v>64923</v>
      </c>
      <c r="I107" s="155">
        <v>2.6962420060243191</v>
      </c>
      <c r="J107" s="106">
        <v>184437</v>
      </c>
      <c r="K107" s="155">
        <v>8.0596733166025238</v>
      </c>
    </row>
    <row r="108" spans="1:11" ht="12" customHeight="1" x14ac:dyDescent="0.2">
      <c r="A108" s="277">
        <v>41306</v>
      </c>
      <c r="B108" s="106">
        <v>282208.99999999924</v>
      </c>
      <c r="C108" s="278">
        <v>3890.999999998603</v>
      </c>
      <c r="D108" s="155">
        <v>1.398041089688268</v>
      </c>
      <c r="E108" s="278">
        <v>20598.999999998865</v>
      </c>
      <c r="F108" s="279">
        <v>7.8739344826263649</v>
      </c>
      <c r="G108" s="106">
        <v>2503626</v>
      </c>
      <c r="H108" s="106">
        <v>30796</v>
      </c>
      <c r="I108" s="155">
        <v>1.2453747325938298</v>
      </c>
      <c r="J108" s="106">
        <v>150362</v>
      </c>
      <c r="K108" s="155">
        <v>6.3895083594530826</v>
      </c>
    </row>
    <row r="109" spans="1:11" ht="12" customHeight="1" x14ac:dyDescent="0.2">
      <c r="A109" s="277">
        <v>41334</v>
      </c>
      <c r="B109" s="106">
        <v>283461.99999999983</v>
      </c>
      <c r="C109" s="278">
        <v>1253.0000000005821</v>
      </c>
      <c r="D109" s="155">
        <v>0.44399717939562006</v>
      </c>
      <c r="E109" s="278">
        <v>19854.000000001339</v>
      </c>
      <c r="F109" s="279">
        <v>7.5316378865593805</v>
      </c>
      <c r="G109" s="106">
        <v>2506091</v>
      </c>
      <c r="H109" s="106">
        <v>2465</v>
      </c>
      <c r="I109" s="155">
        <v>9.8457197680484221E-2</v>
      </c>
      <c r="J109" s="106">
        <v>134309</v>
      </c>
      <c r="K109" s="155">
        <v>5.6627885699444551</v>
      </c>
    </row>
    <row r="110" spans="1:11" ht="12" customHeight="1" x14ac:dyDescent="0.2">
      <c r="A110" s="277">
        <v>41365</v>
      </c>
      <c r="B110" s="106">
        <v>281319.99999999959</v>
      </c>
      <c r="C110" s="278">
        <v>-2142.0000000002328</v>
      </c>
      <c r="D110" s="155">
        <v>-0.75565684289260437</v>
      </c>
      <c r="E110" s="278">
        <v>18122.999999998487</v>
      </c>
      <c r="F110" s="279">
        <v>6.8857167824855186</v>
      </c>
      <c r="G110" s="106">
        <v>2466643</v>
      </c>
      <c r="H110" s="106">
        <v>-39448</v>
      </c>
      <c r="I110" s="155">
        <v>-1.5740848995507346</v>
      </c>
      <c r="J110" s="106">
        <v>101876</v>
      </c>
      <c r="K110" s="155">
        <v>4.3080777091358264</v>
      </c>
    </row>
    <row r="111" spans="1:11" ht="12" customHeight="1" x14ac:dyDescent="0.2">
      <c r="A111" s="277">
        <v>41395</v>
      </c>
      <c r="B111" s="106">
        <v>275947.0000000014</v>
      </c>
      <c r="C111" s="278">
        <v>-5372.9999999981956</v>
      </c>
      <c r="D111" s="155">
        <v>-1.9099246409776067</v>
      </c>
      <c r="E111" s="278">
        <v>15475.000000004366</v>
      </c>
      <c r="F111" s="279">
        <v>5.9411376270787422</v>
      </c>
      <c r="G111" s="106">
        <v>2405493</v>
      </c>
      <c r="H111" s="106">
        <v>-61150</v>
      </c>
      <c r="I111" s="155">
        <v>-2.4790778398008952</v>
      </c>
      <c r="J111" s="106">
        <v>68377</v>
      </c>
      <c r="K111" s="155">
        <v>2.9256998796807689</v>
      </c>
    </row>
    <row r="112" spans="1:11" ht="12" customHeight="1" x14ac:dyDescent="0.2">
      <c r="A112" s="277">
        <v>41426</v>
      </c>
      <c r="B112" s="106">
        <v>266186.99999999907</v>
      </c>
      <c r="C112" s="278">
        <v>-9760.0000000023283</v>
      </c>
      <c r="D112" s="155">
        <v>-3.5369110735040712</v>
      </c>
      <c r="E112" s="278">
        <v>11954.999999999534</v>
      </c>
      <c r="F112" s="279">
        <v>4.7023978098742711</v>
      </c>
      <c r="G112" s="106">
        <v>2332609</v>
      </c>
      <c r="H112" s="106">
        <v>-72884</v>
      </c>
      <c r="I112" s="155">
        <v>-3.0298986527917564</v>
      </c>
      <c r="J112" s="106">
        <v>48338</v>
      </c>
      <c r="K112" s="155">
        <v>2.1161236998587296</v>
      </c>
    </row>
    <row r="113" spans="1:11" ht="12" customHeight="1" x14ac:dyDescent="0.2">
      <c r="A113" s="277">
        <v>41456</v>
      </c>
      <c r="B113" s="106">
        <v>260819.00000000058</v>
      </c>
      <c r="C113" s="278">
        <v>-5367.9999999984866</v>
      </c>
      <c r="D113" s="155">
        <v>-2.01662740855057</v>
      </c>
      <c r="E113" s="278">
        <v>7813.9999999996799</v>
      </c>
      <c r="F113" s="279">
        <v>3.0884765123217535</v>
      </c>
      <c r="G113" s="106">
        <v>2287664</v>
      </c>
      <c r="H113" s="106">
        <v>-44945</v>
      </c>
      <c r="I113" s="155">
        <v>-1.9268124233422748</v>
      </c>
      <c r="J113" s="106">
        <v>18715</v>
      </c>
      <c r="K113" s="155">
        <v>0.82483123243404766</v>
      </c>
    </row>
    <row r="114" spans="1:11" ht="12" customHeight="1" x14ac:dyDescent="0.2">
      <c r="A114" s="277">
        <v>41487</v>
      </c>
      <c r="B114" s="106">
        <v>260554.99999999977</v>
      </c>
      <c r="C114" s="278">
        <v>-264.00000000081491</v>
      </c>
      <c r="D114" s="155">
        <v>-0.10121961973660443</v>
      </c>
      <c r="E114" s="278">
        <v>5879.0000000004948</v>
      </c>
      <c r="F114" s="279">
        <v>2.3084232515040726</v>
      </c>
      <c r="G114" s="106">
        <v>2288893</v>
      </c>
      <c r="H114" s="106">
        <v>1229</v>
      </c>
      <c r="I114" s="155">
        <v>5.372292434553326E-2</v>
      </c>
      <c r="J114" s="106">
        <v>-2650</v>
      </c>
      <c r="K114" s="155">
        <v>-0.11564260413180115</v>
      </c>
    </row>
    <row r="115" spans="1:11" ht="12" customHeight="1" x14ac:dyDescent="0.2">
      <c r="A115" s="277">
        <v>41518</v>
      </c>
      <c r="B115" s="106">
        <v>264045.00000000239</v>
      </c>
      <c r="C115" s="278">
        <v>3490.0000000026193</v>
      </c>
      <c r="D115" s="155">
        <v>1.3394484849657933</v>
      </c>
      <c r="E115" s="278">
        <v>2641.000000001688</v>
      </c>
      <c r="F115" s="279">
        <v>1.0103135376664782</v>
      </c>
      <c r="G115" s="106">
        <v>2287603</v>
      </c>
      <c r="H115" s="106">
        <v>-1290</v>
      </c>
      <c r="I115" s="155">
        <v>-5.6359122073421516E-2</v>
      </c>
      <c r="J115" s="106">
        <v>-36085</v>
      </c>
      <c r="K115" s="155">
        <v>-1.5529193247974771</v>
      </c>
    </row>
    <row r="116" spans="1:11" ht="12" customHeight="1" x14ac:dyDescent="0.2">
      <c r="A116" s="277">
        <v>41548</v>
      </c>
      <c r="B116" s="106">
        <v>267782.0000000007</v>
      </c>
      <c r="C116" s="278">
        <v>3736.999999998312</v>
      </c>
      <c r="D116" s="155">
        <v>1.4152890605761435</v>
      </c>
      <c r="E116" s="278">
        <v>-1095.9999999987776</v>
      </c>
      <c r="F116" s="279">
        <v>-0.40761981270270525</v>
      </c>
      <c r="G116" s="106">
        <v>2332743</v>
      </c>
      <c r="H116" s="106">
        <v>45140</v>
      </c>
      <c r="I116" s="155">
        <v>1.9732444834177958</v>
      </c>
      <c r="J116" s="106">
        <v>-59953</v>
      </c>
      <c r="K116" s="155">
        <v>-2.5056672473226853</v>
      </c>
    </row>
    <row r="117" spans="1:11" ht="12" customHeight="1" x14ac:dyDescent="0.2">
      <c r="A117" s="277">
        <v>41579</v>
      </c>
      <c r="B117" s="106">
        <v>266872.00000000256</v>
      </c>
      <c r="C117" s="278">
        <v>-909.99999999813735</v>
      </c>
      <c r="D117" s="155">
        <v>-0.33982866660124095</v>
      </c>
      <c r="E117" s="278">
        <v>-4815.9999999955762</v>
      </c>
      <c r="F117" s="279">
        <v>-1.7726215364666857</v>
      </c>
      <c r="G117" s="106">
        <v>2329208</v>
      </c>
      <c r="H117" s="106">
        <v>-3535</v>
      </c>
      <c r="I117" s="155">
        <v>-0.15153833919981755</v>
      </c>
      <c r="J117" s="106">
        <v>-87020</v>
      </c>
      <c r="K117" s="155">
        <v>-3.6014813171604665</v>
      </c>
    </row>
    <row r="118" spans="1:11" ht="12" customHeight="1" x14ac:dyDescent="0.2">
      <c r="A118" s="277">
        <v>41609</v>
      </c>
      <c r="B118" s="106">
        <v>261571.99999999773</v>
      </c>
      <c r="C118" s="278">
        <v>-5300.0000000048312</v>
      </c>
      <c r="D118" s="155">
        <v>-1.98597080248388</v>
      </c>
      <c r="E118" s="278">
        <v>-7877.0000000009313</v>
      </c>
      <c r="F118" s="279">
        <v>-2.9233732543082254</v>
      </c>
      <c r="G118" s="106">
        <v>2294712</v>
      </c>
      <c r="H118" s="106">
        <v>-34496</v>
      </c>
      <c r="I118" s="155">
        <v>-1.481018440602986</v>
      </c>
      <c r="J118" s="106">
        <v>-113195</v>
      </c>
      <c r="K118" s="155">
        <v>-4.7009705939639694</v>
      </c>
    </row>
    <row r="119" spans="1:11" ht="12" customHeight="1" x14ac:dyDescent="0.2">
      <c r="A119" s="277">
        <v>41640</v>
      </c>
      <c r="B119" s="106">
        <v>266626.00000000023</v>
      </c>
      <c r="C119" s="278">
        <v>5054.0000000025029</v>
      </c>
      <c r="D119" s="155">
        <v>1.932163993088919</v>
      </c>
      <c r="E119" s="278">
        <v>-11692.000000000407</v>
      </c>
      <c r="F119" s="279">
        <v>-4.2009499924548113</v>
      </c>
      <c r="G119" s="106">
        <v>2337410</v>
      </c>
      <c r="H119" s="106">
        <v>42698</v>
      </c>
      <c r="I119" s="155">
        <v>1.8607128040468695</v>
      </c>
      <c r="J119" s="106">
        <v>-135420</v>
      </c>
      <c r="K119" s="155">
        <v>-5.4763166089055861</v>
      </c>
    </row>
    <row r="120" spans="1:11" ht="12" customHeight="1" x14ac:dyDescent="0.2">
      <c r="A120" s="277">
        <v>41671</v>
      </c>
      <c r="B120" s="106">
        <v>267685.00000000087</v>
      </c>
      <c r="C120" s="278">
        <v>1059.0000000006403</v>
      </c>
      <c r="D120" s="155">
        <v>0.39718557079978672</v>
      </c>
      <c r="E120" s="278">
        <v>-14523.99999999837</v>
      </c>
      <c r="F120" s="279">
        <v>-5.1465403300385208</v>
      </c>
      <c r="G120" s="106">
        <v>2334622</v>
      </c>
      <c r="H120" s="106">
        <v>-2788</v>
      </c>
      <c r="I120" s="155">
        <v>-0.11927731976846168</v>
      </c>
      <c r="J120" s="106">
        <v>-169004</v>
      </c>
      <c r="K120" s="155">
        <v>-6.7503692644188868</v>
      </c>
    </row>
    <row r="121" spans="1:11" ht="12" customHeight="1" x14ac:dyDescent="0.2">
      <c r="A121" s="277">
        <v>41699</v>
      </c>
      <c r="B121" s="106">
        <v>265862.00000000163</v>
      </c>
      <c r="C121" s="278">
        <v>-1822.9999999992433</v>
      </c>
      <c r="D121" s="155">
        <v>-0.68102433830780107</v>
      </c>
      <c r="E121" s="278">
        <v>-17599.999999998196</v>
      </c>
      <c r="F121" s="279">
        <v>-6.2089451143356804</v>
      </c>
      <c r="G121" s="106">
        <v>2320687</v>
      </c>
      <c r="H121" s="106">
        <v>-13935</v>
      </c>
      <c r="I121" s="155">
        <v>-0.59688463485737731</v>
      </c>
      <c r="J121" s="106">
        <v>-185404</v>
      </c>
      <c r="K121" s="155">
        <v>-7.3981351834390692</v>
      </c>
    </row>
    <row r="122" spans="1:11" ht="12" customHeight="1" x14ac:dyDescent="0.2">
      <c r="A122" s="277">
        <v>41730</v>
      </c>
      <c r="B122" s="106">
        <v>260355.00000000006</v>
      </c>
      <c r="C122" s="278">
        <v>-5507.0000000015716</v>
      </c>
      <c r="D122" s="155">
        <v>-2.0713753751952284</v>
      </c>
      <c r="E122" s="278">
        <v>-20964.999999999534</v>
      </c>
      <c r="F122" s="279">
        <v>-7.4523674107776072</v>
      </c>
      <c r="G122" s="106">
        <v>2262612</v>
      </c>
      <c r="H122" s="106">
        <v>-58075</v>
      </c>
      <c r="I122" s="155">
        <v>-2.5024917190469891</v>
      </c>
      <c r="J122" s="106">
        <v>-204031</v>
      </c>
      <c r="K122" s="155">
        <v>-8.2716063897369825</v>
      </c>
    </row>
    <row r="123" spans="1:11" ht="12" customHeight="1" x14ac:dyDescent="0.2">
      <c r="A123" s="277">
        <v>41760</v>
      </c>
      <c r="B123" s="106">
        <v>251545.0000000007</v>
      </c>
      <c r="C123" s="278">
        <v>-8809.9999999993597</v>
      </c>
      <c r="D123" s="155">
        <v>-3.3838412936180822</v>
      </c>
      <c r="E123" s="278">
        <v>-24402.000000000698</v>
      </c>
      <c r="F123" s="279">
        <v>-8.8430024606176456</v>
      </c>
      <c r="G123" s="106">
        <v>2188342</v>
      </c>
      <c r="H123" s="106">
        <v>-74270</v>
      </c>
      <c r="I123" s="155">
        <v>-3.2824894414066574</v>
      </c>
      <c r="J123" s="106">
        <v>-217151</v>
      </c>
      <c r="K123" s="155">
        <v>-9.0272971070795052</v>
      </c>
    </row>
    <row r="124" spans="1:11" ht="12" customHeight="1" x14ac:dyDescent="0.2">
      <c r="A124" s="277">
        <v>41791</v>
      </c>
      <c r="B124" s="106">
        <v>241267.00000000003</v>
      </c>
      <c r="C124" s="278">
        <v>-10278.000000000669</v>
      </c>
      <c r="D124" s="155">
        <v>-4.0859488361925864</v>
      </c>
      <c r="E124" s="278">
        <v>-24919.99999999904</v>
      </c>
      <c r="F124" s="279">
        <v>-9.3618396089963554</v>
      </c>
      <c r="G124" s="106">
        <v>2117045</v>
      </c>
      <c r="H124" s="106">
        <v>-71297</v>
      </c>
      <c r="I124" s="155">
        <v>-3.2580373634468471</v>
      </c>
      <c r="J124" s="106">
        <v>-215564</v>
      </c>
      <c r="K124" s="155">
        <v>-9.2413259144588746</v>
      </c>
    </row>
    <row r="125" spans="1:11" ht="12" customHeight="1" x14ac:dyDescent="0.2">
      <c r="A125" s="277">
        <v>41821</v>
      </c>
      <c r="B125" s="106">
        <v>237745.99999999834</v>
      </c>
      <c r="C125" s="278">
        <v>-3521.000000001688</v>
      </c>
      <c r="D125" s="155">
        <v>-1.4593790282142554</v>
      </c>
      <c r="E125" s="278">
        <v>-23073.000000002241</v>
      </c>
      <c r="F125" s="279">
        <v>-8.8463647203624696</v>
      </c>
      <c r="G125" s="106">
        <v>2094322</v>
      </c>
      <c r="H125" s="106">
        <v>-22723</v>
      </c>
      <c r="I125" s="155">
        <v>-1.0733357108611294</v>
      </c>
      <c r="J125" s="106">
        <v>-193342</v>
      </c>
      <c r="K125" s="155">
        <v>-8.4515033676274136</v>
      </c>
    </row>
    <row r="126" spans="1:11" ht="12" customHeight="1" x14ac:dyDescent="0.2">
      <c r="A126" s="277">
        <v>41852</v>
      </c>
      <c r="B126" s="106">
        <v>237714.00000000323</v>
      </c>
      <c r="C126" s="278">
        <v>-31.999999995110556</v>
      </c>
      <c r="D126" s="155">
        <v>-1.345974274861019E-2</v>
      </c>
      <c r="E126" s="278">
        <v>-22840.999999996537</v>
      </c>
      <c r="F126" s="279">
        <v>-8.7662873481593344</v>
      </c>
      <c r="G126" s="106">
        <v>2099835</v>
      </c>
      <c r="H126" s="106">
        <v>5513</v>
      </c>
      <c r="I126" s="155">
        <v>0.2632355483063254</v>
      </c>
      <c r="J126" s="106">
        <v>-189058</v>
      </c>
      <c r="K126" s="155">
        <v>-8.2598006984162211</v>
      </c>
    </row>
    <row r="127" spans="1:11" ht="12" customHeight="1" x14ac:dyDescent="0.2">
      <c r="A127" s="277">
        <v>41883</v>
      </c>
      <c r="B127" s="106">
        <v>241211.00000000294</v>
      </c>
      <c r="C127" s="278">
        <v>3496.999999999709</v>
      </c>
      <c r="D127" s="155">
        <v>1.4710955181435093</v>
      </c>
      <c r="E127" s="278">
        <v>-22833.999999999447</v>
      </c>
      <c r="F127" s="279">
        <v>-8.6477683728149515</v>
      </c>
      <c r="G127" s="106">
        <v>2095768</v>
      </c>
      <c r="H127" s="106">
        <v>-4067</v>
      </c>
      <c r="I127" s="155">
        <v>-0.19368188452902252</v>
      </c>
      <c r="J127" s="106">
        <v>-191835</v>
      </c>
      <c r="K127" s="155">
        <v>-8.3858519157388756</v>
      </c>
    </row>
    <row r="128" spans="1:11" ht="12" customHeight="1" x14ac:dyDescent="0.2">
      <c r="A128" s="277">
        <v>41913</v>
      </c>
      <c r="B128" s="106">
        <v>244581.99999999892</v>
      </c>
      <c r="C128" s="278">
        <v>3370.9999999959837</v>
      </c>
      <c r="D128" s="155">
        <v>1.3975316216905294</v>
      </c>
      <c r="E128" s="278">
        <v>-23200.000000001775</v>
      </c>
      <c r="F128" s="279">
        <v>-8.6637638078742079</v>
      </c>
      <c r="G128" s="106">
        <v>2136227</v>
      </c>
      <c r="H128" s="106">
        <v>40459</v>
      </c>
      <c r="I128" s="155">
        <v>1.9305094838741692</v>
      </c>
      <c r="J128" s="106">
        <v>-196516</v>
      </c>
      <c r="K128" s="155">
        <v>-8.4242456198561086</v>
      </c>
    </row>
    <row r="129" spans="1:11" ht="12" customHeight="1" x14ac:dyDescent="0.2">
      <c r="A129" s="277">
        <v>41944</v>
      </c>
      <c r="B129" s="106">
        <v>242847.00000000282</v>
      </c>
      <c r="C129" s="278">
        <v>-1734.9999999961001</v>
      </c>
      <c r="D129" s="155">
        <v>-0.70937354343169479</v>
      </c>
      <c r="E129" s="278">
        <v>-24024.999999999738</v>
      </c>
      <c r="F129" s="279">
        <v>-9.0024431187983414</v>
      </c>
      <c r="G129" s="106">
        <v>2120210</v>
      </c>
      <c r="H129" s="106">
        <v>-16017</v>
      </c>
      <c r="I129" s="155">
        <v>-0.74977986889970027</v>
      </c>
      <c r="J129" s="106">
        <v>-208998</v>
      </c>
      <c r="K129" s="155">
        <v>-8.9729212676583625</v>
      </c>
    </row>
    <row r="130" spans="1:11" ht="12" customHeight="1" x14ac:dyDescent="0.2">
      <c r="A130" s="277">
        <v>41974</v>
      </c>
      <c r="B130" s="106">
        <v>237887.99999999892</v>
      </c>
      <c r="C130" s="278">
        <v>-4959.0000000038999</v>
      </c>
      <c r="D130" s="155">
        <v>-2.0420264611067225</v>
      </c>
      <c r="E130" s="278">
        <v>-23683.999999998807</v>
      </c>
      <c r="F130" s="279">
        <v>-9.054485954153737</v>
      </c>
      <c r="G130" s="106">
        <v>2112508</v>
      </c>
      <c r="H130" s="106">
        <v>-7702</v>
      </c>
      <c r="I130" s="155">
        <v>-0.36326590290584421</v>
      </c>
      <c r="J130" s="106">
        <v>-182204</v>
      </c>
      <c r="K130" s="155">
        <v>-7.9401685265950581</v>
      </c>
    </row>
    <row r="131" spans="1:11" ht="12" customHeight="1" x14ac:dyDescent="0.2">
      <c r="A131" s="277">
        <v>42005</v>
      </c>
      <c r="B131" s="106">
        <v>240471.99999999994</v>
      </c>
      <c r="C131" s="278">
        <v>2584.0000000010186</v>
      </c>
      <c r="D131" s="155">
        <v>1.0862254506326634</v>
      </c>
      <c r="E131" s="278">
        <v>-26154.000000000291</v>
      </c>
      <c r="F131" s="279">
        <v>-9.8092459100013745</v>
      </c>
      <c r="G131" s="106">
        <v>2137837</v>
      </c>
      <c r="H131" s="106">
        <v>25329</v>
      </c>
      <c r="I131" s="155">
        <v>1.1990013765628342</v>
      </c>
      <c r="J131" s="106">
        <v>-199573</v>
      </c>
      <c r="K131" s="155">
        <v>-8.5382110968978484</v>
      </c>
    </row>
    <row r="132" spans="1:11" ht="12" customHeight="1" x14ac:dyDescent="0.2">
      <c r="A132" s="277">
        <v>42036</v>
      </c>
      <c r="B132" s="106">
        <v>240417.00000000009</v>
      </c>
      <c r="C132" s="278">
        <v>-54.999999999854481</v>
      </c>
      <c r="D132" s="155">
        <v>-2.2871685684759346E-2</v>
      </c>
      <c r="E132" s="278">
        <v>-27268.000000000786</v>
      </c>
      <c r="F132" s="279">
        <v>-10.186599921549844</v>
      </c>
      <c r="G132" s="106">
        <v>2117980</v>
      </c>
      <c r="H132" s="106">
        <v>-19857</v>
      </c>
      <c r="I132" s="155">
        <v>-0.92883601509376068</v>
      </c>
      <c r="J132" s="106">
        <v>-216642</v>
      </c>
      <c r="K132" s="155">
        <v>-9.2795321897934659</v>
      </c>
    </row>
    <row r="133" spans="1:11" ht="12" customHeight="1" x14ac:dyDescent="0.2">
      <c r="A133" s="277">
        <v>42064</v>
      </c>
      <c r="B133" s="106">
        <v>236690.99999999852</v>
      </c>
      <c r="C133" s="278">
        <v>-3726.0000000015716</v>
      </c>
      <c r="D133" s="155">
        <v>-1.5498072099733256</v>
      </c>
      <c r="E133" s="278">
        <v>-29171.000000003114</v>
      </c>
      <c r="F133" s="279">
        <v>-10.972233715236829</v>
      </c>
      <c r="G133" s="106">
        <v>2080784</v>
      </c>
      <c r="H133" s="106">
        <v>-37196</v>
      </c>
      <c r="I133" s="155">
        <v>-1.756201663849517</v>
      </c>
      <c r="J133" s="106">
        <v>-239903</v>
      </c>
      <c r="K133" s="155">
        <v>-10.337585378812395</v>
      </c>
    </row>
    <row r="134" spans="1:11" ht="12" customHeight="1" x14ac:dyDescent="0.2">
      <c r="A134" s="277">
        <v>42095</v>
      </c>
      <c r="B134" s="106">
        <v>229872.00000000099</v>
      </c>
      <c r="C134" s="278">
        <v>-6818.9999999975262</v>
      </c>
      <c r="D134" s="155">
        <v>-2.8809713930810927</v>
      </c>
      <c r="E134" s="278">
        <v>-30482.999999999069</v>
      </c>
      <c r="F134" s="279">
        <v>-11.708244512300153</v>
      </c>
      <c r="G134" s="106">
        <v>2004404</v>
      </c>
      <c r="H134" s="106">
        <v>-76380</v>
      </c>
      <c r="I134" s="155">
        <v>-3.6707318010903585</v>
      </c>
      <c r="J134" s="106">
        <v>-258208</v>
      </c>
      <c r="K134" s="155">
        <v>-11.411943364571567</v>
      </c>
    </row>
    <row r="135" spans="1:11" ht="12" customHeight="1" x14ac:dyDescent="0.2">
      <c r="A135" s="277">
        <v>42125</v>
      </c>
      <c r="B135" s="106">
        <v>220397.99999999983</v>
      </c>
      <c r="C135" s="278">
        <v>-9474.0000000011642</v>
      </c>
      <c r="D135" s="155">
        <v>-4.121424096889192</v>
      </c>
      <c r="E135" s="278">
        <v>-31147.000000000873</v>
      </c>
      <c r="F135" s="279">
        <v>-12.382277524896455</v>
      </c>
      <c r="G135" s="106">
        <v>1931160</v>
      </c>
      <c r="H135" s="106">
        <v>-73244</v>
      </c>
      <c r="I135" s="155">
        <v>-3.6541535538743686</v>
      </c>
      <c r="J135" s="106">
        <v>-257182</v>
      </c>
      <c r="K135" s="155">
        <v>-11.752367774324123</v>
      </c>
    </row>
    <row r="136" spans="1:11" ht="12" customHeight="1" x14ac:dyDescent="0.2">
      <c r="A136" s="277">
        <v>42156</v>
      </c>
      <c r="B136" s="106">
        <v>210359.00000000242</v>
      </c>
      <c r="C136" s="278">
        <v>-10038.99999999741</v>
      </c>
      <c r="D136" s="155">
        <v>-4.5549415148946082</v>
      </c>
      <c r="E136" s="278">
        <v>-30907.999999997613</v>
      </c>
      <c r="F136" s="279">
        <v>-12.810703494467793</v>
      </c>
      <c r="G136" s="106">
        <v>1877698</v>
      </c>
      <c r="H136" s="106">
        <v>-53462</v>
      </c>
      <c r="I136" s="155">
        <v>-2.7683879119285817</v>
      </c>
      <c r="J136" s="106">
        <v>-239347</v>
      </c>
      <c r="K136" s="155">
        <v>-11.305711498810842</v>
      </c>
    </row>
    <row r="137" spans="1:11" ht="12" customHeight="1" x14ac:dyDescent="0.2">
      <c r="A137" s="277">
        <v>42186</v>
      </c>
      <c r="B137" s="106">
        <v>203199.9999999982</v>
      </c>
      <c r="C137" s="278">
        <v>-7159.0000000042201</v>
      </c>
      <c r="D137" s="155">
        <v>-3.4032297168194079</v>
      </c>
      <c r="E137" s="278">
        <v>-34546.000000000146</v>
      </c>
      <c r="F137" s="279">
        <v>-14.530633533266757</v>
      </c>
      <c r="G137" s="106">
        <v>1834143</v>
      </c>
      <c r="H137" s="106">
        <v>-43555</v>
      </c>
      <c r="I137" s="155">
        <v>-2.3195955899191456</v>
      </c>
      <c r="J137" s="106">
        <v>-260179</v>
      </c>
      <c r="K137" s="155">
        <v>-12.423065794085151</v>
      </c>
    </row>
    <row r="138" spans="1:11" ht="12" customHeight="1" x14ac:dyDescent="0.2">
      <c r="A138" s="277">
        <v>42217</v>
      </c>
      <c r="B138" s="106">
        <v>204010.00000000119</v>
      </c>
      <c r="C138" s="278">
        <v>810.00000000299769</v>
      </c>
      <c r="D138" s="155">
        <v>0.39862204724557326</v>
      </c>
      <c r="E138" s="278">
        <v>-33704.000000002037</v>
      </c>
      <c r="F138" s="279">
        <v>-14.178382425941081</v>
      </c>
      <c r="G138" s="106">
        <v>1845268</v>
      </c>
      <c r="H138" s="106">
        <v>11125</v>
      </c>
      <c r="I138" s="155">
        <v>0.60655030714617131</v>
      </c>
      <c r="J138" s="106">
        <v>-254567</v>
      </c>
      <c r="K138" s="155">
        <v>-12.123190631644867</v>
      </c>
    </row>
    <row r="139" spans="1:11" ht="12" customHeight="1" x14ac:dyDescent="0.2">
      <c r="A139" s="277">
        <v>42248</v>
      </c>
      <c r="B139" s="106">
        <v>207887.0000000016</v>
      </c>
      <c r="C139" s="278">
        <v>3877.0000000004075</v>
      </c>
      <c r="D139" s="155">
        <v>1.9003970393610043</v>
      </c>
      <c r="E139" s="278">
        <v>-33324.000000001339</v>
      </c>
      <c r="F139" s="279">
        <v>-13.81529034745552</v>
      </c>
      <c r="G139" s="106">
        <v>1849241</v>
      </c>
      <c r="H139" s="106">
        <v>3973</v>
      </c>
      <c r="I139" s="155">
        <v>0.21530747837170536</v>
      </c>
      <c r="J139" s="106">
        <v>-246527</v>
      </c>
      <c r="K139" s="155">
        <v>-11.763086372155696</v>
      </c>
    </row>
    <row r="140" spans="1:11" ht="12" customHeight="1" x14ac:dyDescent="0.2">
      <c r="A140" s="277">
        <v>42278</v>
      </c>
      <c r="B140" s="106">
        <v>211460.99999999945</v>
      </c>
      <c r="C140" s="278">
        <v>3573.9999999978463</v>
      </c>
      <c r="D140" s="155">
        <v>1.7192032209795798</v>
      </c>
      <c r="E140" s="278">
        <v>-33120.999999999476</v>
      </c>
      <c r="F140" s="279">
        <v>-13.541879615016487</v>
      </c>
      <c r="G140" s="106">
        <v>1895506</v>
      </c>
      <c r="H140" s="106">
        <v>46265</v>
      </c>
      <c r="I140" s="155">
        <v>2.501837240251541</v>
      </c>
      <c r="J140" s="106">
        <v>-240721</v>
      </c>
      <c r="K140" s="155">
        <v>-11.268512194631001</v>
      </c>
    </row>
    <row r="141" spans="1:11" ht="12" customHeight="1" x14ac:dyDescent="0.2">
      <c r="A141" s="277">
        <v>42309</v>
      </c>
      <c r="B141" s="278">
        <v>209492.00000000079</v>
      </c>
      <c r="C141" s="278">
        <v>-1968.9999999986612</v>
      </c>
      <c r="D141" s="155">
        <v>-0.93114096689160952</v>
      </c>
      <c r="E141" s="278">
        <v>-33355.000000002037</v>
      </c>
      <c r="F141" s="279">
        <v>-13.734985402332189</v>
      </c>
      <c r="G141" s="106">
        <v>1872500</v>
      </c>
      <c r="H141" s="278">
        <v>-23006</v>
      </c>
      <c r="I141" s="155">
        <v>-1.2137128555646883</v>
      </c>
      <c r="J141" s="106">
        <v>-247710</v>
      </c>
      <c r="K141" s="155">
        <v>-11.683276656557606</v>
      </c>
    </row>
    <row r="142" spans="1:11" ht="12" customHeight="1" x14ac:dyDescent="0.2">
      <c r="A142" s="277">
        <v>42339</v>
      </c>
      <c r="B142" s="106">
        <v>207376.9999999984</v>
      </c>
      <c r="C142" s="278">
        <v>-2115.0000000023865</v>
      </c>
      <c r="D142" s="155">
        <v>-1.0095850915559441</v>
      </c>
      <c r="E142" s="278">
        <v>-30511.000000000524</v>
      </c>
      <c r="F142" s="279">
        <v>-12.825783562012653</v>
      </c>
      <c r="G142" s="106">
        <v>1875235</v>
      </c>
      <c r="H142" s="106">
        <v>2735</v>
      </c>
      <c r="I142" s="155">
        <v>0.14606141522029373</v>
      </c>
      <c r="J142" s="106">
        <v>-237273</v>
      </c>
      <c r="K142" s="155">
        <v>-11.231815453479939</v>
      </c>
    </row>
    <row r="143" spans="1:11" ht="12" customHeight="1" x14ac:dyDescent="0.2">
      <c r="A143" s="277">
        <v>42370</v>
      </c>
      <c r="B143" s="278">
        <v>210969.00000000102</v>
      </c>
      <c r="C143" s="278">
        <v>3592.0000000026193</v>
      </c>
      <c r="D143" s="155">
        <v>1.7321110827153672</v>
      </c>
      <c r="E143" s="278">
        <v>-29502.999999998923</v>
      </c>
      <c r="F143" s="279">
        <v>-12.268788050167558</v>
      </c>
      <c r="G143" s="106">
        <v>1891673</v>
      </c>
      <c r="H143" s="278">
        <v>16438</v>
      </c>
      <c r="I143" s="155">
        <v>0.87658346820531829</v>
      </c>
      <c r="J143" s="106">
        <v>-246164</v>
      </c>
      <c r="K143" s="155">
        <v>-11.514629038603037</v>
      </c>
    </row>
    <row r="144" spans="1:11" ht="12" customHeight="1" x14ac:dyDescent="0.2">
      <c r="A144" s="277">
        <v>42401</v>
      </c>
      <c r="B144" s="106">
        <v>211982.00000000032</v>
      </c>
      <c r="C144" s="278">
        <v>1012.9999999993015</v>
      </c>
      <c r="D144" s="155">
        <v>0.48016533234707309</v>
      </c>
      <c r="E144" s="278">
        <v>-28434.999999999767</v>
      </c>
      <c r="F144" s="279">
        <v>-11.827366617169234</v>
      </c>
      <c r="G144" s="106">
        <v>1891473</v>
      </c>
      <c r="H144" s="106">
        <v>-200</v>
      </c>
      <c r="I144" s="155">
        <v>-1.0572651827244983E-2</v>
      </c>
      <c r="J144" s="106">
        <v>-226507</v>
      </c>
      <c r="K144" s="155">
        <v>-10.694482478588089</v>
      </c>
    </row>
    <row r="145" spans="1:11" s="62" customFormat="1" ht="12" customHeight="1" x14ac:dyDescent="0.2">
      <c r="A145" s="277">
        <v>42430</v>
      </c>
      <c r="B145" s="278">
        <v>209639.9999999984</v>
      </c>
      <c r="C145" s="278">
        <v>-2342.0000000019209</v>
      </c>
      <c r="D145" s="155">
        <v>-1.1048107858223422</v>
      </c>
      <c r="E145" s="278">
        <v>-27051.000000000116</v>
      </c>
      <c r="F145" s="279">
        <v>-11.428824923634734</v>
      </c>
      <c r="G145" s="106">
        <v>1864474</v>
      </c>
      <c r="H145" s="278">
        <v>-26999</v>
      </c>
      <c r="I145" s="155">
        <v>-1.4274060480905622</v>
      </c>
      <c r="J145" s="106">
        <v>-216310</v>
      </c>
      <c r="K145" s="155">
        <v>-10.395600888895723</v>
      </c>
    </row>
    <row r="146" spans="1:11" s="62" customFormat="1" ht="12" customHeight="1" x14ac:dyDescent="0.2">
      <c r="A146" s="277">
        <v>42461</v>
      </c>
      <c r="B146" s="106">
        <v>204375.99999999962</v>
      </c>
      <c r="C146" s="278">
        <v>-5263.9999999987776</v>
      </c>
      <c r="D146" s="155">
        <v>-2.5109711887038819</v>
      </c>
      <c r="E146" s="278">
        <v>-25496.000000001368</v>
      </c>
      <c r="F146" s="279">
        <v>-11.091389990952035</v>
      </c>
      <c r="G146" s="106">
        <v>1807816</v>
      </c>
      <c r="H146" s="106">
        <v>-56658</v>
      </c>
      <c r="I146" s="155">
        <v>-3.0388195276523029</v>
      </c>
      <c r="J146" s="106">
        <v>-196588</v>
      </c>
      <c r="K146" s="155">
        <v>-9.8078032173154721</v>
      </c>
    </row>
    <row r="147" spans="1:11" ht="12" customHeight="1" x14ac:dyDescent="0.2">
      <c r="A147" s="277">
        <v>42491</v>
      </c>
      <c r="B147" s="278">
        <v>196853.9999999993</v>
      </c>
      <c r="C147" s="278">
        <v>-7522.0000000003201</v>
      </c>
      <c r="D147" s="155">
        <v>-3.6804712882140436</v>
      </c>
      <c r="E147" s="278">
        <v>-23544.000000000524</v>
      </c>
      <c r="F147" s="279">
        <v>-10.682492581602618</v>
      </c>
      <c r="G147" s="106">
        <v>1736578</v>
      </c>
      <c r="H147" s="278">
        <v>-71238</v>
      </c>
      <c r="I147" s="155">
        <v>-3.9405558972815817</v>
      </c>
      <c r="J147" s="106">
        <v>-194582</v>
      </c>
      <c r="K147" s="155">
        <v>-10.075912922802875</v>
      </c>
    </row>
    <row r="148" spans="1:11" ht="12" customHeight="1" x14ac:dyDescent="0.2">
      <c r="A148" s="277">
        <v>42522</v>
      </c>
      <c r="B148" s="106">
        <v>187823.00000000052</v>
      </c>
      <c r="C148" s="278">
        <v>-9030.9999999987776</v>
      </c>
      <c r="D148" s="155">
        <v>-4.587663953995758</v>
      </c>
      <c r="E148" s="278">
        <v>-22536.000000001892</v>
      </c>
      <c r="F148" s="279">
        <v>-10.713114247549015</v>
      </c>
      <c r="G148" s="106">
        <v>1665686</v>
      </c>
      <c r="H148" s="106">
        <v>-70892</v>
      </c>
      <c r="I148" s="155">
        <v>-4.0822813602383539</v>
      </c>
      <c r="J148" s="106">
        <v>-212012</v>
      </c>
      <c r="K148" s="155">
        <v>-11.291059584661644</v>
      </c>
    </row>
    <row r="149" spans="1:11" ht="12" customHeight="1" x14ac:dyDescent="0.2">
      <c r="A149" s="277">
        <v>42552</v>
      </c>
      <c r="B149" s="278">
        <v>181093.99999999974</v>
      </c>
      <c r="C149" s="278">
        <v>-6729.0000000007858</v>
      </c>
      <c r="D149" s="155">
        <v>-3.5826283256048339</v>
      </c>
      <c r="E149" s="278">
        <v>-22105.999999998457</v>
      </c>
      <c r="F149" s="279">
        <v>-10.878937007873354</v>
      </c>
      <c r="G149" s="106">
        <v>1616721</v>
      </c>
      <c r="H149" s="278">
        <v>-48965</v>
      </c>
      <c r="I149" s="155">
        <v>-2.9396296781025955</v>
      </c>
      <c r="J149" s="106">
        <v>-217422</v>
      </c>
      <c r="K149" s="155">
        <v>-11.854146595985155</v>
      </c>
    </row>
    <row r="150" spans="1:11" ht="12" customHeight="1" x14ac:dyDescent="0.2">
      <c r="A150" s="277">
        <v>42583</v>
      </c>
      <c r="B150" s="106">
        <v>181236.00000000032</v>
      </c>
      <c r="C150" s="278">
        <v>142.00000000058208</v>
      </c>
      <c r="D150" s="155">
        <v>7.8412316255967771E-2</v>
      </c>
      <c r="E150" s="278">
        <v>-22774.000000000873</v>
      </c>
      <c r="F150" s="279">
        <v>-11.16317827557509</v>
      </c>
      <c r="G150" s="106">
        <v>1624313</v>
      </c>
      <c r="H150" s="106">
        <v>7592</v>
      </c>
      <c r="I150" s="155">
        <v>0.4695924652429207</v>
      </c>
      <c r="J150" s="106">
        <v>-220955</v>
      </c>
      <c r="K150" s="155">
        <v>-11.97414142552735</v>
      </c>
    </row>
    <row r="151" spans="1:11" ht="12" customHeight="1" x14ac:dyDescent="0.2">
      <c r="A151" s="277">
        <v>42614</v>
      </c>
      <c r="B151" s="278">
        <v>183191.00000000058</v>
      </c>
      <c r="C151" s="278">
        <v>1955.0000000002619</v>
      </c>
      <c r="D151" s="155">
        <v>1.0787040102409335</v>
      </c>
      <c r="E151" s="278">
        <v>-24696.000000001019</v>
      </c>
      <c r="F151" s="279">
        <v>-11.879530706586188</v>
      </c>
      <c r="G151" s="106">
        <v>1628447</v>
      </c>
      <c r="H151" s="278">
        <v>4134</v>
      </c>
      <c r="I151" s="155">
        <v>0.25450759798142353</v>
      </c>
      <c r="J151" s="106">
        <v>-220794</v>
      </c>
      <c r="K151" s="155">
        <v>-11.939709318579894</v>
      </c>
    </row>
    <row r="152" spans="1:11" ht="12" customHeight="1" x14ac:dyDescent="0.2">
      <c r="A152" s="277">
        <v>42644</v>
      </c>
      <c r="B152" s="106">
        <v>184444.00000000114</v>
      </c>
      <c r="C152" s="278">
        <v>1253.000000000553</v>
      </c>
      <c r="D152" s="155">
        <v>0.68398556697684332</v>
      </c>
      <c r="E152" s="278">
        <v>-27016.999999998312</v>
      </c>
      <c r="F152" s="279">
        <v>-12.776351194782199</v>
      </c>
      <c r="G152" s="106">
        <v>1651788</v>
      </c>
      <c r="H152" s="106">
        <v>23341</v>
      </c>
      <c r="I152" s="155">
        <v>1.4333288095958912</v>
      </c>
      <c r="J152" s="106">
        <v>-243718</v>
      </c>
      <c r="K152" s="155">
        <v>-12.85767494273297</v>
      </c>
    </row>
    <row r="153" spans="1:11" ht="12" customHeight="1" x14ac:dyDescent="0.2">
      <c r="A153" s="277">
        <v>42675</v>
      </c>
      <c r="B153" s="278">
        <v>183237.00000000006</v>
      </c>
      <c r="C153" s="278">
        <v>-1207.0000000010768</v>
      </c>
      <c r="D153" s="155">
        <v>-0.65439916722748881</v>
      </c>
      <c r="E153" s="278">
        <v>-26255.000000000728</v>
      </c>
      <c r="F153" s="279">
        <v>-12.532698145991555</v>
      </c>
      <c r="G153" s="106">
        <v>1663870</v>
      </c>
      <c r="H153" s="278">
        <v>12082</v>
      </c>
      <c r="I153" s="155">
        <v>0.73144979864244075</v>
      </c>
      <c r="J153" s="106">
        <v>-208630</v>
      </c>
      <c r="K153" s="155">
        <v>-11.141789052069425</v>
      </c>
    </row>
    <row r="154" spans="1:11" ht="12" customHeight="1" x14ac:dyDescent="0.2">
      <c r="A154" s="277">
        <v>42705</v>
      </c>
      <c r="B154" s="106">
        <v>179759.99999999875</v>
      </c>
      <c r="C154" s="278">
        <v>-3477.0000000013097</v>
      </c>
      <c r="D154" s="155">
        <v>-1.8975425268921171</v>
      </c>
      <c r="E154" s="278">
        <v>-27616.999999999651</v>
      </c>
      <c r="F154" s="279">
        <v>-13.317291695800337</v>
      </c>
      <c r="G154" s="106">
        <v>1642302</v>
      </c>
      <c r="H154" s="106">
        <v>-21568</v>
      </c>
      <c r="I154" s="155">
        <v>-1.2962551160847904</v>
      </c>
      <c r="J154" s="106">
        <v>-232933</v>
      </c>
      <c r="K154" s="155">
        <v>-12.421536500758572</v>
      </c>
    </row>
    <row r="155" spans="1:11" ht="12" customHeight="1" x14ac:dyDescent="0.2">
      <c r="A155" s="277">
        <v>42736</v>
      </c>
      <c r="B155" s="278">
        <v>184618.00000000073</v>
      </c>
      <c r="C155" s="278">
        <v>4858.0000000019791</v>
      </c>
      <c r="D155" s="155">
        <v>2.7024922118391261</v>
      </c>
      <c r="E155" s="278">
        <v>-26351.000000000291</v>
      </c>
      <c r="F155" s="279">
        <v>-12.490460683797222</v>
      </c>
      <c r="G155" s="106">
        <v>1655366</v>
      </c>
      <c r="H155" s="278">
        <v>13064</v>
      </c>
      <c r="I155" s="155">
        <v>0.79546879928295766</v>
      </c>
      <c r="J155" s="106">
        <v>-236307</v>
      </c>
      <c r="K155" s="155">
        <v>-12.491958176703902</v>
      </c>
    </row>
    <row r="156" spans="1:11" ht="12" customHeight="1" x14ac:dyDescent="0.2">
      <c r="A156" s="277">
        <v>42767</v>
      </c>
      <c r="B156" s="106">
        <v>184667.99999999927</v>
      </c>
      <c r="C156" s="278">
        <v>49.999999998544808</v>
      </c>
      <c r="D156" s="155">
        <v>2.7082949657424853E-2</v>
      </c>
      <c r="E156" s="278">
        <v>-27314.000000001048</v>
      </c>
      <c r="F156" s="279">
        <v>-12.885056278363733</v>
      </c>
      <c r="G156" s="106">
        <v>1646954</v>
      </c>
      <c r="H156" s="106">
        <v>-8412</v>
      </c>
      <c r="I156" s="155">
        <v>-0.50816556580236638</v>
      </c>
      <c r="J156" s="106">
        <v>-244519</v>
      </c>
      <c r="K156" s="155">
        <v>-12.927438033744071</v>
      </c>
    </row>
    <row r="157" spans="1:11" ht="12" customHeight="1" x14ac:dyDescent="0.2">
      <c r="A157" s="277">
        <v>42795</v>
      </c>
      <c r="B157" s="278">
        <v>180808.00000000064</v>
      </c>
      <c r="C157" s="278">
        <v>-3859.9999999986321</v>
      </c>
      <c r="D157" s="155">
        <v>-2.0902376156121512</v>
      </c>
      <c r="E157" s="278">
        <v>-28831.999999997759</v>
      </c>
      <c r="F157" s="279">
        <v>-13.753100553328554</v>
      </c>
      <c r="G157" s="106">
        <v>1615938</v>
      </c>
      <c r="H157" s="278">
        <v>-31016</v>
      </c>
      <c r="I157" s="155">
        <v>-1.8832341401156316</v>
      </c>
      <c r="J157" s="106">
        <v>-248536</v>
      </c>
      <c r="K157" s="155">
        <v>-13.330086662511786</v>
      </c>
    </row>
    <row r="158" spans="1:11" ht="12" customHeight="1" x14ac:dyDescent="0.2">
      <c r="A158" s="277">
        <v>42826</v>
      </c>
      <c r="B158" s="106">
        <v>174081.99999999881</v>
      </c>
      <c r="C158" s="278">
        <v>-6726.0000000018335</v>
      </c>
      <c r="D158" s="155">
        <v>-3.719968143003523</v>
      </c>
      <c r="E158" s="278">
        <v>-30294.000000000815</v>
      </c>
      <c r="F158" s="279">
        <v>-14.822679766704931</v>
      </c>
      <c r="G158" s="106">
        <v>1546780</v>
      </c>
      <c r="H158" s="106">
        <v>-69158</v>
      </c>
      <c r="I158" s="155">
        <v>-4.2797434059970119</v>
      </c>
      <c r="J158" s="106">
        <v>-261036</v>
      </c>
      <c r="K158" s="155">
        <v>-14.439301344827129</v>
      </c>
    </row>
    <row r="159" spans="1:11" ht="12" customHeight="1" x14ac:dyDescent="0.2">
      <c r="A159" s="277">
        <v>42856</v>
      </c>
      <c r="B159" s="278">
        <v>168236.00000000029</v>
      </c>
      <c r="C159" s="278">
        <v>-5845.9999999985157</v>
      </c>
      <c r="D159" s="155">
        <v>-3.3581875208226903</v>
      </c>
      <c r="E159" s="278">
        <v>-28617.99999999901</v>
      </c>
      <c r="F159" s="279">
        <v>-14.537677669744641</v>
      </c>
      <c r="G159" s="106">
        <v>1478677</v>
      </c>
      <c r="H159" s="278">
        <v>-68103</v>
      </c>
      <c r="I159" s="155">
        <v>-4.4028885814401528</v>
      </c>
      <c r="J159" s="106">
        <v>-257901</v>
      </c>
      <c r="K159" s="155">
        <v>-14.851103722378149</v>
      </c>
    </row>
    <row r="160" spans="1:11" ht="12" customHeight="1" x14ac:dyDescent="0.2">
      <c r="A160" s="277">
        <v>42887</v>
      </c>
      <c r="B160" s="106">
        <v>161474.99999999983</v>
      </c>
      <c r="C160" s="278">
        <v>-6761.0000000004657</v>
      </c>
      <c r="D160" s="155">
        <v>-4.0187593618491011</v>
      </c>
      <c r="E160" s="278">
        <v>-26348.000000000698</v>
      </c>
      <c r="F160" s="279">
        <v>-14.028100924807198</v>
      </c>
      <c r="G160" s="106">
        <v>1423734</v>
      </c>
      <c r="H160" s="106">
        <v>-54943</v>
      </c>
      <c r="I160" s="155">
        <v>-3.7156863872231733</v>
      </c>
      <c r="J160" s="106">
        <v>-241952</v>
      </c>
      <c r="K160" s="155">
        <v>-14.525666902405375</v>
      </c>
    </row>
    <row r="161" spans="1:11" ht="12" customHeight="1" x14ac:dyDescent="0.2">
      <c r="A161" s="277">
        <v>42917</v>
      </c>
      <c r="B161" s="278">
        <v>159055.9999999993</v>
      </c>
      <c r="C161" s="278">
        <v>-2419.0000000005239</v>
      </c>
      <c r="D161" s="155">
        <v>-1.4980647159006202</v>
      </c>
      <c r="E161" s="278">
        <v>-22038.000000000437</v>
      </c>
      <c r="F161" s="279">
        <v>-12.169370603112455</v>
      </c>
      <c r="G161" s="106">
        <v>1407638</v>
      </c>
      <c r="H161" s="278">
        <v>-16096</v>
      </c>
      <c r="I161" s="155">
        <v>-1.1305482625265675</v>
      </c>
      <c r="J161" s="106">
        <v>-209083</v>
      </c>
      <c r="K161" s="155">
        <v>-12.932534432347945</v>
      </c>
    </row>
    <row r="162" spans="1:11" ht="12" customHeight="1" x14ac:dyDescent="0.2">
      <c r="A162" s="277">
        <v>42948</v>
      </c>
      <c r="B162" s="106">
        <v>160340.99999999942</v>
      </c>
      <c r="C162" s="278">
        <v>1285.0000000001164</v>
      </c>
      <c r="D162" s="155">
        <v>0.80789156020528752</v>
      </c>
      <c r="E162" s="278">
        <v>-20895.000000000902</v>
      </c>
      <c r="F162" s="279">
        <v>-11.529166390783766</v>
      </c>
      <c r="G162" s="106">
        <v>1431435</v>
      </c>
      <c r="H162" s="106">
        <v>23797</v>
      </c>
      <c r="I162" s="155">
        <v>1.6905624883670376</v>
      </c>
      <c r="J162" s="106">
        <v>-192878</v>
      </c>
      <c r="K162" s="155">
        <v>-11.874435530590471</v>
      </c>
    </row>
    <row r="163" spans="1:11" ht="12" customHeight="1" x14ac:dyDescent="0.2">
      <c r="A163" s="277">
        <v>42979</v>
      </c>
      <c r="B163" s="278">
        <v>162947.00000000099</v>
      </c>
      <c r="C163" s="278">
        <v>2606.0000000015716</v>
      </c>
      <c r="D163" s="155">
        <v>1.6252861089812218</v>
      </c>
      <c r="E163" s="278">
        <v>-20243.999999999593</v>
      </c>
      <c r="F163" s="279">
        <v>-11.050761227352615</v>
      </c>
      <c r="G163" s="106">
        <v>1439465</v>
      </c>
      <c r="H163" s="278">
        <v>8030</v>
      </c>
      <c r="I163" s="155">
        <v>0.5609755245610174</v>
      </c>
      <c r="J163" s="106">
        <v>-188982</v>
      </c>
      <c r="K163" s="155">
        <v>-11.605044560860746</v>
      </c>
    </row>
    <row r="164" spans="1:11" ht="12" customHeight="1" x14ac:dyDescent="0.2">
      <c r="A164" s="277">
        <v>43009</v>
      </c>
      <c r="B164" s="106">
        <v>164057.00000000049</v>
      </c>
      <c r="C164" s="278">
        <v>1109.9999999995052</v>
      </c>
      <c r="D164" s="155">
        <v>0.68120309057515538</v>
      </c>
      <c r="E164" s="278">
        <v>-20387.00000000064</v>
      </c>
      <c r="F164" s="279">
        <v>-11.053219405348244</v>
      </c>
      <c r="G164" s="106">
        <v>1465377</v>
      </c>
      <c r="H164" s="106">
        <v>25912</v>
      </c>
      <c r="I164" s="155">
        <v>1.8001132365149553</v>
      </c>
      <c r="J164" s="106">
        <v>-186411</v>
      </c>
      <c r="K164" s="155">
        <v>-11.285407086139383</v>
      </c>
    </row>
    <row r="165" spans="1:11" ht="12" customHeight="1" x14ac:dyDescent="0.2">
      <c r="A165" s="277">
        <v>43040</v>
      </c>
      <c r="B165" s="278">
        <v>160540.0000000007</v>
      </c>
      <c r="C165" s="278">
        <v>-3516.9999999997963</v>
      </c>
      <c r="D165" s="155">
        <v>-2.1437671053352103</v>
      </c>
      <c r="E165" s="278">
        <v>-22696.99999999936</v>
      </c>
      <c r="F165" s="279">
        <v>-12.386690460987328</v>
      </c>
      <c r="G165" s="106">
        <v>1465663</v>
      </c>
      <c r="H165" s="278">
        <v>286</v>
      </c>
      <c r="I165" s="155">
        <v>1.9517161795224027E-2</v>
      </c>
      <c r="J165" s="106">
        <v>-198207</v>
      </c>
      <c r="K165" s="155">
        <v>-11.912409022339485</v>
      </c>
    </row>
    <row r="166" spans="1:11" ht="12" customHeight="1" x14ac:dyDescent="0.2">
      <c r="A166" s="277">
        <v>43070</v>
      </c>
      <c r="B166" s="106">
        <v>159217.00000000111</v>
      </c>
      <c r="C166" s="278">
        <v>-1322.9999999995925</v>
      </c>
      <c r="D166" s="155">
        <v>-0.82409368381685988</v>
      </c>
      <c r="E166" s="278">
        <v>-20542.999999997643</v>
      </c>
      <c r="F166" s="279">
        <v>-11.428015131284928</v>
      </c>
      <c r="G166" s="106">
        <v>1459726</v>
      </c>
      <c r="H166" s="106">
        <v>-5937</v>
      </c>
      <c r="I166" s="155">
        <v>-0.40507265312694662</v>
      </c>
      <c r="J166" s="106">
        <v>-182576</v>
      </c>
      <c r="K166" s="155">
        <v>-11.117078344908549</v>
      </c>
    </row>
    <row r="167" spans="1:11" ht="12" customHeight="1" x14ac:dyDescent="0.2">
      <c r="A167" s="277">
        <v>43101</v>
      </c>
      <c r="B167" s="278">
        <v>164777.99999999895</v>
      </c>
      <c r="C167" s="278">
        <v>5560.9999999978463</v>
      </c>
      <c r="D167" s="155">
        <v>3.492717486196705</v>
      </c>
      <c r="E167" s="278">
        <v>-19840.000000001775</v>
      </c>
      <c r="F167" s="279">
        <v>-10.746514424379907</v>
      </c>
      <c r="G167" s="106">
        <v>1475479</v>
      </c>
      <c r="H167" s="278">
        <v>15753</v>
      </c>
      <c r="I167" s="155">
        <v>1.0791751328674011</v>
      </c>
      <c r="J167" s="106">
        <v>-179887</v>
      </c>
      <c r="K167" s="155">
        <v>-10.866901941927042</v>
      </c>
    </row>
    <row r="168" spans="1:11" ht="12" customHeight="1" x14ac:dyDescent="0.2">
      <c r="A168" s="277">
        <v>43132</v>
      </c>
      <c r="B168" s="106">
        <v>165322.00000000015</v>
      </c>
      <c r="C168" s="278">
        <v>544.00000000119326</v>
      </c>
      <c r="D168" s="155">
        <v>0.33014115962154944</v>
      </c>
      <c r="E168" s="278">
        <v>-19345.999999999127</v>
      </c>
      <c r="F168" s="279">
        <v>-10.476097645503932</v>
      </c>
      <c r="G168" s="106">
        <v>1472370</v>
      </c>
      <c r="H168" s="106">
        <v>-3109</v>
      </c>
      <c r="I168" s="155">
        <v>-0.21071123343673479</v>
      </c>
      <c r="J168" s="106">
        <v>-174584</v>
      </c>
      <c r="K168" s="155">
        <v>-10.600417497999336</v>
      </c>
    </row>
    <row r="169" spans="1:11" ht="12" customHeight="1" x14ac:dyDescent="0.2">
      <c r="A169" s="277">
        <v>43160</v>
      </c>
      <c r="B169" s="278">
        <v>163716.99999999974</v>
      </c>
      <c r="C169" s="278">
        <v>-1605.0000000004075</v>
      </c>
      <c r="D169" s="155">
        <v>-0.97083267804672457</v>
      </c>
      <c r="E169" s="278">
        <v>-17091.000000000902</v>
      </c>
      <c r="F169" s="279">
        <v>-9.4525684704221291</v>
      </c>
      <c r="G169" s="106">
        <v>1454120</v>
      </c>
      <c r="H169" s="278">
        <v>-18250</v>
      </c>
      <c r="I169" s="155">
        <v>-1.2394982239518599</v>
      </c>
      <c r="J169" s="106">
        <v>-161818</v>
      </c>
      <c r="K169" s="155">
        <v>-10.013874294682099</v>
      </c>
    </row>
    <row r="170" spans="1:11" ht="12" customHeight="1" x14ac:dyDescent="0.2">
      <c r="A170" s="277">
        <v>43191</v>
      </c>
      <c r="B170" s="106">
        <v>157987.00000000131</v>
      </c>
      <c r="C170" s="278">
        <v>-5729.9999999984284</v>
      </c>
      <c r="D170" s="155">
        <v>-3.4999419730378869</v>
      </c>
      <c r="E170" s="278">
        <v>-16094.999999997497</v>
      </c>
      <c r="F170" s="279">
        <v>-9.2456428579621139</v>
      </c>
      <c r="G170" s="106">
        <v>1398960</v>
      </c>
      <c r="H170" s="106">
        <v>-55160</v>
      </c>
      <c r="I170" s="155">
        <v>-3.7933595576706187</v>
      </c>
      <c r="J170" s="106">
        <v>-147820</v>
      </c>
      <c r="K170" s="155">
        <v>-9.5566273161018369</v>
      </c>
    </row>
    <row r="171" spans="1:11" ht="12" customHeight="1" x14ac:dyDescent="0.2">
      <c r="A171" s="277">
        <v>43221</v>
      </c>
      <c r="B171" s="278">
        <v>151946.99999999991</v>
      </c>
      <c r="C171" s="278">
        <v>-6040.000000001397</v>
      </c>
      <c r="D171" s="155">
        <v>-3.8230993689362713</v>
      </c>
      <c r="E171" s="278">
        <v>-16289.000000000378</v>
      </c>
      <c r="F171" s="279">
        <v>-9.682232102522855</v>
      </c>
      <c r="G171" s="106">
        <v>1347140</v>
      </c>
      <c r="H171" s="278">
        <v>-51820</v>
      </c>
      <c r="I171" s="155">
        <v>-3.7041802481843655</v>
      </c>
      <c r="J171" s="106">
        <v>-131537</v>
      </c>
      <c r="K171" s="155">
        <v>-8.8955870687107463</v>
      </c>
    </row>
    <row r="172" spans="1:11" ht="12" customHeight="1" x14ac:dyDescent="0.2">
      <c r="A172" s="277">
        <v>43252</v>
      </c>
      <c r="B172" s="106">
        <v>145549.99999999994</v>
      </c>
      <c r="C172" s="278">
        <v>-6396.9999999999709</v>
      </c>
      <c r="D172" s="155">
        <v>-4.2100205992878932</v>
      </c>
      <c r="E172" s="278">
        <v>-15924.999999999884</v>
      </c>
      <c r="F172" s="279">
        <v>-9.8622077721008825</v>
      </c>
      <c r="G172" s="106">
        <v>1295352</v>
      </c>
      <c r="H172" s="106">
        <v>-51788</v>
      </c>
      <c r="I172" s="155">
        <v>-3.8442923526879165</v>
      </c>
      <c r="J172" s="106">
        <v>-128382</v>
      </c>
      <c r="K172" s="155">
        <v>-9.0172742942150705</v>
      </c>
    </row>
    <row r="173" spans="1:11" ht="12" customHeight="1" x14ac:dyDescent="0.2">
      <c r="A173" s="277">
        <v>43282</v>
      </c>
      <c r="B173" s="278">
        <v>143069.00000000154</v>
      </c>
      <c r="C173" s="278">
        <v>-2480.9999999983993</v>
      </c>
      <c r="D173" s="155">
        <v>-1.7045688766735831</v>
      </c>
      <c r="E173" s="278">
        <v>-15986.999999997759</v>
      </c>
      <c r="F173" s="279">
        <v>-10.051176943968056</v>
      </c>
      <c r="G173" s="106">
        <v>1279579</v>
      </c>
      <c r="H173" s="278">
        <v>-15773</v>
      </c>
      <c r="I173" s="155">
        <v>-1.2176612997856953</v>
      </c>
      <c r="J173" s="106">
        <v>-128059</v>
      </c>
      <c r="K173" s="155">
        <v>-9.0974384039078231</v>
      </c>
    </row>
    <row r="174" spans="1:11" ht="12" customHeight="1" x14ac:dyDescent="0.2">
      <c r="A174" s="277">
        <v>43313</v>
      </c>
      <c r="B174" s="106">
        <v>144663.9999999991</v>
      </c>
      <c r="C174" s="278">
        <v>1594.9999999975553</v>
      </c>
      <c r="D174" s="155">
        <v>1.1148466823683245</v>
      </c>
      <c r="E174" s="278">
        <v>-15677.00000000032</v>
      </c>
      <c r="F174" s="279">
        <v>-9.777287156747418</v>
      </c>
      <c r="G174" s="106">
        <v>1306994</v>
      </c>
      <c r="H174" s="106">
        <v>27415</v>
      </c>
      <c r="I174" s="155">
        <v>2.1425015571527823</v>
      </c>
      <c r="J174" s="106">
        <v>-124441</v>
      </c>
      <c r="K174" s="155">
        <v>-8.6934439915190005</v>
      </c>
    </row>
    <row r="175" spans="1:11" ht="12" customHeight="1" x14ac:dyDescent="0.2">
      <c r="A175" s="277">
        <v>43344</v>
      </c>
      <c r="B175" s="278">
        <v>145739.99999999997</v>
      </c>
      <c r="C175" s="278">
        <v>1076.0000000008731</v>
      </c>
      <c r="D175" s="155">
        <v>0.74379251230498244</v>
      </c>
      <c r="E175" s="278">
        <v>-17207.000000001019</v>
      </c>
      <c r="F175" s="279">
        <v>-10.559875296876234</v>
      </c>
      <c r="G175" s="106">
        <v>1313151</v>
      </c>
      <c r="H175" s="278">
        <v>6157</v>
      </c>
      <c r="I175" s="155">
        <v>0.47108096900215302</v>
      </c>
      <c r="J175" s="106">
        <v>-126314</v>
      </c>
      <c r="K175" s="155">
        <v>-8.7750657362283899</v>
      </c>
    </row>
    <row r="176" spans="1:11" ht="12" customHeight="1" x14ac:dyDescent="0.2">
      <c r="A176" s="277">
        <v>43374</v>
      </c>
      <c r="B176" s="106">
        <v>145631.9999999998</v>
      </c>
      <c r="C176" s="278">
        <v>-108.00000000017462</v>
      </c>
      <c r="D176" s="155">
        <v>-7.4104569781923049E-2</v>
      </c>
      <c r="E176" s="278">
        <v>-18425.000000000698</v>
      </c>
      <c r="F176" s="279">
        <v>-11.230852691443001</v>
      </c>
      <c r="G176" s="106">
        <v>1340190</v>
      </c>
      <c r="H176" s="106">
        <v>27039</v>
      </c>
      <c r="I176" s="155">
        <v>2.0590929755983889</v>
      </c>
      <c r="J176" s="106">
        <v>-125187</v>
      </c>
      <c r="K176" s="155">
        <v>-8.5429892785269601</v>
      </c>
    </row>
    <row r="177" spans="1:11" ht="12" customHeight="1" x14ac:dyDescent="0.2">
      <c r="A177" s="277">
        <v>43405</v>
      </c>
      <c r="B177" s="278">
        <v>143740.99999999892</v>
      </c>
      <c r="C177" s="278">
        <v>-1891.0000000008731</v>
      </c>
      <c r="D177" s="155">
        <v>-1.2984783564057871</v>
      </c>
      <c r="E177" s="278">
        <v>-16799.000000001775</v>
      </c>
      <c r="F177" s="279">
        <v>-10.464058801545846</v>
      </c>
      <c r="G177" s="106">
        <v>1342941</v>
      </c>
      <c r="H177" s="278">
        <v>2751</v>
      </c>
      <c r="I177" s="155">
        <v>0.20526940209970229</v>
      </c>
      <c r="J177" s="106">
        <v>-122722</v>
      </c>
      <c r="K177" s="155">
        <v>-8.3731389821534687</v>
      </c>
    </row>
    <row r="178" spans="1:11" ht="12" customHeight="1" x14ac:dyDescent="0.2">
      <c r="A178" s="277">
        <v>43435</v>
      </c>
      <c r="B178" s="106">
        <v>142394.99999999945</v>
      </c>
      <c r="C178" s="278">
        <v>-1345.9999999994761</v>
      </c>
      <c r="D178" s="155">
        <v>-0.93640645327323879</v>
      </c>
      <c r="E178" s="278">
        <v>-16822.000000001659</v>
      </c>
      <c r="F178" s="279">
        <v>-10.565454693909281</v>
      </c>
      <c r="G178" s="106">
        <v>1337244</v>
      </c>
      <c r="H178" s="106">
        <v>-5697</v>
      </c>
      <c r="I178" s="155">
        <v>-0.42421818977899994</v>
      </c>
      <c r="J178" s="106">
        <v>-122482</v>
      </c>
      <c r="K178" s="155">
        <v>-8.3907527851117258</v>
      </c>
    </row>
    <row r="179" spans="1:11" ht="12" customHeight="1" x14ac:dyDescent="0.2">
      <c r="A179" s="277">
        <v>43466</v>
      </c>
      <c r="B179" s="278">
        <v>146946.99999999977</v>
      </c>
      <c r="C179" s="278">
        <v>4552.0000000003201</v>
      </c>
      <c r="D179" s="155">
        <v>3.1967414586188685</v>
      </c>
      <c r="E179" s="278">
        <v>-17830.999999999185</v>
      </c>
      <c r="F179" s="279">
        <v>-10.821226134556373</v>
      </c>
      <c r="G179" s="106">
        <v>1360448</v>
      </c>
      <c r="H179" s="278">
        <v>23204</v>
      </c>
      <c r="I179" s="155">
        <v>1.7352106272303334</v>
      </c>
      <c r="J179" s="106">
        <v>-115031</v>
      </c>
      <c r="K179" s="155">
        <v>-7.7961800879578771</v>
      </c>
    </row>
    <row r="180" spans="1:11" ht="12" customHeight="1" x14ac:dyDescent="0.2">
      <c r="A180" s="277">
        <v>43497</v>
      </c>
      <c r="B180" s="106">
        <v>148357.0000000002</v>
      </c>
      <c r="C180" s="278">
        <v>1410.0000000004366</v>
      </c>
      <c r="D180" s="155">
        <v>0.9595296263281583</v>
      </c>
      <c r="E180" s="278">
        <v>-16964.999999999942</v>
      </c>
      <c r="F180" s="279">
        <v>-10.261792138977224</v>
      </c>
      <c r="G180" s="106">
        <v>1360225</v>
      </c>
      <c r="H180" s="106">
        <v>-223</v>
      </c>
      <c r="I180" s="155">
        <v>-1.6391659218139908E-2</v>
      </c>
      <c r="J180" s="106">
        <v>-112145</v>
      </c>
      <c r="K180" s="155">
        <v>-7.6166316890455521</v>
      </c>
    </row>
    <row r="181" spans="1:11" ht="12" customHeight="1" x14ac:dyDescent="0.2">
      <c r="A181" s="277">
        <v>43525</v>
      </c>
      <c r="B181" s="278">
        <v>147896.00000000035</v>
      </c>
      <c r="C181" s="278">
        <v>-460.99999999985448</v>
      </c>
      <c r="D181" s="155">
        <v>-0.310736938600709</v>
      </c>
      <c r="E181" s="278">
        <v>-15820.999999999389</v>
      </c>
      <c r="F181" s="279">
        <v>-9.6636268683150899</v>
      </c>
      <c r="G181" s="106">
        <v>1338897</v>
      </c>
      <c r="H181" s="278">
        <v>-21328</v>
      </c>
      <c r="I181" s="155">
        <v>-1.567975886342333</v>
      </c>
      <c r="J181" s="106">
        <v>-115223</v>
      </c>
      <c r="K181" s="155">
        <v>-7.9238989904547079</v>
      </c>
    </row>
    <row r="182" spans="1:11" ht="12" customHeight="1" x14ac:dyDescent="0.2">
      <c r="A182" s="277">
        <v>43556</v>
      </c>
      <c r="B182" s="106">
        <v>145568.00000000049</v>
      </c>
      <c r="C182" s="278">
        <v>-2327.9999999998545</v>
      </c>
      <c r="D182" s="155">
        <v>-1.5740790825984807</v>
      </c>
      <c r="E182" s="278">
        <v>-12419.000000000815</v>
      </c>
      <c r="F182" s="279">
        <v>-7.8607733547701466</v>
      </c>
      <c r="G182" s="106">
        <v>1298708</v>
      </c>
      <c r="H182" s="106">
        <v>-40189</v>
      </c>
      <c r="I182" s="155">
        <v>-3.0016498655236363</v>
      </c>
      <c r="J182" s="106">
        <v>-100252</v>
      </c>
      <c r="K182" s="155">
        <v>-7.1661805912963912</v>
      </c>
    </row>
    <row r="183" spans="1:11" ht="12" customHeight="1" x14ac:dyDescent="0.2">
      <c r="A183" s="277">
        <v>43586</v>
      </c>
      <c r="B183" s="278">
        <v>141793.99999999939</v>
      </c>
      <c r="C183" s="278">
        <v>-3774.0000000011059</v>
      </c>
      <c r="D183" s="155">
        <v>-2.5926027698402763</v>
      </c>
      <c r="E183" s="278">
        <v>-10153.000000000524</v>
      </c>
      <c r="F183" s="279">
        <v>-6.6819351484402656</v>
      </c>
      <c r="G183" s="106">
        <v>1250812</v>
      </c>
      <c r="H183" s="278">
        <v>-47896</v>
      </c>
      <c r="I183" s="155">
        <v>-3.6879729700594743</v>
      </c>
      <c r="J183" s="106">
        <v>-96328</v>
      </c>
      <c r="K183" s="155">
        <v>-7.1505559926956366</v>
      </c>
    </row>
    <row r="184" spans="1:11" ht="12" customHeight="1" x14ac:dyDescent="0.2">
      <c r="A184" s="277">
        <v>43617</v>
      </c>
      <c r="B184" s="106">
        <v>136914.99999999956</v>
      </c>
      <c r="C184" s="278">
        <v>-4878.9999999998254</v>
      </c>
      <c r="D184" s="155">
        <v>-3.4409072316175906</v>
      </c>
      <c r="E184" s="278">
        <v>-8635.0000000003783</v>
      </c>
      <c r="F184" s="279">
        <v>-5.9326691858470504</v>
      </c>
      <c r="G184" s="106">
        <v>1218056</v>
      </c>
      <c r="H184" s="106">
        <v>-32756</v>
      </c>
      <c r="I184" s="155">
        <v>-2.6187788412647146</v>
      </c>
      <c r="J184" s="106">
        <v>-77296</v>
      </c>
      <c r="K184" s="155">
        <v>-5.9671811214249102</v>
      </c>
    </row>
    <row r="185" spans="1:11" ht="12" customHeight="1" x14ac:dyDescent="0.2">
      <c r="A185" s="277">
        <v>43647</v>
      </c>
      <c r="B185" s="278">
        <v>135925.00000000111</v>
      </c>
      <c r="C185" s="278">
        <v>-989.9999999984575</v>
      </c>
      <c r="D185" s="155">
        <v>-0.72307636124490426</v>
      </c>
      <c r="E185" s="278">
        <v>-7144.0000000004366</v>
      </c>
      <c r="F185" s="279">
        <v>-4.9933947955184976</v>
      </c>
      <c r="G185" s="106">
        <v>1216487</v>
      </c>
      <c r="H185" s="278">
        <v>-1569</v>
      </c>
      <c r="I185" s="155">
        <v>-0.12881181160800489</v>
      </c>
      <c r="J185" s="106">
        <v>-63092</v>
      </c>
      <c r="K185" s="155">
        <v>-4.9306842328609646</v>
      </c>
    </row>
    <row r="186" spans="1:11" ht="12" customHeight="1" x14ac:dyDescent="0.2">
      <c r="A186" s="277">
        <v>43678</v>
      </c>
      <c r="B186" s="106">
        <v>139160.00000000125</v>
      </c>
      <c r="C186" s="278">
        <v>3235.0000000001455</v>
      </c>
      <c r="D186" s="155">
        <v>2.3799889645025707</v>
      </c>
      <c r="E186" s="278">
        <v>-5503.9999999978463</v>
      </c>
      <c r="F186" s="279">
        <v>-3.8046784272506504</v>
      </c>
      <c r="G186" s="106">
        <v>1247538</v>
      </c>
      <c r="H186" s="106">
        <v>31051</v>
      </c>
      <c r="I186" s="155">
        <v>2.5525139191787498</v>
      </c>
      <c r="J186" s="106">
        <v>-59456</v>
      </c>
      <c r="K186" s="155">
        <v>-4.549064494557741</v>
      </c>
    </row>
    <row r="187" spans="1:11" ht="12" customHeight="1" x14ac:dyDescent="0.2">
      <c r="A187" s="277">
        <v>43709</v>
      </c>
      <c r="B187" s="278">
        <v>140287.00000000015</v>
      </c>
      <c r="C187" s="278">
        <v>1126.9999999988941</v>
      </c>
      <c r="D187" s="155">
        <v>0.80985915492877547</v>
      </c>
      <c r="E187" s="278">
        <v>-5452.9999999998254</v>
      </c>
      <c r="F187" s="279">
        <v>-3.7415946205570374</v>
      </c>
      <c r="G187" s="106">
        <v>1250720</v>
      </c>
      <c r="H187" s="278">
        <v>3182</v>
      </c>
      <c r="I187" s="155">
        <v>0.2550623708456175</v>
      </c>
      <c r="J187" s="106">
        <v>-62431</v>
      </c>
      <c r="K187" s="155">
        <v>-4.754289491459855</v>
      </c>
    </row>
    <row r="188" spans="1:11" ht="12" customHeight="1" x14ac:dyDescent="0.2">
      <c r="A188" s="277">
        <v>43739</v>
      </c>
      <c r="B188" s="106">
        <v>142977.99999999811</v>
      </c>
      <c r="C188" s="278">
        <v>2690.9999999979627</v>
      </c>
      <c r="D188" s="155">
        <v>1.9182105255639939</v>
      </c>
      <c r="E188" s="278">
        <v>-2654.000000001688</v>
      </c>
      <c r="F188" s="279">
        <v>-1.8224016699638073</v>
      </c>
      <c r="G188" s="106">
        <v>1304137</v>
      </c>
      <c r="H188" s="106">
        <v>53417</v>
      </c>
      <c r="I188" s="155">
        <v>4.2708999616221055</v>
      </c>
      <c r="J188" s="106">
        <v>-36053</v>
      </c>
      <c r="K188" s="155">
        <v>-2.6901409501637827</v>
      </c>
    </row>
    <row r="189" spans="1:11" ht="12" customHeight="1" x14ac:dyDescent="0.2">
      <c r="A189" s="277">
        <v>43770</v>
      </c>
      <c r="B189" s="278">
        <v>142628.99999999991</v>
      </c>
      <c r="C189" s="278">
        <v>-348.99999999819556</v>
      </c>
      <c r="D189" s="155">
        <v>-0.24409349690036242</v>
      </c>
      <c r="E189" s="278">
        <v>-1111.9999999990105</v>
      </c>
      <c r="F189" s="279">
        <v>-0.77361365233233303</v>
      </c>
      <c r="G189" s="106">
        <v>1317686</v>
      </c>
      <c r="H189" s="278">
        <v>13549</v>
      </c>
      <c r="I189" s="155">
        <v>1.0389245915114746</v>
      </c>
      <c r="J189" s="106">
        <v>-25255</v>
      </c>
      <c r="K189" s="155">
        <v>-1.8805740535138922</v>
      </c>
    </row>
    <row r="190" spans="1:11" ht="12" customHeight="1" x14ac:dyDescent="0.2">
      <c r="A190" s="277">
        <v>43800</v>
      </c>
      <c r="B190" s="106">
        <v>143566.00000000073</v>
      </c>
      <c r="C190" s="278">
        <v>937.00000000081491</v>
      </c>
      <c r="D190" s="155">
        <v>0.65694914778959079</v>
      </c>
      <c r="E190" s="278">
        <v>1171.0000000012806</v>
      </c>
      <c r="F190" s="279">
        <v>0.82236033568684652</v>
      </c>
      <c r="G190" s="106">
        <v>1328396</v>
      </c>
      <c r="H190" s="106">
        <v>10710</v>
      </c>
      <c r="I190" s="155">
        <v>0.81278847919762376</v>
      </c>
      <c r="J190" s="106">
        <v>-8848</v>
      </c>
      <c r="K190" s="155">
        <v>-0.66165935311730695</v>
      </c>
    </row>
    <row r="191" spans="1:11" ht="12" customHeight="1" x14ac:dyDescent="0.2">
      <c r="A191" s="277">
        <v>43831</v>
      </c>
      <c r="B191" s="278">
        <v>147877.00000000067</v>
      </c>
      <c r="C191" s="278">
        <v>4310.9999999999418</v>
      </c>
      <c r="D191" s="155">
        <v>3.0028001058745941</v>
      </c>
      <c r="E191" s="278">
        <v>930.00000000090222</v>
      </c>
      <c r="F191" s="279">
        <v>0.63288124289771397</v>
      </c>
      <c r="G191" s="106">
        <v>1356980</v>
      </c>
      <c r="H191" s="278">
        <v>28584</v>
      </c>
      <c r="I191" s="155">
        <v>2.151767996892493</v>
      </c>
      <c r="J191" s="106">
        <v>-3468</v>
      </c>
      <c r="K191" s="155">
        <v>-0.2549160276614762</v>
      </c>
    </row>
    <row r="192" spans="1:11" ht="12" customHeight="1" x14ac:dyDescent="0.2">
      <c r="A192" s="277">
        <v>43862</v>
      </c>
      <c r="B192" s="106">
        <v>148876.00000000017</v>
      </c>
      <c r="C192" s="278">
        <v>998.99999999950523</v>
      </c>
      <c r="D192" s="155">
        <v>0.67556144633682091</v>
      </c>
      <c r="E192" s="278">
        <v>518.9999999999709</v>
      </c>
      <c r="F192" s="279">
        <v>0.34983182458527079</v>
      </c>
      <c r="G192" s="106">
        <v>1349975</v>
      </c>
      <c r="H192" s="106">
        <v>-7005</v>
      </c>
      <c r="I192" s="155">
        <v>-0.51621984111777619</v>
      </c>
      <c r="J192" s="106">
        <v>-10250</v>
      </c>
      <c r="K192" s="155">
        <v>-0.75355180209156569</v>
      </c>
    </row>
    <row r="193" spans="1:11" ht="12" customHeight="1" x14ac:dyDescent="0.2">
      <c r="A193" s="277">
        <v>43891</v>
      </c>
      <c r="B193" s="278">
        <v>155035.00000000265</v>
      </c>
      <c r="C193" s="278">
        <v>6159.0000000024738</v>
      </c>
      <c r="D193" s="155">
        <v>4.1369999193976641</v>
      </c>
      <c r="E193" s="278">
        <v>7139.0000000022992</v>
      </c>
      <c r="F193" s="279">
        <v>4.8270406231421283</v>
      </c>
      <c r="G193" s="106">
        <v>1528942</v>
      </c>
      <c r="H193" s="278">
        <v>178967</v>
      </c>
      <c r="I193" s="155">
        <v>13.257060315931776</v>
      </c>
      <c r="J193" s="106">
        <v>190045</v>
      </c>
      <c r="K193" s="155">
        <v>14.194146375710753</v>
      </c>
    </row>
    <row r="194" spans="1:11" ht="12" customHeight="1" x14ac:dyDescent="0.2">
      <c r="A194" s="277">
        <v>43922</v>
      </c>
      <c r="B194" s="278">
        <v>177187</v>
      </c>
      <c r="C194" s="278">
        <f t="shared" ref="C194" si="0">B194-B193</f>
        <v>22151.999999997352</v>
      </c>
      <c r="D194" s="155">
        <f t="shared" ref="D194" si="1">100*C194/B193</f>
        <v>14.288386493370512</v>
      </c>
      <c r="E194" s="278">
        <f t="shared" ref="E194" si="2">B194-B182</f>
        <v>31618.999999999505</v>
      </c>
      <c r="F194" s="279">
        <f t="shared" ref="F194" si="3">100*E194/B182</f>
        <v>21.721120026379012</v>
      </c>
      <c r="G194" s="106">
        <v>1679403</v>
      </c>
      <c r="H194" s="106">
        <v>150461</v>
      </c>
      <c r="I194" s="155">
        <v>9.8408572725453283</v>
      </c>
      <c r="J194" s="106">
        <v>380695</v>
      </c>
      <c r="K194" s="155">
        <v>29.313363743043087</v>
      </c>
    </row>
    <row r="195" spans="1:11" ht="12" customHeight="1" x14ac:dyDescent="0.2">
      <c r="A195" s="277">
        <v>43952</v>
      </c>
      <c r="B195" s="278">
        <v>181986</v>
      </c>
      <c r="C195" s="278">
        <v>4799</v>
      </c>
      <c r="D195" s="155">
        <v>2.7084379779554935</v>
      </c>
      <c r="E195" s="278">
        <v>40192.000000000611</v>
      </c>
      <c r="F195" s="279">
        <v>28.345346065419399</v>
      </c>
      <c r="G195" s="106">
        <v>1666098</v>
      </c>
      <c r="H195" s="106">
        <v>-13305</v>
      </c>
      <c r="I195" s="155">
        <v>-0.792245815923873</v>
      </c>
      <c r="J195" s="106">
        <v>415286</v>
      </c>
      <c r="K195" s="155">
        <v>33.201312427447128</v>
      </c>
    </row>
    <row r="196" spans="1:11" ht="12" customHeight="1" x14ac:dyDescent="0.2">
      <c r="A196" s="277">
        <v>43983</v>
      </c>
      <c r="B196" s="278">
        <v>177515</v>
      </c>
      <c r="C196" s="278">
        <v>-4471</v>
      </c>
      <c r="D196" s="155">
        <v>-2.4567823898541645</v>
      </c>
      <c r="E196" s="278">
        <v>40600.000000000437</v>
      </c>
      <c r="F196" s="279">
        <v>29.653434612716332</v>
      </c>
      <c r="G196" s="106">
        <v>1646965</v>
      </c>
      <c r="H196" s="106">
        <v>-19133</v>
      </c>
      <c r="I196" s="155">
        <v>-1.148371824466508</v>
      </c>
      <c r="J196" s="106">
        <v>428909</v>
      </c>
      <c r="K196" s="155">
        <v>35.212584643070599</v>
      </c>
    </row>
    <row r="197" spans="1:11" ht="12" customHeight="1" x14ac:dyDescent="0.2">
      <c r="A197" s="277">
        <v>44013</v>
      </c>
      <c r="B197" s="278">
        <v>177784</v>
      </c>
      <c r="C197" s="278">
        <v>269</v>
      </c>
      <c r="D197" s="155">
        <v>0.15153648987409515</v>
      </c>
      <c r="E197" s="278">
        <v>41858.999999998894</v>
      </c>
      <c r="F197" s="279">
        <v>30.795659370975574</v>
      </c>
      <c r="G197" s="106">
        <v>1595448</v>
      </c>
      <c r="H197" s="106">
        <v>-51517</v>
      </c>
      <c r="I197" s="155">
        <v>-3.1279960412030614</v>
      </c>
      <c r="J197" s="106">
        <v>378961</v>
      </c>
      <c r="K197" s="155">
        <v>31.152079718073438</v>
      </c>
    </row>
    <row r="198" spans="1:11" ht="12" customHeight="1" x14ac:dyDescent="0.2">
      <c r="A198" s="280">
        <v>44044</v>
      </c>
      <c r="B198" s="278">
        <v>179984</v>
      </c>
      <c r="C198" s="278">
        <v>2200</v>
      </c>
      <c r="D198" s="279">
        <v>1.2374566890158845</v>
      </c>
      <c r="E198" s="278">
        <v>40823.999999998749</v>
      </c>
      <c r="F198" s="279">
        <v>29.336016096578312</v>
      </c>
      <c r="G198" s="278">
        <v>1604901</v>
      </c>
      <c r="H198" s="278">
        <v>9453</v>
      </c>
      <c r="I198" s="279">
        <v>0.5924981572573973</v>
      </c>
      <c r="J198" s="278">
        <v>357363</v>
      </c>
      <c r="K198" s="279">
        <v>28.645460098209433</v>
      </c>
    </row>
    <row r="199" spans="1:11" ht="12" customHeight="1" x14ac:dyDescent="0.2">
      <c r="A199" s="280">
        <v>44075</v>
      </c>
      <c r="B199" s="278">
        <v>178685</v>
      </c>
      <c r="C199" s="278">
        <v>-1299</v>
      </c>
      <c r="D199" s="279">
        <v>-0.72173082051737936</v>
      </c>
      <c r="E199" s="278">
        <v>38397.999999999854</v>
      </c>
      <c r="F199" s="279">
        <v>27.371032241048574</v>
      </c>
      <c r="G199" s="278">
        <v>1594691</v>
      </c>
      <c r="H199" s="278">
        <v>-10210</v>
      </c>
      <c r="I199" s="279">
        <v>-0.63617631243297879</v>
      </c>
      <c r="J199" s="278">
        <v>343971</v>
      </c>
      <c r="K199" s="279">
        <v>27.501838940770117</v>
      </c>
    </row>
    <row r="200" spans="1:11" ht="12" customHeight="1" x14ac:dyDescent="0.2">
      <c r="A200" s="281">
        <v>44105</v>
      </c>
      <c r="B200" s="113">
        <v>181917</v>
      </c>
      <c r="C200" s="113">
        <v>3232</v>
      </c>
      <c r="D200" s="282">
        <v>1.8087696225200773</v>
      </c>
      <c r="E200" s="113">
        <v>38939.000000001892</v>
      </c>
      <c r="F200" s="282">
        <v>27.234259816197181</v>
      </c>
      <c r="G200" s="113">
        <v>1622758</v>
      </c>
      <c r="H200" s="113">
        <v>28067</v>
      </c>
      <c r="I200" s="282">
        <v>1.7600274912193021</v>
      </c>
      <c r="J200" s="113">
        <v>318621</v>
      </c>
      <c r="K200" s="282">
        <v>24.431558954312315</v>
      </c>
    </row>
    <row r="201" spans="1:11" ht="12" customHeight="1" x14ac:dyDescent="0.2">
      <c r="A201" s="281">
        <v>44136</v>
      </c>
      <c r="B201" s="113">
        <v>181912</v>
      </c>
      <c r="C201" s="113">
        <v>-5</v>
      </c>
      <c r="D201" s="282">
        <v>-2.7485061868874265E-3</v>
      </c>
      <c r="E201" s="113">
        <v>39283.000000000087</v>
      </c>
      <c r="F201" s="282">
        <v>27.5420847092808</v>
      </c>
      <c r="G201" s="113">
        <v>1629058</v>
      </c>
      <c r="H201" s="113">
        <v>6300</v>
      </c>
      <c r="I201" s="282">
        <v>0.38822794279861816</v>
      </c>
      <c r="J201" s="113">
        <v>311372</v>
      </c>
      <c r="K201" s="282">
        <v>23.630212357116946</v>
      </c>
    </row>
    <row r="202" spans="1:11" ht="12" customHeight="1" x14ac:dyDescent="0.2">
      <c r="A202" s="281">
        <v>44166</v>
      </c>
      <c r="B202" s="113">
        <v>184826</v>
      </c>
      <c r="C202" s="113">
        <v>2914</v>
      </c>
      <c r="D202" s="282">
        <v>1.6018734333084128</v>
      </c>
      <c r="E202" s="113">
        <v>41259.999999999272</v>
      </c>
      <c r="F202" s="282">
        <v>28.739395121406925</v>
      </c>
      <c r="G202" s="113">
        <v>1663016</v>
      </c>
      <c r="H202" s="113">
        <v>33958</v>
      </c>
      <c r="I202" s="282">
        <v>2.08451755554437</v>
      </c>
      <c r="J202" s="113">
        <v>334620</v>
      </c>
      <c r="K202" s="282">
        <v>25.18977774699713</v>
      </c>
    </row>
    <row r="203" spans="1:11" ht="12" customHeight="1" x14ac:dyDescent="0.2">
      <c r="A203" s="281">
        <v>44197</v>
      </c>
      <c r="B203" s="113">
        <v>188047</v>
      </c>
      <c r="C203" s="113">
        <v>3221</v>
      </c>
      <c r="D203" s="282">
        <v>1.7427201800612468</v>
      </c>
      <c r="E203" s="113">
        <v>40169.999999999331</v>
      </c>
      <c r="F203" s="282">
        <v>27.164467767130215</v>
      </c>
      <c r="G203" s="113">
        <v>1690978</v>
      </c>
      <c r="H203" s="113">
        <v>27962</v>
      </c>
      <c r="I203" s="282">
        <v>1.6814029450107515</v>
      </c>
      <c r="J203" s="113">
        <v>333998</v>
      </c>
      <c r="K203" s="282">
        <v>24.613332547274094</v>
      </c>
    </row>
    <row r="204" spans="1:11" ht="12" customHeight="1" x14ac:dyDescent="0.2">
      <c r="A204" s="281">
        <v>44228</v>
      </c>
      <c r="B204" s="113">
        <v>190919</v>
      </c>
      <c r="C204" s="113">
        <v>2872</v>
      </c>
      <c r="D204" s="282">
        <v>1.5272777550293277</v>
      </c>
      <c r="E204" s="113">
        <v>42042.999999999825</v>
      </c>
      <c r="F204" s="282">
        <v>28.240280501894041</v>
      </c>
      <c r="G204" s="113">
        <v>1704010</v>
      </c>
      <c r="H204" s="113">
        <v>13032</v>
      </c>
      <c r="I204" s="282">
        <v>0.77067827020812807</v>
      </c>
      <c r="J204" s="113">
        <v>354035</v>
      </c>
      <c r="K204" s="282">
        <v>26.225300468527195</v>
      </c>
    </row>
    <row r="205" spans="1:11" ht="12" customHeight="1" x14ac:dyDescent="0.2">
      <c r="A205" s="281">
        <v>44256</v>
      </c>
      <c r="B205" s="113">
        <v>187414</v>
      </c>
      <c r="C205" s="113">
        <v>-3505</v>
      </c>
      <c r="D205" s="282">
        <v>-1.8358570912271697</v>
      </c>
      <c r="E205" s="113">
        <v>32378.999999997352</v>
      </c>
      <c r="F205" s="282">
        <v>20.884961460313345</v>
      </c>
      <c r="G205" s="113">
        <v>1671541</v>
      </c>
      <c r="H205" s="113">
        <v>-32469</v>
      </c>
      <c r="I205" s="282">
        <v>-1.9054465642807261</v>
      </c>
      <c r="J205" s="113">
        <v>142599</v>
      </c>
      <c r="K205" s="282">
        <v>9.3266454842629738</v>
      </c>
    </row>
    <row r="206" spans="1:11" ht="12" customHeight="1" x14ac:dyDescent="0.2">
      <c r="A206" s="281">
        <v>44287</v>
      </c>
      <c r="B206" s="113">
        <v>185800</v>
      </c>
      <c r="C206" s="113">
        <v>-1614</v>
      </c>
      <c r="D206" s="282">
        <v>-0.86119500144066075</v>
      </c>
      <c r="E206" s="113">
        <v>8613</v>
      </c>
      <c r="F206" s="282">
        <v>4.8609660979642975</v>
      </c>
      <c r="G206" s="113">
        <v>1647503</v>
      </c>
      <c r="H206" s="113">
        <v>-24038</v>
      </c>
      <c r="I206" s="282">
        <v>-1.4380742081707838</v>
      </c>
      <c r="J206" s="113">
        <v>-31900</v>
      </c>
      <c r="K206" s="282">
        <v>-1.8994845192011685</v>
      </c>
    </row>
    <row r="207" spans="1:11" ht="12" customHeight="1" x14ac:dyDescent="0.2">
      <c r="A207" s="281">
        <v>44317</v>
      </c>
      <c r="B207" s="113">
        <v>180082</v>
      </c>
      <c r="C207" s="113">
        <v>-5718</v>
      </c>
      <c r="D207" s="282">
        <v>-3.077502691065662</v>
      </c>
      <c r="E207" s="113">
        <v>-1904</v>
      </c>
      <c r="F207" s="282">
        <v>-1.046234325717363</v>
      </c>
      <c r="G207" s="113">
        <v>1579779</v>
      </c>
      <c r="H207" s="113">
        <v>-67724</v>
      </c>
      <c r="I207" s="282">
        <v>-4.1107057164691048</v>
      </c>
      <c r="J207" s="113">
        <v>-86319</v>
      </c>
      <c r="K207" s="282">
        <v>-5.1809077257160139</v>
      </c>
    </row>
    <row r="208" spans="1:11" ht="12" customHeight="1" x14ac:dyDescent="0.2">
      <c r="A208" s="281">
        <v>44348</v>
      </c>
      <c r="B208" s="113">
        <v>174386</v>
      </c>
      <c r="C208" s="113">
        <v>-5696</v>
      </c>
      <c r="D208" s="282">
        <v>-3.1630035206183851</v>
      </c>
      <c r="E208" s="113">
        <v>-3129</v>
      </c>
      <c r="F208" s="282">
        <v>-1.7626679435540658</v>
      </c>
      <c r="G208" s="113">
        <v>1491729</v>
      </c>
      <c r="H208" s="113">
        <v>-88050</v>
      </c>
      <c r="I208" s="282">
        <v>-5.5735644036286089</v>
      </c>
      <c r="J208" s="113">
        <v>-155236</v>
      </c>
      <c r="K208" s="282">
        <v>-9.4255797785623852</v>
      </c>
    </row>
    <row r="209" spans="1:12" ht="12" customHeight="1" x14ac:dyDescent="0.2">
      <c r="A209" s="281">
        <v>44378</v>
      </c>
      <c r="B209" s="113">
        <v>170936</v>
      </c>
      <c r="C209" s="113">
        <v>-3450</v>
      </c>
      <c r="D209" s="282">
        <v>-1.978369823265629</v>
      </c>
      <c r="E209" s="113">
        <v>-6848</v>
      </c>
      <c r="F209" s="282">
        <v>-3.8518651847185348</v>
      </c>
      <c r="G209" s="113">
        <v>1398779</v>
      </c>
      <c r="H209" s="113">
        <v>-92950</v>
      </c>
      <c r="I209" s="282">
        <v>-6.231024535957939</v>
      </c>
      <c r="J209" s="113">
        <v>-196669</v>
      </c>
      <c r="K209" s="282">
        <v>-12.326882480657471</v>
      </c>
    </row>
    <row r="210" spans="1:12" ht="12" customHeight="1" x14ac:dyDescent="0.2">
      <c r="A210" s="281">
        <v>44409</v>
      </c>
      <c r="B210" s="113">
        <v>172357</v>
      </c>
      <c r="C210" s="113">
        <v>1421</v>
      </c>
      <c r="D210" s="282">
        <v>0.83130528384892588</v>
      </c>
      <c r="E210" s="113">
        <v>-7627</v>
      </c>
      <c r="F210" s="282">
        <v>-4.2375988976797938</v>
      </c>
      <c r="G210" s="113">
        <v>1361699</v>
      </c>
      <c r="H210" s="113">
        <v>-37080</v>
      </c>
      <c r="I210" s="282">
        <v>-2.6508833775742988</v>
      </c>
      <c r="J210" s="113">
        <v>-243202</v>
      </c>
      <c r="K210" s="282">
        <v>-15.15370730032569</v>
      </c>
    </row>
    <row r="211" spans="1:12" ht="12" customHeight="1" x14ac:dyDescent="0.2">
      <c r="A211" s="281">
        <v>44440</v>
      </c>
      <c r="B211" s="113">
        <v>170162</v>
      </c>
      <c r="C211" s="113">
        <v>-2195</v>
      </c>
      <c r="D211" s="282">
        <v>-1.273519497322418</v>
      </c>
      <c r="E211" s="113">
        <v>-8523</v>
      </c>
      <c r="F211" s="282">
        <v>-4.7698463777037805</v>
      </c>
      <c r="G211" s="113">
        <v>1325563</v>
      </c>
      <c r="H211" s="113">
        <v>-36136</v>
      </c>
      <c r="I211" s="282">
        <v>-2.6537435953173203</v>
      </c>
      <c r="J211" s="113">
        <v>-269128</v>
      </c>
      <c r="K211" s="282">
        <v>-16.876498331024631</v>
      </c>
    </row>
    <row r="212" spans="1:12" ht="12" customHeight="1" x14ac:dyDescent="0.2">
      <c r="A212" s="281">
        <v>44470</v>
      </c>
      <c r="B212" s="113">
        <v>165457</v>
      </c>
      <c r="C212" s="113">
        <v>-4705</v>
      </c>
      <c r="D212" s="282">
        <v>-2.7650121648781747</v>
      </c>
      <c r="E212" s="113">
        <v>-16460</v>
      </c>
      <c r="F212" s="282">
        <v>-9.048082367233409</v>
      </c>
      <c r="G212" s="113">
        <v>1328489</v>
      </c>
      <c r="H212" s="113">
        <v>2926</v>
      </c>
      <c r="I212" s="282">
        <v>0.22073639653490629</v>
      </c>
      <c r="J212" s="113">
        <v>-294269</v>
      </c>
      <c r="K212" s="282">
        <v>-18.13388071419152</v>
      </c>
    </row>
    <row r="213" spans="1:12" ht="12" customHeight="1" x14ac:dyDescent="0.2">
      <c r="A213" s="281">
        <v>44501</v>
      </c>
      <c r="B213" s="113">
        <v>160993</v>
      </c>
      <c r="C213" s="113">
        <v>-4464</v>
      </c>
      <c r="D213" s="282">
        <v>-2.6979819530149829</v>
      </c>
      <c r="E213" s="113">
        <v>-20919</v>
      </c>
      <c r="F213" s="282">
        <v>-11.499516249615198</v>
      </c>
      <c r="G213" s="113">
        <v>1294430</v>
      </c>
      <c r="H213" s="113">
        <v>-34059</v>
      </c>
      <c r="I213" s="282">
        <v>-2.5637397072915169</v>
      </c>
      <c r="J213" s="113">
        <v>-334628</v>
      </c>
      <c r="K213" s="282">
        <v>-20.541196200503602</v>
      </c>
    </row>
    <row r="214" spans="1:12" ht="12" customHeight="1" x14ac:dyDescent="0.2">
      <c r="A214" s="281">
        <v>44531</v>
      </c>
      <c r="B214" s="113">
        <v>151370</v>
      </c>
      <c r="C214" s="113">
        <v>-9623</v>
      </c>
      <c r="D214" s="282">
        <v>-5.9772785152149472</v>
      </c>
      <c r="E214" s="113">
        <v>-33456</v>
      </c>
      <c r="F214" s="282">
        <v>-18.101349377252117</v>
      </c>
      <c r="G214" s="113">
        <v>1281873</v>
      </c>
      <c r="H214" s="113">
        <v>-12557</v>
      </c>
      <c r="I214" s="282">
        <v>-0.97007949444929431</v>
      </c>
      <c r="J214" s="113">
        <v>-381143</v>
      </c>
      <c r="K214" s="282">
        <v>-22.918781298556357</v>
      </c>
    </row>
    <row r="215" spans="1:12" ht="12" customHeight="1" x14ac:dyDescent="0.2">
      <c r="A215" s="281">
        <v>44562</v>
      </c>
      <c r="B215" s="113">
        <v>146486</v>
      </c>
      <c r="C215" s="113">
        <v>-4884</v>
      </c>
      <c r="D215" s="282">
        <v>-3.226531016714012</v>
      </c>
      <c r="E215" s="113">
        <v>-41561</v>
      </c>
      <c r="F215" s="282">
        <v>-22.101389546230465</v>
      </c>
      <c r="G215" s="113">
        <v>1281615</v>
      </c>
      <c r="H215" s="113">
        <v>-258</v>
      </c>
      <c r="I215" s="282">
        <v>-2.0126798832645669E-2</v>
      </c>
      <c r="J215" s="113">
        <v>-409363</v>
      </c>
      <c r="K215" s="282">
        <v>-24.20865321725061</v>
      </c>
    </row>
    <row r="216" spans="1:12" ht="12" customHeight="1" x14ac:dyDescent="0.2">
      <c r="A216" s="281">
        <v>44593</v>
      </c>
      <c r="B216" s="113">
        <v>138360</v>
      </c>
      <c r="C216" s="113">
        <f t="shared" ref="C216" si="4">B216-B215</f>
        <v>-8126</v>
      </c>
      <c r="D216" s="282">
        <f t="shared" ref="D216" si="5">100*C216/B215</f>
        <v>-5.5472877954207229</v>
      </c>
      <c r="E216" s="113">
        <f t="shared" ref="E216" si="6">B216-B204</f>
        <v>-52559</v>
      </c>
      <c r="F216" s="282">
        <f t="shared" ref="F216" si="7">100*E216/B204</f>
        <v>-27.529475851015352</v>
      </c>
      <c r="G216" s="113">
        <v>1271037</v>
      </c>
      <c r="H216" s="113">
        <f t="shared" ref="H216" si="8">G216-G215</f>
        <v>-10578</v>
      </c>
      <c r="I216" s="282">
        <f t="shared" ref="I216" si="9">100*H216/G215</f>
        <v>-0.82536487166582784</v>
      </c>
      <c r="J216" s="113">
        <f t="shared" ref="J216" si="10">G216-G204</f>
        <v>-432973</v>
      </c>
      <c r="K216" s="282">
        <f t="shared" ref="K216" si="11">100*J216/G204</f>
        <v>-25.409064500795182</v>
      </c>
      <c r="L216" s="283"/>
    </row>
    <row r="217" spans="1:12" ht="12" customHeight="1" x14ac:dyDescent="0.2">
      <c r="A217" s="281">
        <v>44621</v>
      </c>
      <c r="B217" s="113">
        <v>138370</v>
      </c>
      <c r="C217" s="113">
        <v>10</v>
      </c>
      <c r="D217" s="282">
        <v>7.2275224053194561E-3</v>
      </c>
      <c r="E217" s="113">
        <v>-49044</v>
      </c>
      <c r="F217" s="282">
        <v>-26.168802757531456</v>
      </c>
      <c r="G217" s="113">
        <v>1277335</v>
      </c>
      <c r="H217" s="113">
        <v>6298</v>
      </c>
      <c r="I217" s="282">
        <v>0.4955009177545579</v>
      </c>
      <c r="J217" s="113">
        <v>-394206</v>
      </c>
      <c r="K217" s="282">
        <v>-23.583388023386803</v>
      </c>
    </row>
    <row r="218" spans="1:12" ht="12" customHeight="1" x14ac:dyDescent="0.2">
      <c r="A218" s="281">
        <v>44652</v>
      </c>
      <c r="B218" s="113">
        <v>133078</v>
      </c>
      <c r="C218" s="113">
        <v>-5292</v>
      </c>
      <c r="D218" s="282">
        <v>-3.8245284382452844</v>
      </c>
      <c r="E218" s="113">
        <v>-52722</v>
      </c>
      <c r="F218" s="282">
        <v>-28.375672766415502</v>
      </c>
      <c r="G218" s="113">
        <v>1234118</v>
      </c>
      <c r="H218" s="113">
        <v>-43217</v>
      </c>
      <c r="I218" s="282">
        <v>-3.3833724120923643</v>
      </c>
      <c r="J218" s="113">
        <v>-413385</v>
      </c>
      <c r="K218" s="282">
        <v>-25.091608330910475</v>
      </c>
    </row>
    <row r="219" spans="1:12" ht="12" customHeight="1" x14ac:dyDescent="0.2">
      <c r="A219" s="281">
        <v>44682</v>
      </c>
      <c r="B219" s="113">
        <v>127464</v>
      </c>
      <c r="C219" s="113">
        <v>-5614</v>
      </c>
      <c r="D219" s="282">
        <v>-4.2185785779768254</v>
      </c>
      <c r="E219" s="113">
        <v>-52618</v>
      </c>
      <c r="F219" s="282">
        <v>-29.218911384813584</v>
      </c>
      <c r="G219" s="113">
        <v>1182009</v>
      </c>
      <c r="H219" s="113">
        <v>-52109</v>
      </c>
      <c r="I219" s="282">
        <v>-4.2223677152427888</v>
      </c>
      <c r="J219" s="113">
        <v>-397770</v>
      </c>
      <c r="K219" s="282">
        <v>-25.1788383058643</v>
      </c>
    </row>
    <row r="220" spans="1:12" ht="12" customHeight="1" x14ac:dyDescent="0.2">
      <c r="A220" s="281">
        <v>44713</v>
      </c>
      <c r="B220" s="113">
        <v>122772</v>
      </c>
      <c r="C220" s="113">
        <v>-4692</v>
      </c>
      <c r="D220" s="282">
        <v>-3.681039352287705</v>
      </c>
      <c r="E220" s="113">
        <v>-51614</v>
      </c>
      <c r="F220" s="282">
        <v>-29.597559437110778</v>
      </c>
      <c r="G220" s="113">
        <v>1156767</v>
      </c>
      <c r="H220" s="113">
        <v>-25242</v>
      </c>
      <c r="I220" s="282">
        <v>-2.1355167346441526</v>
      </c>
      <c r="J220" s="113">
        <v>-334962</v>
      </c>
      <c r="K220" s="282">
        <v>-22.454614745707833</v>
      </c>
    </row>
    <row r="221" spans="1:12" ht="12" customHeight="1" x14ac:dyDescent="0.2">
      <c r="A221" s="281">
        <v>44743</v>
      </c>
      <c r="B221" s="113">
        <v>123234</v>
      </c>
      <c r="C221" s="113">
        <v>462</v>
      </c>
      <c r="D221" s="282">
        <v>0.37630730133906753</v>
      </c>
      <c r="E221" s="113">
        <v>-47702</v>
      </c>
      <c r="F221" s="282">
        <v>-27.906350914962324</v>
      </c>
      <c r="G221" s="113">
        <v>1155424</v>
      </c>
      <c r="H221" s="113">
        <v>-1343</v>
      </c>
      <c r="I221" s="282">
        <v>-0.11609943921290977</v>
      </c>
      <c r="J221" s="113">
        <v>-243355</v>
      </c>
      <c r="K221" s="282">
        <v>-17.397673256461527</v>
      </c>
    </row>
    <row r="222" spans="1:12" ht="12" customHeight="1" x14ac:dyDescent="0.2">
      <c r="A222" s="281">
        <v>44774</v>
      </c>
      <c r="B222" s="113">
        <v>124790</v>
      </c>
      <c r="C222" s="113">
        <v>1556</v>
      </c>
      <c r="D222" s="282">
        <v>1.2626385575409385</v>
      </c>
      <c r="E222" s="113">
        <v>-47567</v>
      </c>
      <c r="F222" s="282">
        <v>-27.597950764981984</v>
      </c>
      <c r="G222" s="113">
        <v>1173239</v>
      </c>
      <c r="H222" s="113">
        <v>17815</v>
      </c>
      <c r="I222" s="282">
        <v>1.541858226936605</v>
      </c>
      <c r="J222" s="113">
        <v>-188460</v>
      </c>
      <c r="K222" s="282">
        <v>-13.840063038894792</v>
      </c>
    </row>
    <row r="223" spans="1:12" ht="12" customHeight="1" x14ac:dyDescent="0.2">
      <c r="A223" s="281">
        <v>44805</v>
      </c>
      <c r="B223" s="113">
        <v>126123</v>
      </c>
      <c r="C223" s="113">
        <v>1333</v>
      </c>
      <c r="D223" s="282">
        <v>1.0681945668723456</v>
      </c>
      <c r="E223" s="113">
        <v>-44039</v>
      </c>
      <c r="F223" s="282">
        <v>-25.880631398314549</v>
      </c>
      <c r="G223" s="113">
        <v>1183033</v>
      </c>
      <c r="H223" s="113">
        <v>9794</v>
      </c>
      <c r="I223" s="282">
        <v>0.83478302374878433</v>
      </c>
      <c r="J223" s="113">
        <v>-142530</v>
      </c>
      <c r="K223" s="282">
        <v>-10.75241237119624</v>
      </c>
    </row>
    <row r="224" spans="1:12" ht="12" customHeight="1" x14ac:dyDescent="0.2">
      <c r="A224" s="281">
        <v>44835</v>
      </c>
      <c r="B224" s="113">
        <v>125532</v>
      </c>
      <c r="C224" s="113">
        <v>-591</v>
      </c>
      <c r="D224" s="282">
        <v>-0.46859018577103306</v>
      </c>
      <c r="E224" s="113">
        <v>-39925</v>
      </c>
      <c r="F224" s="282">
        <v>-24.130136530941574</v>
      </c>
      <c r="G224" s="113">
        <v>1168134</v>
      </c>
      <c r="H224" s="113">
        <v>-14899</v>
      </c>
      <c r="I224" s="282">
        <v>-1.2593900592798342</v>
      </c>
      <c r="J224" s="113">
        <v>-160355</v>
      </c>
      <c r="K224" s="282">
        <v>-12.07048007172058</v>
      </c>
    </row>
    <row r="225" spans="1:11" ht="12" customHeight="1" x14ac:dyDescent="0.2">
      <c r="A225" s="281">
        <v>44866</v>
      </c>
      <c r="B225" s="113">
        <v>122808</v>
      </c>
      <c r="C225" s="113">
        <v>-2724</v>
      </c>
      <c r="D225" s="282">
        <v>-2.169964630532454</v>
      </c>
      <c r="E225" s="113">
        <v>-38185</v>
      </c>
      <c r="F225" s="282">
        <v>-23.718422540110438</v>
      </c>
      <c r="G225" s="113">
        <v>1153821</v>
      </c>
      <c r="H225" s="113">
        <v>-14313</v>
      </c>
      <c r="I225" s="282">
        <v>-1.2252875098233593</v>
      </c>
      <c r="J225" s="113">
        <v>-140609</v>
      </c>
      <c r="K225" s="282">
        <v>-10.862619067852259</v>
      </c>
    </row>
    <row r="226" spans="1:11" ht="12" customHeight="1" x14ac:dyDescent="0.2">
      <c r="A226" s="281">
        <v>44896</v>
      </c>
      <c r="B226" s="113">
        <v>121149</v>
      </c>
      <c r="C226" s="113">
        <v>-1659</v>
      </c>
      <c r="D226" s="282">
        <v>-1.3508891928864568</v>
      </c>
      <c r="E226" s="113">
        <v>-30221</v>
      </c>
      <c r="F226" s="282">
        <v>-19.96498645702583</v>
      </c>
      <c r="G226" s="113">
        <v>1147505</v>
      </c>
      <c r="H226" s="113">
        <v>-6316</v>
      </c>
      <c r="I226" s="282">
        <v>-0.5473985999561457</v>
      </c>
      <c r="J226" s="113">
        <v>-134368</v>
      </c>
      <c r="K226" s="282">
        <v>-10.482161649398966</v>
      </c>
    </row>
    <row r="227" spans="1:11" ht="12" customHeight="1" x14ac:dyDescent="0.2">
      <c r="A227" s="281">
        <v>44927</v>
      </c>
      <c r="B227" s="113">
        <v>125905</v>
      </c>
      <c r="C227" s="113">
        <v>4756</v>
      </c>
      <c r="D227" s="282">
        <v>3.9257443313605562</v>
      </c>
      <c r="E227" s="113">
        <v>-20581</v>
      </c>
      <c r="F227" s="282">
        <v>-14.049806807476482</v>
      </c>
      <c r="G227" s="113">
        <v>1168312</v>
      </c>
      <c r="H227" s="113">
        <v>20807</v>
      </c>
      <c r="I227" s="282">
        <v>1.8132382865434138</v>
      </c>
      <c r="J227" s="113">
        <v>-113303</v>
      </c>
      <c r="K227" s="282">
        <v>-8.8406424706327567</v>
      </c>
    </row>
    <row r="228" spans="1:11" ht="12" customHeight="1" x14ac:dyDescent="0.2">
      <c r="A228" s="281">
        <v>44958</v>
      </c>
      <c r="B228" s="113">
        <v>127934</v>
      </c>
      <c r="C228" s="113">
        <v>2029</v>
      </c>
      <c r="D228" s="282">
        <v>1.6115325046662166</v>
      </c>
      <c r="E228" s="113">
        <v>-10426</v>
      </c>
      <c r="F228" s="282">
        <v>-7.5354148597860657</v>
      </c>
      <c r="G228" s="113">
        <v>1166795</v>
      </c>
      <c r="H228" s="113">
        <v>-1517</v>
      </c>
      <c r="I228" s="282">
        <v>-0.12984545224220928</v>
      </c>
      <c r="J228" s="113">
        <v>-104242</v>
      </c>
      <c r="K228" s="282">
        <v>-8.2013348155875878</v>
      </c>
    </row>
    <row r="229" spans="1:11" ht="12" customHeight="1" x14ac:dyDescent="0.2">
      <c r="A229" s="281">
        <v>44986</v>
      </c>
      <c r="B229" s="113">
        <v>128162</v>
      </c>
      <c r="C229" s="113">
        <v>228</v>
      </c>
      <c r="D229" s="282">
        <v>0.17821689308549721</v>
      </c>
      <c r="E229" s="113">
        <v>-10208</v>
      </c>
      <c r="F229" s="282">
        <v>-7.377321673773217</v>
      </c>
      <c r="G229" s="113">
        <v>1143937</v>
      </c>
      <c r="H229" s="113">
        <v>-22858</v>
      </c>
      <c r="I229" s="282">
        <v>-1.9590416482758326</v>
      </c>
      <c r="J229" s="113">
        <v>-133398</v>
      </c>
      <c r="K229" s="282">
        <v>-10.443462365002134</v>
      </c>
    </row>
    <row r="230" spans="1:11" ht="12" customHeight="1" x14ac:dyDescent="0.2">
      <c r="A230" s="281">
        <v>45017</v>
      </c>
      <c r="B230" s="113">
        <v>125211</v>
      </c>
      <c r="C230" s="113">
        <v>-2951</v>
      </c>
      <c r="D230" s="282">
        <v>-2.3025545793604967</v>
      </c>
      <c r="E230" s="113">
        <v>-7867</v>
      </c>
      <c r="F230" s="282">
        <v>-5.9115706578097056</v>
      </c>
      <c r="G230" s="113">
        <v>1108803</v>
      </c>
      <c r="H230" s="113">
        <v>-35134</v>
      </c>
      <c r="I230" s="282">
        <v>-3.0713229836957803</v>
      </c>
      <c r="J230" s="113">
        <v>-125315</v>
      </c>
      <c r="K230" s="282">
        <v>-10.154215399175767</v>
      </c>
    </row>
    <row r="231" spans="1:11" ht="12" customHeight="1" x14ac:dyDescent="0.2">
      <c r="A231" s="281">
        <v>45047</v>
      </c>
      <c r="B231" s="113">
        <v>122380</v>
      </c>
      <c r="C231" s="113">
        <v>-2831</v>
      </c>
      <c r="D231" s="282">
        <v>-2.2609834599196557</v>
      </c>
      <c r="E231" s="113">
        <v>-5084</v>
      </c>
      <c r="F231" s="282">
        <v>-3.9885771668863366</v>
      </c>
      <c r="G231" s="113">
        <v>1084083</v>
      </c>
      <c r="H231" s="113">
        <v>-24720</v>
      </c>
      <c r="I231" s="282">
        <v>-2.2294311974264138</v>
      </c>
      <c r="J231" s="113">
        <v>-97926</v>
      </c>
      <c r="K231" s="282">
        <v>-8.2847084920673186</v>
      </c>
    </row>
    <row r="232" spans="1:11" ht="12" customHeight="1" x14ac:dyDescent="0.2">
      <c r="A232" s="281">
        <v>45078</v>
      </c>
      <c r="B232" s="113">
        <v>120984</v>
      </c>
      <c r="C232" s="113">
        <v>-1396</v>
      </c>
      <c r="D232" s="282">
        <v>-1.1407092662199705</v>
      </c>
      <c r="E232" s="113">
        <v>-1788</v>
      </c>
      <c r="F232" s="282">
        <v>-1.4563581272602875</v>
      </c>
      <c r="G232" s="113">
        <v>1064525</v>
      </c>
      <c r="H232" s="113">
        <v>-19558</v>
      </c>
      <c r="I232" s="282">
        <v>-1.8041054052134384</v>
      </c>
      <c r="J232" s="113">
        <v>-92242</v>
      </c>
      <c r="K232" s="282">
        <v>-7.9741209768259296</v>
      </c>
    </row>
    <row r="233" spans="1:11" ht="12" customHeight="1" x14ac:dyDescent="0.2">
      <c r="A233" s="281">
        <v>45108</v>
      </c>
      <c r="B233" s="113">
        <v>119788</v>
      </c>
      <c r="C233" s="113">
        <v>-1196</v>
      </c>
      <c r="D233" s="282">
        <v>-0.98856047080605702</v>
      </c>
      <c r="E233" s="113">
        <v>-3446</v>
      </c>
      <c r="F233" s="282">
        <v>-2.7963062141941348</v>
      </c>
      <c r="G233" s="113">
        <v>1059390</v>
      </c>
      <c r="H233" s="113">
        <v>-5135</v>
      </c>
      <c r="I233" s="282">
        <v>-0.48237476808905383</v>
      </c>
      <c r="J233" s="113">
        <v>-96034</v>
      </c>
      <c r="K233" s="282">
        <v>-8.3115808568975549</v>
      </c>
    </row>
    <row r="234" spans="1:11" ht="12" customHeight="1" x14ac:dyDescent="0.2">
      <c r="A234" s="284">
        <v>45139</v>
      </c>
      <c r="B234" s="285">
        <v>121369</v>
      </c>
      <c r="C234" s="285">
        <f>B234-B233</f>
        <v>1581</v>
      </c>
      <c r="D234" s="286">
        <f>100*C234/B233</f>
        <v>1.3198317026747253</v>
      </c>
      <c r="E234" s="285">
        <f>B234-B222</f>
        <v>-3421</v>
      </c>
      <c r="F234" s="286">
        <f>100*E234/B222</f>
        <v>-2.7414055613430564</v>
      </c>
      <c r="G234" s="285">
        <v>1073259</v>
      </c>
      <c r="H234" s="285">
        <f>G234-G233</f>
        <v>13869</v>
      </c>
      <c r="I234" s="286">
        <f>100*H234/G233</f>
        <v>1.3091496049613456</v>
      </c>
      <c r="J234" s="285">
        <f>G234-G222</f>
        <v>-99980</v>
      </c>
      <c r="K234" s="286">
        <f>100*J234/G222</f>
        <v>-8.5217078532166077</v>
      </c>
    </row>
    <row r="235" spans="1:11" x14ac:dyDescent="0.2">
      <c r="A235" s="46" t="s">
        <v>135</v>
      </c>
    </row>
    <row r="236" spans="1:11" ht="7.5" customHeight="1" x14ac:dyDescent="0.2"/>
    <row r="237" spans="1:11" x14ac:dyDescent="0.2">
      <c r="A237" s="287" t="s">
        <v>621</v>
      </c>
    </row>
    <row r="242" spans="6:6" x14ac:dyDescent="0.2">
      <c r="F242" s="81"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3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43"/>
  <sheetViews>
    <sheetView zoomScaleNormal="100" workbookViewId="0"/>
  </sheetViews>
  <sheetFormatPr baseColWidth="10" defaultColWidth="9.140625" defaultRowHeight="15" x14ac:dyDescent="0.2"/>
  <cols>
    <col min="1" max="1" width="7.85546875" style="15" customWidth="1"/>
    <col min="2" max="2" width="8.140625" style="15" customWidth="1"/>
    <col min="3" max="6" width="7.42578125" style="15" customWidth="1"/>
    <col min="7" max="7" width="9.140625" style="15"/>
    <col min="8" max="9" width="7.42578125" style="15" customWidth="1"/>
    <col min="10" max="10" width="9" style="15" customWidth="1"/>
    <col min="11" max="11" width="7.42578125" style="15" customWidth="1"/>
    <col min="12" max="16384" width="9.140625" style="15"/>
  </cols>
  <sheetData>
    <row r="2" spans="1:11" ht="18" customHeight="1" x14ac:dyDescent="0.25">
      <c r="D2" s="94"/>
      <c r="I2" s="276" t="s">
        <v>61</v>
      </c>
    </row>
    <row r="3" spans="1:11" ht="18.75" customHeight="1" x14ac:dyDescent="0.2"/>
    <row r="4" spans="1:11" ht="24" customHeight="1" x14ac:dyDescent="0.25">
      <c r="C4" s="18"/>
      <c r="K4" s="2" t="s">
        <v>653</v>
      </c>
    </row>
    <row r="5" spans="1:11" s="19" customFormat="1" ht="31.5" customHeight="1" x14ac:dyDescent="0.2">
      <c r="A5" s="403" t="s">
        <v>52</v>
      </c>
      <c r="B5" s="403"/>
      <c r="C5" s="403"/>
      <c r="D5" s="403"/>
      <c r="E5" s="403"/>
      <c r="F5" s="403"/>
      <c r="G5" s="403"/>
      <c r="H5" s="403"/>
      <c r="I5" s="403"/>
      <c r="J5" s="403"/>
      <c r="K5" s="403"/>
    </row>
    <row r="6" spans="1:11" s="19" customFormat="1" ht="16.5" customHeight="1" x14ac:dyDescent="0.2">
      <c r="A6" s="355"/>
      <c r="B6" s="376" t="s">
        <v>623</v>
      </c>
      <c r="C6" s="377"/>
      <c r="D6" s="377"/>
      <c r="E6" s="377"/>
      <c r="F6" s="377"/>
      <c r="G6" s="377"/>
      <c r="H6" s="377"/>
      <c r="I6" s="377"/>
      <c r="J6" s="377"/>
      <c r="K6" s="378"/>
    </row>
    <row r="7" spans="1:11" s="19" customFormat="1" ht="16.5" customHeight="1" x14ac:dyDescent="0.2">
      <c r="A7" s="355"/>
      <c r="B7" s="326" t="s">
        <v>618</v>
      </c>
      <c r="C7" s="327"/>
      <c r="D7" s="327"/>
      <c r="E7" s="327"/>
      <c r="F7" s="328"/>
      <c r="G7" s="326" t="s">
        <v>619</v>
      </c>
      <c r="H7" s="327"/>
      <c r="I7" s="327"/>
      <c r="J7" s="327"/>
      <c r="K7" s="328"/>
    </row>
    <row r="8" spans="1:11" s="19" customFormat="1" ht="25.5" customHeight="1" x14ac:dyDescent="0.2">
      <c r="A8" s="355"/>
      <c r="B8" s="363" t="s">
        <v>65</v>
      </c>
      <c r="C8" s="365" t="s">
        <v>66</v>
      </c>
      <c r="D8" s="366"/>
      <c r="E8" s="365" t="s">
        <v>67</v>
      </c>
      <c r="F8" s="366"/>
      <c r="G8" s="363" t="s">
        <v>65</v>
      </c>
      <c r="H8" s="365" t="s">
        <v>66</v>
      </c>
      <c r="I8" s="366"/>
      <c r="J8" s="365" t="s">
        <v>67</v>
      </c>
      <c r="K8" s="366"/>
    </row>
    <row r="9" spans="1:11" s="19" customFormat="1" ht="15" customHeight="1" x14ac:dyDescent="0.2">
      <c r="A9" s="356"/>
      <c r="B9" s="364"/>
      <c r="C9" s="20" t="s">
        <v>152</v>
      </c>
      <c r="D9" s="21" t="s">
        <v>69</v>
      </c>
      <c r="E9" s="20" t="s">
        <v>152</v>
      </c>
      <c r="F9" s="21" t="s">
        <v>69</v>
      </c>
      <c r="G9" s="364"/>
      <c r="H9" s="20" t="s">
        <v>152</v>
      </c>
      <c r="I9" s="21" t="s">
        <v>69</v>
      </c>
      <c r="J9" s="20" t="s">
        <v>152</v>
      </c>
      <c r="K9" s="21" t="s">
        <v>69</v>
      </c>
    </row>
    <row r="10" spans="1:11" s="19" customFormat="1" ht="3" customHeight="1" x14ac:dyDescent="0.2">
      <c r="A10" s="22"/>
      <c r="B10" s="22"/>
      <c r="C10" s="22"/>
      <c r="D10" s="22"/>
      <c r="G10" s="22"/>
      <c r="H10" s="22"/>
      <c r="I10" s="22"/>
    </row>
    <row r="11" spans="1:11" ht="12" customHeight="1" x14ac:dyDescent="0.2">
      <c r="A11" s="292">
        <v>38353</v>
      </c>
      <c r="B11" s="293">
        <v>174323</v>
      </c>
      <c r="C11" s="294">
        <v>9233.8399999999965</v>
      </c>
      <c r="D11" s="295">
        <v>5.593244280847995</v>
      </c>
      <c r="E11" s="294">
        <v>-12131.73000000001</v>
      </c>
      <c r="F11" s="296">
        <v>-6.5065284211347221</v>
      </c>
      <c r="G11" s="293">
        <v>1333246</v>
      </c>
      <c r="H11" s="293">
        <v>68461</v>
      </c>
      <c r="I11" s="295">
        <v>5.4128567305905744</v>
      </c>
      <c r="J11" s="293">
        <v>-8078</v>
      </c>
      <c r="K11" s="295">
        <v>-0.60224077105904317</v>
      </c>
    </row>
    <row r="12" spans="1:11" ht="12" customHeight="1" x14ac:dyDescent="0.2">
      <c r="A12" s="292">
        <v>38384</v>
      </c>
      <c r="B12" s="293">
        <v>173595</v>
      </c>
      <c r="C12" s="294">
        <v>-728</v>
      </c>
      <c r="D12" s="295">
        <v>-0.41761557568421837</v>
      </c>
      <c r="E12" s="294">
        <v>-15316.059999999998</v>
      </c>
      <c r="F12" s="296">
        <v>-8.1075507172528685</v>
      </c>
      <c r="G12" s="293">
        <v>1333490</v>
      </c>
      <c r="H12" s="293">
        <v>244</v>
      </c>
      <c r="I12" s="295">
        <v>1.8301198728516717E-2</v>
      </c>
      <c r="J12" s="293">
        <v>-3725</v>
      </c>
      <c r="K12" s="295">
        <v>-0.27856403046630496</v>
      </c>
    </row>
    <row r="13" spans="1:11" ht="12" customHeight="1" x14ac:dyDescent="0.2">
      <c r="A13" s="292">
        <v>38412</v>
      </c>
      <c r="B13" s="293">
        <v>174377</v>
      </c>
      <c r="C13" s="294">
        <v>782</v>
      </c>
      <c r="D13" s="295">
        <v>0.45047380396900832</v>
      </c>
      <c r="E13" s="294">
        <v>-11642.76999999999</v>
      </c>
      <c r="F13" s="296">
        <v>-6.2588885041627522</v>
      </c>
      <c r="G13" s="293">
        <v>1308167</v>
      </c>
      <c r="H13" s="293">
        <v>-25323</v>
      </c>
      <c r="I13" s="295">
        <v>-1.8990018672805946</v>
      </c>
      <c r="J13" s="293">
        <v>1790</v>
      </c>
      <c r="K13" s="295">
        <v>0.13702017105322584</v>
      </c>
    </row>
    <row r="14" spans="1:11" ht="12" customHeight="1" x14ac:dyDescent="0.2">
      <c r="A14" s="292">
        <v>38443</v>
      </c>
      <c r="B14" s="293">
        <v>174110</v>
      </c>
      <c r="C14" s="294">
        <v>-267</v>
      </c>
      <c r="D14" s="295">
        <v>-0.15311652339471377</v>
      </c>
      <c r="E14" s="294">
        <v>-14117.209999999992</v>
      </c>
      <c r="F14" s="296">
        <v>-7.5000899179241891</v>
      </c>
      <c r="G14" s="293">
        <v>1276372</v>
      </c>
      <c r="H14" s="293">
        <v>-31795</v>
      </c>
      <c r="I14" s="295">
        <v>-2.430500081411624</v>
      </c>
      <c r="J14" s="293">
        <v>-11537</v>
      </c>
      <c r="K14" s="295">
        <v>-0.8957931033947274</v>
      </c>
    </row>
    <row r="15" spans="1:11" ht="12" customHeight="1" x14ac:dyDescent="0.2">
      <c r="A15" s="292">
        <v>38473</v>
      </c>
      <c r="B15" s="293">
        <v>166253</v>
      </c>
      <c r="C15" s="294">
        <v>-7857</v>
      </c>
      <c r="D15" s="295">
        <v>-4.5126644075584403</v>
      </c>
      <c r="E15" s="294">
        <v>-16719.700000000012</v>
      </c>
      <c r="F15" s="296">
        <v>-9.137811269112829</v>
      </c>
      <c r="G15" s="293">
        <v>1207691</v>
      </c>
      <c r="H15" s="293">
        <v>-68681</v>
      </c>
      <c r="I15" s="295">
        <v>-5.3809547686724564</v>
      </c>
      <c r="J15" s="293">
        <v>-34178</v>
      </c>
      <c r="K15" s="295">
        <v>-2.7521421341542465</v>
      </c>
    </row>
    <row r="16" spans="1:11" ht="12" customHeight="1" x14ac:dyDescent="0.2">
      <c r="A16" s="292">
        <v>38504</v>
      </c>
      <c r="B16" s="293">
        <v>167137</v>
      </c>
      <c r="C16" s="294">
        <v>884</v>
      </c>
      <c r="D16" s="295">
        <v>0.53171972836580395</v>
      </c>
      <c r="E16" s="294">
        <v>-11307.049999999988</v>
      </c>
      <c r="F16" s="296">
        <v>-6.3364679293033248</v>
      </c>
      <c r="G16" s="293">
        <v>1185697</v>
      </c>
      <c r="H16" s="293">
        <v>-21994</v>
      </c>
      <c r="I16" s="295">
        <v>-1.8211612076267853</v>
      </c>
      <c r="J16" s="293">
        <v>-32668</v>
      </c>
      <c r="K16" s="295">
        <v>-2.681298297308278</v>
      </c>
    </row>
    <row r="17" spans="1:11" ht="12" customHeight="1" x14ac:dyDescent="0.2">
      <c r="A17" s="292">
        <v>38534</v>
      </c>
      <c r="B17" s="293">
        <v>170724</v>
      </c>
      <c r="C17" s="294">
        <v>3587</v>
      </c>
      <c r="D17" s="295">
        <v>2.1461435828093123</v>
      </c>
      <c r="E17" s="294">
        <v>-5424.3999999999942</v>
      </c>
      <c r="F17" s="296">
        <v>-3.0794489192067567</v>
      </c>
      <c r="G17" s="293">
        <v>1198440</v>
      </c>
      <c r="H17" s="293">
        <v>12743</v>
      </c>
      <c r="I17" s="295">
        <v>1.0747265110732338</v>
      </c>
      <c r="J17" s="293">
        <v>154</v>
      </c>
      <c r="K17" s="295">
        <v>1.2851689830307622E-2</v>
      </c>
    </row>
    <row r="18" spans="1:11" ht="12" customHeight="1" x14ac:dyDescent="0.2">
      <c r="A18" s="292">
        <v>38565</v>
      </c>
      <c r="B18" s="293">
        <v>173523</v>
      </c>
      <c r="C18" s="294">
        <v>2799</v>
      </c>
      <c r="D18" s="295">
        <v>1.63948829690026</v>
      </c>
      <c r="E18" s="294">
        <v>-4446.8399999999965</v>
      </c>
      <c r="F18" s="296">
        <v>-2.498648085540784</v>
      </c>
      <c r="G18" s="293">
        <v>1208039</v>
      </c>
      <c r="H18" s="293">
        <v>9599</v>
      </c>
      <c r="I18" s="295">
        <v>0.80095791195220456</v>
      </c>
      <c r="J18" s="293">
        <v>-5535</v>
      </c>
      <c r="K18" s="295">
        <v>-0.45609085230896507</v>
      </c>
    </row>
    <row r="19" spans="1:11" ht="12" customHeight="1" x14ac:dyDescent="0.2">
      <c r="A19" s="292">
        <v>38596</v>
      </c>
      <c r="B19" s="293">
        <v>168813</v>
      </c>
      <c r="C19" s="294">
        <v>-4710</v>
      </c>
      <c r="D19" s="295">
        <v>-2.7143375806089107</v>
      </c>
      <c r="E19" s="294">
        <v>-6504.8500000000058</v>
      </c>
      <c r="F19" s="296">
        <v>-3.7103181450149005</v>
      </c>
      <c r="G19" s="293">
        <v>1207863</v>
      </c>
      <c r="H19" s="293">
        <v>-176</v>
      </c>
      <c r="I19" s="295">
        <v>-1.4569066064920089E-2</v>
      </c>
      <c r="J19" s="293">
        <v>-16302</v>
      </c>
      <c r="K19" s="295">
        <v>-1.3316832289764859</v>
      </c>
    </row>
    <row r="20" spans="1:11" ht="12" customHeight="1" x14ac:dyDescent="0.2">
      <c r="A20" s="292">
        <v>38626</v>
      </c>
      <c r="B20" s="293">
        <v>169514</v>
      </c>
      <c r="C20" s="294">
        <v>701</v>
      </c>
      <c r="D20" s="295">
        <v>0.41525237985226254</v>
      </c>
      <c r="E20" s="294">
        <v>-6618.0499999999884</v>
      </c>
      <c r="F20" s="296">
        <v>-3.7574365369618925</v>
      </c>
      <c r="G20" s="293">
        <v>1249976</v>
      </c>
      <c r="H20" s="293">
        <v>42113</v>
      </c>
      <c r="I20" s="295">
        <v>3.4865709107738212</v>
      </c>
      <c r="J20" s="293">
        <v>-1270</v>
      </c>
      <c r="K20" s="295">
        <v>-0.10149882597027284</v>
      </c>
    </row>
    <row r="21" spans="1:11" ht="12" customHeight="1" x14ac:dyDescent="0.2">
      <c r="A21" s="292">
        <v>38657</v>
      </c>
      <c r="B21" s="293">
        <v>168187</v>
      </c>
      <c r="C21" s="294">
        <v>-1327</v>
      </c>
      <c r="D21" s="295">
        <v>-0.78282619724624514</v>
      </c>
      <c r="E21" s="294">
        <v>-5355.3099999999977</v>
      </c>
      <c r="F21" s="296">
        <v>-3.085881477548615</v>
      </c>
      <c r="G21" s="293">
        <v>1282800</v>
      </c>
      <c r="H21" s="293">
        <v>32824</v>
      </c>
      <c r="I21" s="295">
        <v>2.6259704186320376</v>
      </c>
      <c r="J21" s="293">
        <v>-5997</v>
      </c>
      <c r="K21" s="295">
        <v>-0.46531765669845598</v>
      </c>
    </row>
    <row r="22" spans="1:11" ht="12" customHeight="1" x14ac:dyDescent="0.2">
      <c r="A22" s="292">
        <v>38687</v>
      </c>
      <c r="B22" s="293">
        <v>163097</v>
      </c>
      <c r="C22" s="294">
        <v>-5090</v>
      </c>
      <c r="D22" s="295">
        <v>-3.0263932408569034</v>
      </c>
      <c r="E22" s="294">
        <v>-1992.1600000000035</v>
      </c>
      <c r="F22" s="296">
        <v>-1.2067176306427407</v>
      </c>
      <c r="G22" s="293">
        <v>1266389</v>
      </c>
      <c r="H22" s="293">
        <v>-16411</v>
      </c>
      <c r="I22" s="295">
        <v>-1.2793108824446524</v>
      </c>
      <c r="J22" s="293">
        <v>1604</v>
      </c>
      <c r="K22" s="295">
        <v>0.12681997335515521</v>
      </c>
    </row>
    <row r="23" spans="1:11" ht="12" customHeight="1" x14ac:dyDescent="0.2">
      <c r="A23" s="292">
        <v>38718</v>
      </c>
      <c r="B23" s="293">
        <v>171717</v>
      </c>
      <c r="C23" s="294">
        <v>8620</v>
      </c>
      <c r="D23" s="295">
        <v>5.2851983788788264</v>
      </c>
      <c r="E23" s="294">
        <v>-2606</v>
      </c>
      <c r="F23" s="296">
        <v>-1.4949260854849904</v>
      </c>
      <c r="G23" s="293">
        <v>1329141</v>
      </c>
      <c r="H23" s="293">
        <v>62752</v>
      </c>
      <c r="I23" s="295">
        <v>4.9551914932931354</v>
      </c>
      <c r="J23" s="293">
        <v>-4105</v>
      </c>
      <c r="K23" s="295">
        <v>-0.30789516713344722</v>
      </c>
    </row>
    <row r="24" spans="1:11" ht="12" customHeight="1" x14ac:dyDescent="0.2">
      <c r="A24" s="292">
        <v>38749</v>
      </c>
      <c r="B24" s="293">
        <v>171898</v>
      </c>
      <c r="C24" s="294">
        <v>181</v>
      </c>
      <c r="D24" s="295">
        <v>0.10540598775892894</v>
      </c>
      <c r="E24" s="294">
        <v>-1697</v>
      </c>
      <c r="F24" s="296">
        <v>-0.97756271782021376</v>
      </c>
      <c r="G24" s="293">
        <v>1329703</v>
      </c>
      <c r="H24" s="293">
        <v>562</v>
      </c>
      <c r="I24" s="295">
        <v>4.2282948159751296E-2</v>
      </c>
      <c r="J24" s="293">
        <v>-3787</v>
      </c>
      <c r="K24" s="295">
        <v>-0.28399163098335944</v>
      </c>
    </row>
    <row r="25" spans="1:11" ht="12" customHeight="1" x14ac:dyDescent="0.2">
      <c r="A25" s="292">
        <v>38777</v>
      </c>
      <c r="B25" s="293">
        <v>171475</v>
      </c>
      <c r="C25" s="294">
        <v>-423</v>
      </c>
      <c r="D25" s="295">
        <v>-0.24607616144457758</v>
      </c>
      <c r="E25" s="294">
        <v>-2902</v>
      </c>
      <c r="F25" s="296">
        <v>-1.664210302964267</v>
      </c>
      <c r="G25" s="293">
        <v>1316339</v>
      </c>
      <c r="H25" s="293">
        <v>-13364</v>
      </c>
      <c r="I25" s="295">
        <v>-1.0050364630297142</v>
      </c>
      <c r="J25" s="293">
        <v>8172</v>
      </c>
      <c r="K25" s="295">
        <v>0.62469088426783426</v>
      </c>
    </row>
    <row r="26" spans="1:11" ht="12" customHeight="1" x14ac:dyDescent="0.2">
      <c r="A26" s="292">
        <v>38808</v>
      </c>
      <c r="B26" s="293">
        <v>168862</v>
      </c>
      <c r="C26" s="294">
        <v>-2613</v>
      </c>
      <c r="D26" s="295">
        <v>-1.5238372940661904</v>
      </c>
      <c r="E26" s="294">
        <v>-5248</v>
      </c>
      <c r="F26" s="296">
        <v>-3.0141864338636495</v>
      </c>
      <c r="G26" s="293">
        <v>1265554</v>
      </c>
      <c r="H26" s="293">
        <v>-50785</v>
      </c>
      <c r="I26" s="295">
        <v>-3.8580487245306871</v>
      </c>
      <c r="J26" s="293">
        <v>-10818</v>
      </c>
      <c r="K26" s="295">
        <v>-0.84755854876164627</v>
      </c>
    </row>
    <row r="27" spans="1:11" ht="12" customHeight="1" x14ac:dyDescent="0.2">
      <c r="A27" s="292">
        <v>38838</v>
      </c>
      <c r="B27" s="293">
        <v>165409</v>
      </c>
      <c r="C27" s="294">
        <v>-3453</v>
      </c>
      <c r="D27" s="295">
        <v>-2.044865037723111</v>
      </c>
      <c r="E27" s="294">
        <v>-844</v>
      </c>
      <c r="F27" s="296">
        <v>-0.50766001215015666</v>
      </c>
      <c r="G27" s="293">
        <v>1222927</v>
      </c>
      <c r="H27" s="293">
        <v>-42627</v>
      </c>
      <c r="I27" s="295">
        <v>-3.3682482138257237</v>
      </c>
      <c r="J27" s="293">
        <v>15236</v>
      </c>
      <c r="K27" s="295">
        <v>1.2615809838774985</v>
      </c>
    </row>
    <row r="28" spans="1:11" ht="12" customHeight="1" x14ac:dyDescent="0.2">
      <c r="A28" s="292">
        <v>38869</v>
      </c>
      <c r="B28" s="293">
        <v>158949</v>
      </c>
      <c r="C28" s="294">
        <v>-6460</v>
      </c>
      <c r="D28" s="295">
        <v>-3.9054706817645957</v>
      </c>
      <c r="E28" s="294">
        <v>-8188</v>
      </c>
      <c r="F28" s="296">
        <v>-4.8989750922895592</v>
      </c>
      <c r="G28" s="293">
        <v>1189691</v>
      </c>
      <c r="H28" s="293">
        <v>-33236</v>
      </c>
      <c r="I28" s="295">
        <v>-2.7177419420783089</v>
      </c>
      <c r="J28" s="293">
        <v>3994</v>
      </c>
      <c r="K28" s="295">
        <v>0.33684828417378132</v>
      </c>
    </row>
    <row r="29" spans="1:11" ht="12" customHeight="1" x14ac:dyDescent="0.2">
      <c r="A29" s="292">
        <v>38899</v>
      </c>
      <c r="B29" s="293">
        <v>163613</v>
      </c>
      <c r="C29" s="294">
        <v>4664</v>
      </c>
      <c r="D29" s="295">
        <v>2.9342745157251695</v>
      </c>
      <c r="E29" s="294">
        <v>-7111</v>
      </c>
      <c r="F29" s="296">
        <v>-4.165202314847356</v>
      </c>
      <c r="G29" s="293">
        <v>1186054</v>
      </c>
      <c r="H29" s="293">
        <v>-3637</v>
      </c>
      <c r="I29" s="295">
        <v>-0.30570963384609956</v>
      </c>
      <c r="J29" s="293">
        <v>-12386</v>
      </c>
      <c r="K29" s="295">
        <v>-1.033510229965622</v>
      </c>
    </row>
    <row r="30" spans="1:11" ht="12" customHeight="1" x14ac:dyDescent="0.2">
      <c r="A30" s="292">
        <v>38930</v>
      </c>
      <c r="B30" s="293">
        <v>166792</v>
      </c>
      <c r="C30" s="294">
        <v>3179</v>
      </c>
      <c r="D30" s="295">
        <v>1.9429996393929578</v>
      </c>
      <c r="E30" s="294">
        <v>-6731</v>
      </c>
      <c r="F30" s="296">
        <v>-3.8790246826069166</v>
      </c>
      <c r="G30" s="293">
        <v>1196743</v>
      </c>
      <c r="H30" s="293">
        <v>10689</v>
      </c>
      <c r="I30" s="295">
        <v>0.90122372168552189</v>
      </c>
      <c r="J30" s="293">
        <v>-11296</v>
      </c>
      <c r="K30" s="295">
        <v>-0.93506914925759843</v>
      </c>
    </row>
    <row r="31" spans="1:11" ht="12" customHeight="1" x14ac:dyDescent="0.2">
      <c r="A31" s="292">
        <v>38961</v>
      </c>
      <c r="B31" s="293">
        <v>163480</v>
      </c>
      <c r="C31" s="294">
        <v>-3312</v>
      </c>
      <c r="D31" s="295">
        <v>-1.9857067485251092</v>
      </c>
      <c r="E31" s="294">
        <v>-5333</v>
      </c>
      <c r="F31" s="296">
        <v>-3.1591168926563711</v>
      </c>
      <c r="G31" s="293">
        <v>1193302</v>
      </c>
      <c r="H31" s="293">
        <v>-3441</v>
      </c>
      <c r="I31" s="295">
        <v>-0.28753040544210412</v>
      </c>
      <c r="J31" s="293">
        <v>-14561</v>
      </c>
      <c r="K31" s="295">
        <v>-1.2055175131616749</v>
      </c>
    </row>
    <row r="32" spans="1:11" ht="12" customHeight="1" x14ac:dyDescent="0.2">
      <c r="A32" s="292">
        <v>38991</v>
      </c>
      <c r="B32" s="293">
        <v>163187</v>
      </c>
      <c r="C32" s="294">
        <v>-293</v>
      </c>
      <c r="D32" s="295">
        <v>-0.17922681673599217</v>
      </c>
      <c r="E32" s="294">
        <v>-6327</v>
      </c>
      <c r="F32" s="296">
        <v>-3.7324350791085101</v>
      </c>
      <c r="G32" s="293">
        <v>1215596</v>
      </c>
      <c r="H32" s="293">
        <v>22294</v>
      </c>
      <c r="I32" s="295">
        <v>1.8682613454096282</v>
      </c>
      <c r="J32" s="293">
        <v>-34380</v>
      </c>
      <c r="K32" s="295">
        <v>-2.7504528086939271</v>
      </c>
    </row>
    <row r="33" spans="1:11" ht="12" customHeight="1" x14ac:dyDescent="0.2">
      <c r="A33" s="292">
        <v>39022</v>
      </c>
      <c r="B33" s="293">
        <v>161653</v>
      </c>
      <c r="C33" s="294">
        <v>-1534</v>
      </c>
      <c r="D33" s="295">
        <v>-0.94002585990305598</v>
      </c>
      <c r="E33" s="294">
        <v>-6534</v>
      </c>
      <c r="F33" s="296">
        <v>-3.8849613822709248</v>
      </c>
      <c r="G33" s="293">
        <v>1238456</v>
      </c>
      <c r="H33" s="293">
        <v>22860</v>
      </c>
      <c r="I33" s="295">
        <v>1.8805590015103701</v>
      </c>
      <c r="J33" s="293">
        <v>-44344</v>
      </c>
      <c r="K33" s="295">
        <v>-3.4568132210788898</v>
      </c>
    </row>
    <row r="34" spans="1:11" ht="12" customHeight="1" x14ac:dyDescent="0.2">
      <c r="A34" s="292">
        <v>39052</v>
      </c>
      <c r="B34" s="293">
        <v>158938</v>
      </c>
      <c r="C34" s="294">
        <v>-2715</v>
      </c>
      <c r="D34" s="295">
        <v>-1.6795234236296264</v>
      </c>
      <c r="E34" s="294">
        <v>-4159</v>
      </c>
      <c r="F34" s="296">
        <v>-2.5500162479996566</v>
      </c>
      <c r="G34" s="293">
        <v>1224869</v>
      </c>
      <c r="H34" s="293">
        <v>-13587</v>
      </c>
      <c r="I34" s="295">
        <v>-1.0970918627710633</v>
      </c>
      <c r="J34" s="293">
        <v>-41520</v>
      </c>
      <c r="K34" s="295">
        <v>-3.2786134434206233</v>
      </c>
    </row>
    <row r="35" spans="1:11" ht="12" customHeight="1" x14ac:dyDescent="0.2">
      <c r="A35" s="292">
        <v>39083</v>
      </c>
      <c r="B35" s="293">
        <v>166339</v>
      </c>
      <c r="C35" s="294">
        <v>7401</v>
      </c>
      <c r="D35" s="295">
        <v>4.6565327360354356</v>
      </c>
      <c r="E35" s="294">
        <v>-5378</v>
      </c>
      <c r="F35" s="296">
        <v>-3.1318972495443083</v>
      </c>
      <c r="G35" s="293">
        <v>1281604</v>
      </c>
      <c r="H35" s="293">
        <v>56735</v>
      </c>
      <c r="I35" s="295">
        <v>4.6319239036990894</v>
      </c>
      <c r="J35" s="293">
        <v>-47537</v>
      </c>
      <c r="K35" s="295">
        <v>-3.5765204745019528</v>
      </c>
    </row>
    <row r="36" spans="1:11" ht="12" customHeight="1" x14ac:dyDescent="0.2">
      <c r="A36" s="292">
        <v>39114</v>
      </c>
      <c r="B36" s="293">
        <v>168941</v>
      </c>
      <c r="C36" s="294">
        <v>2602</v>
      </c>
      <c r="D36" s="295">
        <v>1.5642753653683141</v>
      </c>
      <c r="E36" s="294">
        <v>-2957</v>
      </c>
      <c r="F36" s="296">
        <v>-1.7202061687745058</v>
      </c>
      <c r="G36" s="293">
        <v>1279232</v>
      </c>
      <c r="H36" s="293">
        <v>-2372</v>
      </c>
      <c r="I36" s="295">
        <v>-0.18508057090957894</v>
      </c>
      <c r="J36" s="293">
        <v>-50471</v>
      </c>
      <c r="K36" s="295">
        <v>-3.7956596322637459</v>
      </c>
    </row>
    <row r="37" spans="1:11" ht="12" customHeight="1" x14ac:dyDescent="0.2">
      <c r="A37" s="292">
        <v>39142</v>
      </c>
      <c r="B37" s="293">
        <v>170255</v>
      </c>
      <c r="C37" s="294">
        <v>1314</v>
      </c>
      <c r="D37" s="295">
        <v>0.7777863277712338</v>
      </c>
      <c r="E37" s="294">
        <v>-1220</v>
      </c>
      <c r="F37" s="296">
        <v>-0.71147397579822136</v>
      </c>
      <c r="G37" s="293">
        <v>1264924</v>
      </c>
      <c r="H37" s="293">
        <v>-14308</v>
      </c>
      <c r="I37" s="295">
        <v>-1.1184835901540924</v>
      </c>
      <c r="J37" s="293">
        <v>-51415</v>
      </c>
      <c r="K37" s="295">
        <v>-3.9059087362753822</v>
      </c>
    </row>
    <row r="38" spans="1:11" ht="12" customHeight="1" x14ac:dyDescent="0.2">
      <c r="A38" s="292">
        <v>39173</v>
      </c>
      <c r="B38" s="293">
        <v>169477</v>
      </c>
      <c r="C38" s="294">
        <v>-778</v>
      </c>
      <c r="D38" s="295">
        <v>-0.45696161639893101</v>
      </c>
      <c r="E38" s="294">
        <v>615</v>
      </c>
      <c r="F38" s="296">
        <v>0.36420272174912061</v>
      </c>
      <c r="G38" s="293">
        <v>1234129</v>
      </c>
      <c r="H38" s="293">
        <v>-30795</v>
      </c>
      <c r="I38" s="295">
        <v>-2.4345336162488813</v>
      </c>
      <c r="J38" s="293">
        <v>-31425</v>
      </c>
      <c r="K38" s="295">
        <v>-2.4831022619342993</v>
      </c>
    </row>
    <row r="39" spans="1:11" ht="12" customHeight="1" x14ac:dyDescent="0.2">
      <c r="A39" s="292">
        <v>39203</v>
      </c>
      <c r="B39" s="293">
        <v>166194</v>
      </c>
      <c r="C39" s="294">
        <v>-3283</v>
      </c>
      <c r="D39" s="295">
        <v>-1.937136012556276</v>
      </c>
      <c r="E39" s="294">
        <v>785</v>
      </c>
      <c r="F39" s="296">
        <v>0.4745811896571529</v>
      </c>
      <c r="G39" s="293">
        <v>1201624</v>
      </c>
      <c r="H39" s="293">
        <v>-32505</v>
      </c>
      <c r="I39" s="295">
        <v>-2.6338413569408061</v>
      </c>
      <c r="J39" s="293">
        <v>-21303</v>
      </c>
      <c r="K39" s="295">
        <v>-1.7419682450383382</v>
      </c>
    </row>
    <row r="40" spans="1:11" ht="12" customHeight="1" x14ac:dyDescent="0.2">
      <c r="A40" s="292">
        <v>39234</v>
      </c>
      <c r="B40" s="293">
        <v>165482</v>
      </c>
      <c r="C40" s="294">
        <v>-712</v>
      </c>
      <c r="D40" s="295">
        <v>-0.42841498489716839</v>
      </c>
      <c r="E40" s="294">
        <v>6533</v>
      </c>
      <c r="F40" s="296">
        <v>4.1101233729057745</v>
      </c>
      <c r="G40" s="293">
        <v>1191208</v>
      </c>
      <c r="H40" s="293">
        <v>-10416</v>
      </c>
      <c r="I40" s="295">
        <v>-0.8668268942697549</v>
      </c>
      <c r="J40" s="293">
        <v>1517</v>
      </c>
      <c r="K40" s="295">
        <v>0.12751210188191725</v>
      </c>
    </row>
    <row r="41" spans="1:11" ht="12" customHeight="1" x14ac:dyDescent="0.2">
      <c r="A41" s="292">
        <v>39264</v>
      </c>
      <c r="B41" s="293">
        <v>165111</v>
      </c>
      <c r="C41" s="294">
        <v>-371</v>
      </c>
      <c r="D41" s="295">
        <v>-0.22419356788049455</v>
      </c>
      <c r="E41" s="294">
        <v>1498</v>
      </c>
      <c r="F41" s="296">
        <v>0.91557516823235319</v>
      </c>
      <c r="G41" s="293">
        <v>1190159</v>
      </c>
      <c r="H41" s="293">
        <v>-1049</v>
      </c>
      <c r="I41" s="295">
        <v>-8.80618666093579E-2</v>
      </c>
      <c r="J41" s="293">
        <v>4105</v>
      </c>
      <c r="K41" s="295">
        <v>0.34610565792114018</v>
      </c>
    </row>
    <row r="42" spans="1:11" ht="12" customHeight="1" x14ac:dyDescent="0.2">
      <c r="A42" s="292">
        <v>39295</v>
      </c>
      <c r="B42" s="293">
        <v>170080</v>
      </c>
      <c r="C42" s="294">
        <v>4969</v>
      </c>
      <c r="D42" s="295">
        <v>3.0094905851215241</v>
      </c>
      <c r="E42" s="294">
        <v>3288</v>
      </c>
      <c r="F42" s="296">
        <v>1.9713175691879707</v>
      </c>
      <c r="G42" s="293">
        <v>1218721</v>
      </c>
      <c r="H42" s="293">
        <v>28562</v>
      </c>
      <c r="I42" s="295">
        <v>2.3998474153453446</v>
      </c>
      <c r="J42" s="293">
        <v>21978</v>
      </c>
      <c r="K42" s="295">
        <v>1.8364845250818262</v>
      </c>
    </row>
    <row r="43" spans="1:11" ht="12" customHeight="1" x14ac:dyDescent="0.2">
      <c r="A43" s="292">
        <v>39326</v>
      </c>
      <c r="B43" s="293">
        <v>167674</v>
      </c>
      <c r="C43" s="294">
        <v>-2406</v>
      </c>
      <c r="D43" s="295">
        <v>-1.4146284101599247</v>
      </c>
      <c r="E43" s="294">
        <v>4194</v>
      </c>
      <c r="F43" s="296">
        <v>2.5654514313677512</v>
      </c>
      <c r="G43" s="293">
        <v>1221460</v>
      </c>
      <c r="H43" s="293">
        <v>2739</v>
      </c>
      <c r="I43" s="295">
        <v>0.22474380928859025</v>
      </c>
      <c r="J43" s="293">
        <v>28158</v>
      </c>
      <c r="K43" s="295">
        <v>2.3596708963866648</v>
      </c>
    </row>
    <row r="44" spans="1:11" ht="12" customHeight="1" x14ac:dyDescent="0.2">
      <c r="A44" s="292">
        <v>39356</v>
      </c>
      <c r="B44" s="293">
        <v>171598</v>
      </c>
      <c r="C44" s="294">
        <v>3924</v>
      </c>
      <c r="D44" s="295">
        <v>2.3402554957834845</v>
      </c>
      <c r="E44" s="294">
        <v>8411</v>
      </c>
      <c r="F44" s="296">
        <v>5.1542095877735354</v>
      </c>
      <c r="G44" s="293">
        <v>1253805</v>
      </c>
      <c r="H44" s="293">
        <v>32345</v>
      </c>
      <c r="I44" s="295">
        <v>2.6480605177410639</v>
      </c>
      <c r="J44" s="293">
        <v>38209</v>
      </c>
      <c r="K44" s="295">
        <v>3.1432317974063753</v>
      </c>
    </row>
    <row r="45" spans="1:11" ht="12" customHeight="1" x14ac:dyDescent="0.2">
      <c r="A45" s="292">
        <v>39387</v>
      </c>
      <c r="B45" s="293">
        <v>172013</v>
      </c>
      <c r="C45" s="294">
        <v>415</v>
      </c>
      <c r="D45" s="295">
        <v>0.24184431053974989</v>
      </c>
      <c r="E45" s="294">
        <v>10360</v>
      </c>
      <c r="F45" s="296">
        <v>6.4087891966124975</v>
      </c>
      <c r="G45" s="293">
        <v>1283684</v>
      </c>
      <c r="H45" s="293">
        <v>29879</v>
      </c>
      <c r="I45" s="295">
        <v>2.3830659472565512</v>
      </c>
      <c r="J45" s="293">
        <v>45228</v>
      </c>
      <c r="K45" s="295">
        <v>3.651966642335295</v>
      </c>
    </row>
    <row r="46" spans="1:11" ht="12" customHeight="1" x14ac:dyDescent="0.2">
      <c r="A46" s="292">
        <v>39417</v>
      </c>
      <c r="B46" s="293">
        <v>170088</v>
      </c>
      <c r="C46" s="294">
        <v>-1925</v>
      </c>
      <c r="D46" s="295">
        <v>-1.1191014632614977</v>
      </c>
      <c r="E46" s="294">
        <v>11150</v>
      </c>
      <c r="F46" s="296">
        <v>7.0153141476550607</v>
      </c>
      <c r="G46" s="293">
        <v>1284250</v>
      </c>
      <c r="H46" s="293">
        <v>566</v>
      </c>
      <c r="I46" s="295">
        <v>4.4091848149544595E-2</v>
      </c>
      <c r="J46" s="293">
        <v>59381</v>
      </c>
      <c r="K46" s="295">
        <v>4.8479470049450182</v>
      </c>
    </row>
    <row r="47" spans="1:11" ht="12" customHeight="1" x14ac:dyDescent="0.2">
      <c r="A47" s="292">
        <v>39448</v>
      </c>
      <c r="B47" s="293">
        <v>185086</v>
      </c>
      <c r="C47" s="294">
        <v>14998</v>
      </c>
      <c r="D47" s="295">
        <v>8.8177884389257333</v>
      </c>
      <c r="E47" s="294">
        <v>18747</v>
      </c>
      <c r="F47" s="296">
        <v>11.270357522890002</v>
      </c>
      <c r="G47" s="293">
        <v>1382354</v>
      </c>
      <c r="H47" s="293">
        <v>98104</v>
      </c>
      <c r="I47" s="295">
        <v>7.6390110959704112</v>
      </c>
      <c r="J47" s="293">
        <v>100750</v>
      </c>
      <c r="K47" s="295">
        <v>7.8612426303288689</v>
      </c>
    </row>
    <row r="48" spans="1:11" ht="12" customHeight="1" x14ac:dyDescent="0.2">
      <c r="A48" s="292">
        <v>39479</v>
      </c>
      <c r="B48" s="293">
        <v>191008</v>
      </c>
      <c r="C48" s="294">
        <v>5922</v>
      </c>
      <c r="D48" s="295">
        <v>3.1995937023869985</v>
      </c>
      <c r="E48" s="294">
        <v>22067</v>
      </c>
      <c r="F48" s="296">
        <v>13.061956541040955</v>
      </c>
      <c r="G48" s="293">
        <v>1406114</v>
      </c>
      <c r="H48" s="293">
        <v>23760</v>
      </c>
      <c r="I48" s="295">
        <v>1.7188071941051279</v>
      </c>
      <c r="J48" s="293">
        <v>126882</v>
      </c>
      <c r="K48" s="295">
        <v>9.9186074144486689</v>
      </c>
    </row>
    <row r="49" spans="1:11" ht="12" customHeight="1" x14ac:dyDescent="0.2">
      <c r="A49" s="292">
        <v>39508</v>
      </c>
      <c r="B49" s="293">
        <v>188336</v>
      </c>
      <c r="C49" s="294">
        <v>-2672</v>
      </c>
      <c r="D49" s="295">
        <v>-1.3988942871502765</v>
      </c>
      <c r="E49" s="294">
        <v>18081</v>
      </c>
      <c r="F49" s="296">
        <v>10.619952424304719</v>
      </c>
      <c r="G49" s="293">
        <v>1384009</v>
      </c>
      <c r="H49" s="293">
        <v>-22105</v>
      </c>
      <c r="I49" s="295">
        <v>-1.5720631470848025</v>
      </c>
      <c r="J49" s="293">
        <v>119085</v>
      </c>
      <c r="K49" s="295">
        <v>9.4143996002921906</v>
      </c>
    </row>
    <row r="50" spans="1:11" ht="12" customHeight="1" x14ac:dyDescent="0.2">
      <c r="A50" s="292">
        <v>39539</v>
      </c>
      <c r="B50" s="293">
        <v>191558</v>
      </c>
      <c r="C50" s="294">
        <v>3222</v>
      </c>
      <c r="D50" s="295">
        <v>1.7107722368532834</v>
      </c>
      <c r="E50" s="294">
        <v>22081</v>
      </c>
      <c r="F50" s="296">
        <v>13.028906577293673</v>
      </c>
      <c r="G50" s="293">
        <v>1401464</v>
      </c>
      <c r="H50" s="293">
        <v>17455</v>
      </c>
      <c r="I50" s="295">
        <v>1.2611912205773228</v>
      </c>
      <c r="J50" s="293">
        <v>167335</v>
      </c>
      <c r="K50" s="295">
        <v>13.558955344214422</v>
      </c>
    </row>
    <row r="51" spans="1:11" ht="12" customHeight="1" x14ac:dyDescent="0.2">
      <c r="A51" s="292">
        <v>39569</v>
      </c>
      <c r="B51" s="293">
        <v>192973</v>
      </c>
      <c r="C51" s="294">
        <v>1415</v>
      </c>
      <c r="D51" s="295">
        <v>0.7386796688209315</v>
      </c>
      <c r="E51" s="294">
        <v>26779</v>
      </c>
      <c r="F51" s="296">
        <v>16.113096742361336</v>
      </c>
      <c r="G51" s="293">
        <v>1397851</v>
      </c>
      <c r="H51" s="293">
        <v>-3613</v>
      </c>
      <c r="I51" s="295">
        <v>-0.25780184150288554</v>
      </c>
      <c r="J51" s="293">
        <v>196227</v>
      </c>
      <c r="K51" s="295">
        <v>16.33014986385092</v>
      </c>
    </row>
    <row r="52" spans="1:11" ht="12" customHeight="1" x14ac:dyDescent="0.2">
      <c r="A52" s="292">
        <v>39600</v>
      </c>
      <c r="B52" s="293">
        <v>195550</v>
      </c>
      <c r="C52" s="294">
        <v>2577</v>
      </c>
      <c r="D52" s="295">
        <v>1.335419981033616</v>
      </c>
      <c r="E52" s="294">
        <v>30068</v>
      </c>
      <c r="F52" s="296">
        <v>18.169952018950703</v>
      </c>
      <c r="G52" s="293">
        <v>1402406</v>
      </c>
      <c r="H52" s="293">
        <v>4555</v>
      </c>
      <c r="I52" s="295">
        <v>0.32585733386462507</v>
      </c>
      <c r="J52" s="293">
        <v>211198</v>
      </c>
      <c r="K52" s="295">
        <v>17.72973317842056</v>
      </c>
    </row>
    <row r="53" spans="1:11" ht="12" customHeight="1" x14ac:dyDescent="0.2">
      <c r="A53" s="292">
        <v>39630</v>
      </c>
      <c r="B53" s="293">
        <v>196890</v>
      </c>
      <c r="C53" s="294">
        <v>1340</v>
      </c>
      <c r="D53" s="295">
        <v>0.68524673996420349</v>
      </c>
      <c r="E53" s="294">
        <v>31779</v>
      </c>
      <c r="F53" s="296">
        <v>19.247051983211293</v>
      </c>
      <c r="G53" s="293">
        <v>1414921</v>
      </c>
      <c r="H53" s="293">
        <v>12515</v>
      </c>
      <c r="I53" s="295">
        <v>0.89239492700402023</v>
      </c>
      <c r="J53" s="293">
        <v>224762</v>
      </c>
      <c r="K53" s="295">
        <v>18.885039729985657</v>
      </c>
    </row>
    <row r="54" spans="1:11" ht="12" customHeight="1" x14ac:dyDescent="0.2">
      <c r="A54" s="292">
        <v>39661</v>
      </c>
      <c r="B54" s="293">
        <v>204608</v>
      </c>
      <c r="C54" s="294">
        <v>7718</v>
      </c>
      <c r="D54" s="295">
        <v>3.9199553049926354</v>
      </c>
      <c r="E54" s="294">
        <v>34528</v>
      </c>
      <c r="F54" s="296">
        <v>20.301034807149577</v>
      </c>
      <c r="G54" s="293">
        <v>1461265</v>
      </c>
      <c r="H54" s="293">
        <v>46344</v>
      </c>
      <c r="I54" s="295">
        <v>3.2753772118726063</v>
      </c>
      <c r="J54" s="293">
        <v>242544</v>
      </c>
      <c r="K54" s="295">
        <v>19.901519707956126</v>
      </c>
    </row>
    <row r="55" spans="1:11" ht="12" customHeight="1" x14ac:dyDescent="0.2">
      <c r="A55" s="292">
        <v>39692</v>
      </c>
      <c r="B55" s="293">
        <v>209877</v>
      </c>
      <c r="C55" s="294">
        <v>5269</v>
      </c>
      <c r="D55" s="295">
        <v>2.5751681263684705</v>
      </c>
      <c r="E55" s="294">
        <v>42203</v>
      </c>
      <c r="F55" s="296">
        <v>25.169674487398165</v>
      </c>
      <c r="G55" s="293">
        <v>1518162</v>
      </c>
      <c r="H55" s="293">
        <v>56897</v>
      </c>
      <c r="I55" s="295">
        <v>3.893681159817008</v>
      </c>
      <c r="J55" s="293">
        <v>296702</v>
      </c>
      <c r="K55" s="295">
        <v>24.290766787287346</v>
      </c>
    </row>
    <row r="56" spans="1:11" ht="12" customHeight="1" x14ac:dyDescent="0.2">
      <c r="A56" s="292">
        <v>39722</v>
      </c>
      <c r="B56" s="293">
        <v>227458</v>
      </c>
      <c r="C56" s="294">
        <v>17581</v>
      </c>
      <c r="D56" s="295">
        <v>8.3768111798815497</v>
      </c>
      <c r="E56" s="294">
        <v>55860</v>
      </c>
      <c r="F56" s="296">
        <v>32.552826956025129</v>
      </c>
      <c r="G56" s="293">
        <v>1631882</v>
      </c>
      <c r="H56" s="293">
        <v>113720</v>
      </c>
      <c r="I56" s="295">
        <v>7.4906367041198498</v>
      </c>
      <c r="J56" s="293">
        <v>378077</v>
      </c>
      <c r="K56" s="295">
        <v>30.154370097423442</v>
      </c>
    </row>
    <row r="57" spans="1:11" ht="12" customHeight="1" x14ac:dyDescent="0.2">
      <c r="A57" s="292">
        <v>39753</v>
      </c>
      <c r="B57" s="293">
        <v>236664</v>
      </c>
      <c r="C57" s="294">
        <v>9206</v>
      </c>
      <c r="D57" s="295">
        <v>4.0473406079364098</v>
      </c>
      <c r="E57" s="294">
        <v>64651</v>
      </c>
      <c r="F57" s="296">
        <v>37.584949974711215</v>
      </c>
      <c r="G57" s="293">
        <v>1729579</v>
      </c>
      <c r="H57" s="293">
        <v>97697</v>
      </c>
      <c r="I57" s="295">
        <v>5.9867686511647289</v>
      </c>
      <c r="J57" s="293">
        <v>445895</v>
      </c>
      <c r="K57" s="295">
        <v>34.735573552369587</v>
      </c>
    </row>
    <row r="58" spans="1:11" ht="12" customHeight="1" x14ac:dyDescent="0.2">
      <c r="A58" s="292">
        <v>39783</v>
      </c>
      <c r="B58" s="293">
        <v>242253</v>
      </c>
      <c r="C58" s="294">
        <v>5589</v>
      </c>
      <c r="D58" s="295">
        <v>2.3615759050806204</v>
      </c>
      <c r="E58" s="294">
        <v>72165</v>
      </c>
      <c r="F58" s="296">
        <v>42.428037251305206</v>
      </c>
      <c r="G58" s="293">
        <v>1776050</v>
      </c>
      <c r="H58" s="293">
        <v>46471</v>
      </c>
      <c r="I58" s="295">
        <v>2.6868388203140765</v>
      </c>
      <c r="J58" s="293">
        <v>491800</v>
      </c>
      <c r="K58" s="295">
        <v>38.294724547401209</v>
      </c>
    </row>
    <row r="59" spans="1:11" ht="12" customHeight="1" x14ac:dyDescent="0.2">
      <c r="A59" s="277">
        <v>39814</v>
      </c>
      <c r="B59" s="106">
        <v>250095</v>
      </c>
      <c r="C59" s="278">
        <v>18029.282265655318</v>
      </c>
      <c r="D59" s="155">
        <v>7.7690416497856836</v>
      </c>
      <c r="E59" s="278">
        <v>72836.737168070831</v>
      </c>
      <c r="F59" s="279">
        <v>41.090742967018912</v>
      </c>
      <c r="G59" s="106">
        <v>1936296</v>
      </c>
      <c r="H59" s="106">
        <v>146020.41410177737</v>
      </c>
      <c r="I59" s="155">
        <v>8.1563092996386679</v>
      </c>
      <c r="J59" s="106">
        <v>543658.33465054166</v>
      </c>
      <c r="K59" s="155">
        <v>39.038031799471689</v>
      </c>
    </row>
    <row r="60" spans="1:11" ht="12" customHeight="1" x14ac:dyDescent="0.2">
      <c r="A60" s="277">
        <v>39845</v>
      </c>
      <c r="B60" s="106">
        <v>262581</v>
      </c>
      <c r="C60" s="278">
        <v>12486</v>
      </c>
      <c r="D60" s="155">
        <v>4.992502848917411</v>
      </c>
      <c r="E60" s="278">
        <v>79630.119881394261</v>
      </c>
      <c r="F60" s="279">
        <v>43.525409568825594</v>
      </c>
      <c r="G60" s="106">
        <v>2017144</v>
      </c>
      <c r="H60" s="106">
        <v>80848</v>
      </c>
      <c r="I60" s="155">
        <v>4.1753946710626888</v>
      </c>
      <c r="J60" s="106">
        <v>600503.52844270854</v>
      </c>
      <c r="K60" s="155">
        <v>42.389268166437745</v>
      </c>
    </row>
    <row r="61" spans="1:11" ht="12" customHeight="1" x14ac:dyDescent="0.2">
      <c r="A61" s="277">
        <v>39873</v>
      </c>
      <c r="B61" s="106">
        <v>274717</v>
      </c>
      <c r="C61" s="278">
        <v>12136</v>
      </c>
      <c r="D61" s="155">
        <v>4.6218119361263765</v>
      </c>
      <c r="E61" s="278">
        <v>94349.306486310117</v>
      </c>
      <c r="F61" s="279">
        <v>52.309426731760595</v>
      </c>
      <c r="G61" s="106">
        <v>2075035</v>
      </c>
      <c r="H61" s="106">
        <v>57891</v>
      </c>
      <c r="I61" s="155">
        <v>2.8699487988958645</v>
      </c>
      <c r="J61" s="106">
        <v>680564.79687546263</v>
      </c>
      <c r="K61" s="155">
        <v>48.804542065549093</v>
      </c>
    </row>
    <row r="62" spans="1:11" ht="12" customHeight="1" x14ac:dyDescent="0.2">
      <c r="A62" s="277">
        <v>39904</v>
      </c>
      <c r="B62" s="106">
        <v>282143</v>
      </c>
      <c r="C62" s="278">
        <v>7426</v>
      </c>
      <c r="D62" s="155">
        <v>2.7031454187400126</v>
      </c>
      <c r="E62" s="278">
        <v>98759.617577210302</v>
      </c>
      <c r="F62" s="279">
        <v>53.85418039106748</v>
      </c>
      <c r="G62" s="106">
        <v>2086939</v>
      </c>
      <c r="H62" s="106">
        <v>11904</v>
      </c>
      <c r="I62" s="155">
        <v>0.57367707050724448</v>
      </c>
      <c r="J62" s="106">
        <v>674843.11510460381</v>
      </c>
      <c r="K62" s="155">
        <v>47.790176454950448</v>
      </c>
    </row>
    <row r="63" spans="1:11" ht="12" customHeight="1" x14ac:dyDescent="0.2">
      <c r="A63" s="277">
        <v>39934</v>
      </c>
      <c r="B63" s="106">
        <v>284503</v>
      </c>
      <c r="C63" s="278">
        <v>2360</v>
      </c>
      <c r="D63" s="155">
        <v>0.83645527268087461</v>
      </c>
      <c r="E63" s="278">
        <v>99929.343247498909</v>
      </c>
      <c r="F63" s="279">
        <v>54.140631445307704</v>
      </c>
      <c r="G63" s="106">
        <v>2073610</v>
      </c>
      <c r="H63" s="106">
        <v>-13329</v>
      </c>
      <c r="I63" s="155">
        <v>-0.63868661230634916</v>
      </c>
      <c r="J63" s="106">
        <v>665058.65508367796</v>
      </c>
      <c r="K63" s="155">
        <v>47.215790711781771</v>
      </c>
    </row>
    <row r="64" spans="1:11" ht="12" customHeight="1" x14ac:dyDescent="0.2">
      <c r="A64" s="277">
        <v>39965</v>
      </c>
      <c r="B64" s="106">
        <v>286688</v>
      </c>
      <c r="C64" s="278">
        <v>2185</v>
      </c>
      <c r="D64" s="155">
        <v>0.76800596127281606</v>
      </c>
      <c r="E64" s="278">
        <v>99545.935327061015</v>
      </c>
      <c r="F64" s="279">
        <v>53.192709774274235</v>
      </c>
      <c r="G64" s="106">
        <v>2041758</v>
      </c>
      <c r="H64" s="106">
        <v>-31852</v>
      </c>
      <c r="I64" s="155">
        <v>-1.5360651231427318</v>
      </c>
      <c r="J64" s="106">
        <v>628484.12398319412</v>
      </c>
      <c r="K64" s="155">
        <v>44.470087125258694</v>
      </c>
    </row>
    <row r="65" spans="1:11" ht="12" customHeight="1" x14ac:dyDescent="0.2">
      <c r="A65" s="277">
        <v>39995</v>
      </c>
      <c r="B65" s="106">
        <v>288519</v>
      </c>
      <c r="C65" s="278">
        <v>1831</v>
      </c>
      <c r="D65" s="155">
        <v>0.63867340104922421</v>
      </c>
      <c r="E65" s="278">
        <v>100125.87255236105</v>
      </c>
      <c r="F65" s="279">
        <v>53.147306331643932</v>
      </c>
      <c r="G65" s="106">
        <v>2027873</v>
      </c>
      <c r="H65" s="106">
        <v>-13885</v>
      </c>
      <c r="I65" s="155">
        <v>-0.68005121077032638</v>
      </c>
      <c r="J65" s="106">
        <v>601918.2159553275</v>
      </c>
      <c r="K65" s="155">
        <v>42.211592028746303</v>
      </c>
    </row>
    <row r="66" spans="1:11" ht="12" customHeight="1" x14ac:dyDescent="0.2">
      <c r="A66" s="277">
        <v>40026</v>
      </c>
      <c r="B66" s="106">
        <v>296063</v>
      </c>
      <c r="C66" s="278">
        <v>7544</v>
      </c>
      <c r="D66" s="155">
        <v>2.6147324786235915</v>
      </c>
      <c r="E66" s="278">
        <v>100274.37242831456</v>
      </c>
      <c r="F66" s="279">
        <v>51.215626603031581</v>
      </c>
      <c r="G66" s="106">
        <v>2075678</v>
      </c>
      <c r="H66" s="106">
        <v>47805</v>
      </c>
      <c r="I66" s="155">
        <v>2.3573961485753792</v>
      </c>
      <c r="J66" s="106">
        <v>602910.54805407138</v>
      </c>
      <c r="K66" s="155">
        <v>40.937253689132092</v>
      </c>
    </row>
    <row r="67" spans="1:11" ht="12" customHeight="1" x14ac:dyDescent="0.2">
      <c r="A67" s="277">
        <v>40057</v>
      </c>
      <c r="B67" s="106">
        <v>299235</v>
      </c>
      <c r="C67" s="278">
        <v>3172</v>
      </c>
      <c r="D67" s="155">
        <v>1.0713935885267662</v>
      </c>
      <c r="E67" s="278">
        <v>98362.327275529184</v>
      </c>
      <c r="F67" s="279">
        <v>48.967500626851788</v>
      </c>
      <c r="G67" s="106">
        <v>2140158</v>
      </c>
      <c r="H67" s="106">
        <v>64480</v>
      </c>
      <c r="I67" s="155">
        <v>3.1064548547510742</v>
      </c>
      <c r="J67" s="106">
        <v>610059.96943701664</v>
      </c>
      <c r="K67" s="155">
        <v>39.870646014265603</v>
      </c>
    </row>
    <row r="68" spans="1:11" ht="12" customHeight="1" x14ac:dyDescent="0.2">
      <c r="A68" s="277">
        <v>40087</v>
      </c>
      <c r="B68" s="106">
        <v>306902</v>
      </c>
      <c r="C68" s="278">
        <v>7667</v>
      </c>
      <c r="D68" s="155">
        <v>2.5622002773739703</v>
      </c>
      <c r="E68" s="278">
        <v>89121.560303390463</v>
      </c>
      <c r="F68" s="279">
        <v>40.922665243740859</v>
      </c>
      <c r="G68" s="106">
        <v>2202605</v>
      </c>
      <c r="H68" s="106">
        <v>62447</v>
      </c>
      <c r="I68" s="155">
        <v>2.9178686807235725</v>
      </c>
      <c r="J68" s="106">
        <v>557911.06488717673</v>
      </c>
      <c r="K68" s="155">
        <v>33.921877680475852</v>
      </c>
    </row>
    <row r="69" spans="1:11" ht="12" customHeight="1" x14ac:dyDescent="0.2">
      <c r="A69" s="277">
        <v>40118</v>
      </c>
      <c r="B69" s="106">
        <v>310699</v>
      </c>
      <c r="C69" s="278">
        <v>3797</v>
      </c>
      <c r="D69" s="155">
        <v>1.2372027552769287</v>
      </c>
      <c r="E69" s="278">
        <v>84172.816222596099</v>
      </c>
      <c r="F69" s="279">
        <v>37.158095730473512</v>
      </c>
      <c r="G69" s="106">
        <v>2240863</v>
      </c>
      <c r="H69" s="106">
        <v>38258</v>
      </c>
      <c r="I69" s="155">
        <v>1.7369433012274103</v>
      </c>
      <c r="J69" s="106">
        <v>497693.52196226246</v>
      </c>
      <c r="K69" s="155">
        <v>28.55106908609422</v>
      </c>
    </row>
    <row r="70" spans="1:11" ht="12" customHeight="1" x14ac:dyDescent="0.2">
      <c r="A70" s="277">
        <v>40148</v>
      </c>
      <c r="B70" s="106">
        <v>309723</v>
      </c>
      <c r="C70" s="278">
        <v>-976</v>
      </c>
      <c r="D70" s="155">
        <v>-0.31413039629995593</v>
      </c>
      <c r="E70" s="278">
        <v>77657.282265655318</v>
      </c>
      <c r="F70" s="279">
        <v>33.46348742236578</v>
      </c>
      <c r="G70" s="106">
        <v>2241065</v>
      </c>
      <c r="H70" s="106">
        <v>202</v>
      </c>
      <c r="I70" s="155">
        <v>9.014384190376654E-3</v>
      </c>
      <c r="J70" s="106">
        <v>450789.41410177737</v>
      </c>
      <c r="K70" s="155">
        <v>25.179889490343797</v>
      </c>
    </row>
    <row r="71" spans="1:11" ht="12" customHeight="1" x14ac:dyDescent="0.2">
      <c r="A71" s="277">
        <v>40179</v>
      </c>
      <c r="B71" s="106">
        <v>321706.99999999802</v>
      </c>
      <c r="C71" s="278">
        <v>11983.999999998021</v>
      </c>
      <c r="D71" s="155">
        <v>3.8692638260632957</v>
      </c>
      <c r="E71" s="278">
        <v>71611.999999998006</v>
      </c>
      <c r="F71" s="279">
        <v>28.633919110737128</v>
      </c>
      <c r="G71" s="106">
        <v>2343195</v>
      </c>
      <c r="H71" s="106">
        <v>102130</v>
      </c>
      <c r="I71" s="155">
        <v>4.5572082915935059</v>
      </c>
      <c r="J71" s="106">
        <v>406899</v>
      </c>
      <c r="K71" s="155">
        <v>21.014297400810619</v>
      </c>
    </row>
    <row r="72" spans="1:11" ht="12" customHeight="1" x14ac:dyDescent="0.2">
      <c r="A72" s="277">
        <v>40210</v>
      </c>
      <c r="B72" s="106">
        <v>328639.0000000007</v>
      </c>
      <c r="C72" s="278">
        <v>6932.0000000026776</v>
      </c>
      <c r="D72" s="155">
        <v>2.154755724930673</v>
      </c>
      <c r="E72" s="278">
        <v>66058.000000000698</v>
      </c>
      <c r="F72" s="279">
        <v>25.157189591021702</v>
      </c>
      <c r="G72" s="106">
        <v>2388615</v>
      </c>
      <c r="H72" s="106">
        <v>45420</v>
      </c>
      <c r="I72" s="155">
        <v>1.9383790081491297</v>
      </c>
      <c r="J72" s="106">
        <v>371471</v>
      </c>
      <c r="K72" s="155">
        <v>18.415690699325381</v>
      </c>
    </row>
    <row r="73" spans="1:11" ht="12" customHeight="1" x14ac:dyDescent="0.2">
      <c r="A73" s="277">
        <v>40238</v>
      </c>
      <c r="B73" s="106">
        <v>332883.00000000023</v>
      </c>
      <c r="C73" s="278">
        <v>4243.9999999995343</v>
      </c>
      <c r="D73" s="155">
        <v>1.2913865974517709</v>
      </c>
      <c r="E73" s="278">
        <v>58166.000000000233</v>
      </c>
      <c r="F73" s="279">
        <v>21.17306173261947</v>
      </c>
      <c r="G73" s="106">
        <v>2398741</v>
      </c>
      <c r="H73" s="106">
        <v>10126</v>
      </c>
      <c r="I73" s="155">
        <v>0.42392767356815558</v>
      </c>
      <c r="J73" s="106">
        <v>323706</v>
      </c>
      <c r="K73" s="155">
        <v>15.600026023657433</v>
      </c>
    </row>
    <row r="74" spans="1:11" ht="12" customHeight="1" x14ac:dyDescent="0.2">
      <c r="A74" s="277">
        <v>40269</v>
      </c>
      <c r="B74" s="106">
        <v>334909.99999999942</v>
      </c>
      <c r="C74" s="278">
        <v>2026.9999999991851</v>
      </c>
      <c r="D74" s="155">
        <v>0.6089226545059927</v>
      </c>
      <c r="E74" s="278">
        <v>52766.999999999418</v>
      </c>
      <c r="F74" s="279">
        <v>18.7022183786234</v>
      </c>
      <c r="G74" s="106">
        <v>2385001</v>
      </c>
      <c r="H74" s="106">
        <v>-13740</v>
      </c>
      <c r="I74" s="155">
        <v>-0.5728004815859653</v>
      </c>
      <c r="J74" s="106">
        <v>298062</v>
      </c>
      <c r="K74" s="155">
        <v>14.28225741145285</v>
      </c>
    </row>
    <row r="75" spans="1:11" ht="12" customHeight="1" x14ac:dyDescent="0.2">
      <c r="A75" s="277">
        <v>40299</v>
      </c>
      <c r="B75" s="106">
        <v>330838.99999999907</v>
      </c>
      <c r="C75" s="278">
        <v>-4071.0000000003492</v>
      </c>
      <c r="D75" s="155">
        <v>-1.2155504463886884</v>
      </c>
      <c r="E75" s="278">
        <v>46335.999999999069</v>
      </c>
      <c r="F75" s="279">
        <v>16.2866472409778</v>
      </c>
      <c r="G75" s="106">
        <v>2338621</v>
      </c>
      <c r="H75" s="106">
        <v>-46380</v>
      </c>
      <c r="I75" s="155">
        <v>-1.944653272682066</v>
      </c>
      <c r="J75" s="106">
        <v>265011</v>
      </c>
      <c r="K75" s="155">
        <v>12.780175635727065</v>
      </c>
    </row>
    <row r="76" spans="1:11" ht="12" customHeight="1" x14ac:dyDescent="0.2">
      <c r="A76" s="277">
        <v>40330</v>
      </c>
      <c r="B76" s="106">
        <v>329836.00000000111</v>
      </c>
      <c r="C76" s="278">
        <v>-1002.9999999979627</v>
      </c>
      <c r="D76" s="155">
        <v>-0.30316861071335771</v>
      </c>
      <c r="E76" s="278">
        <v>43148.000000001106</v>
      </c>
      <c r="F76" s="279">
        <v>15.050507869182216</v>
      </c>
      <c r="G76" s="106">
        <v>2290353</v>
      </c>
      <c r="H76" s="106">
        <v>-48268</v>
      </c>
      <c r="I76" s="155">
        <v>-2.0639513627902941</v>
      </c>
      <c r="J76" s="106">
        <v>248595</v>
      </c>
      <c r="K76" s="155">
        <v>12.175536963734194</v>
      </c>
    </row>
    <row r="77" spans="1:11" ht="12" customHeight="1" x14ac:dyDescent="0.2">
      <c r="A77" s="277">
        <v>40360</v>
      </c>
      <c r="B77" s="106">
        <v>325929.9999999993</v>
      </c>
      <c r="C77" s="278">
        <v>-3906.0000000018044</v>
      </c>
      <c r="D77" s="155">
        <v>-1.1842248875204016</v>
      </c>
      <c r="E77" s="278">
        <v>37410.999999999302</v>
      </c>
      <c r="F77" s="279">
        <v>12.966563727171971</v>
      </c>
      <c r="G77" s="106">
        <v>2245857</v>
      </c>
      <c r="H77" s="106">
        <v>-44496</v>
      </c>
      <c r="I77" s="155">
        <v>-1.9427572954911316</v>
      </c>
      <c r="J77" s="106">
        <v>217984</v>
      </c>
      <c r="K77" s="155">
        <v>10.749391110784551</v>
      </c>
    </row>
    <row r="78" spans="1:11" ht="12" customHeight="1" x14ac:dyDescent="0.2">
      <c r="A78" s="277">
        <v>40391</v>
      </c>
      <c r="B78" s="106">
        <v>332260.00000000047</v>
      </c>
      <c r="C78" s="278">
        <v>6330.0000000011642</v>
      </c>
      <c r="D78" s="155">
        <v>1.9421348142242745</v>
      </c>
      <c r="E78" s="278">
        <v>36197.000000000466</v>
      </c>
      <c r="F78" s="279">
        <v>12.226114036539677</v>
      </c>
      <c r="G78" s="106">
        <v>2283950</v>
      </c>
      <c r="H78" s="106">
        <v>38093</v>
      </c>
      <c r="I78" s="155">
        <v>1.6961453912693463</v>
      </c>
      <c r="J78" s="106">
        <v>208272</v>
      </c>
      <c r="K78" s="155">
        <v>10.033926264092985</v>
      </c>
    </row>
    <row r="79" spans="1:11" ht="12" customHeight="1" x14ac:dyDescent="0.2">
      <c r="A79" s="277">
        <v>40422</v>
      </c>
      <c r="B79" s="106">
        <v>334777.99999999959</v>
      </c>
      <c r="C79" s="278">
        <v>2517.9999999991269</v>
      </c>
      <c r="D79" s="155">
        <v>0.75784024559053853</v>
      </c>
      <c r="E79" s="278">
        <v>35542.999999999593</v>
      </c>
      <c r="F79" s="279">
        <v>11.877955453071863</v>
      </c>
      <c r="G79" s="106">
        <v>2337535</v>
      </c>
      <c r="H79" s="106">
        <v>53585</v>
      </c>
      <c r="I79" s="155">
        <v>2.3461546881499156</v>
      </c>
      <c r="J79" s="106">
        <v>197377</v>
      </c>
      <c r="K79" s="155">
        <v>9.2225433823110254</v>
      </c>
    </row>
    <row r="80" spans="1:11" ht="12" customHeight="1" x14ac:dyDescent="0.2">
      <c r="A80" s="277">
        <v>40452</v>
      </c>
      <c r="B80" s="106">
        <v>335047.99999999913</v>
      </c>
      <c r="C80" s="278">
        <v>269.99999999953434</v>
      </c>
      <c r="D80" s="155">
        <v>8.065046090230979E-2</v>
      </c>
      <c r="E80" s="278">
        <v>28145.999999999127</v>
      </c>
      <c r="F80" s="279">
        <v>9.1710057282126289</v>
      </c>
      <c r="G80" s="106">
        <v>2386591</v>
      </c>
      <c r="H80" s="106">
        <v>49056</v>
      </c>
      <c r="I80" s="155">
        <v>2.0986209832152247</v>
      </c>
      <c r="J80" s="106">
        <v>183986</v>
      </c>
      <c r="K80" s="155">
        <v>8.3531091593817326</v>
      </c>
    </row>
    <row r="81" spans="1:11" ht="12" customHeight="1" x14ac:dyDescent="0.2">
      <c r="A81" s="277">
        <v>40483</v>
      </c>
      <c r="B81" s="106">
        <v>333141.99999999814</v>
      </c>
      <c r="C81" s="278">
        <v>-1906.0000000009895</v>
      </c>
      <c r="D81" s="155">
        <v>-0.56887371361745021</v>
      </c>
      <c r="E81" s="278">
        <v>22442.999999998137</v>
      </c>
      <c r="F81" s="279">
        <v>7.2233898403271777</v>
      </c>
      <c r="G81" s="106">
        <v>2402348</v>
      </c>
      <c r="H81" s="106">
        <v>15757</v>
      </c>
      <c r="I81" s="155">
        <v>0.66023042909321283</v>
      </c>
      <c r="J81" s="106">
        <v>161485</v>
      </c>
      <c r="K81" s="155">
        <v>7.2063754009058121</v>
      </c>
    </row>
    <row r="82" spans="1:11" ht="12" customHeight="1" x14ac:dyDescent="0.2">
      <c r="A82" s="277">
        <v>40513</v>
      </c>
      <c r="B82" s="106">
        <v>324922.00000000338</v>
      </c>
      <c r="C82" s="278">
        <v>-8219.9999999947613</v>
      </c>
      <c r="D82" s="155">
        <v>-2.467416296952893</v>
      </c>
      <c r="E82" s="278">
        <v>15199.000000003376</v>
      </c>
      <c r="F82" s="279">
        <v>4.9072881251968292</v>
      </c>
      <c r="G82" s="106">
        <v>2371939</v>
      </c>
      <c r="H82" s="106">
        <v>-30409</v>
      </c>
      <c r="I82" s="155">
        <v>-1.265803289115482</v>
      </c>
      <c r="J82" s="106">
        <v>130874</v>
      </c>
      <c r="K82" s="155">
        <v>5.8398127675904092</v>
      </c>
    </row>
    <row r="83" spans="1:11" ht="12" customHeight="1" x14ac:dyDescent="0.2">
      <c r="A83" s="277">
        <v>40544</v>
      </c>
      <c r="B83" s="106">
        <v>335305.00000000099</v>
      </c>
      <c r="C83" s="278">
        <v>10382.999999997613</v>
      </c>
      <c r="D83" s="155">
        <v>3.1955361594467306</v>
      </c>
      <c r="E83" s="278">
        <v>13598.000000002969</v>
      </c>
      <c r="F83" s="279">
        <v>4.2268275169651428</v>
      </c>
      <c r="G83" s="106">
        <v>2477019</v>
      </c>
      <c r="H83" s="106">
        <v>105080</v>
      </c>
      <c r="I83" s="155">
        <v>4.4301307917277803</v>
      </c>
      <c r="J83" s="106">
        <v>133824</v>
      </c>
      <c r="K83" s="155">
        <v>5.7111764065730766</v>
      </c>
    </row>
    <row r="84" spans="1:11" ht="12" customHeight="1" x14ac:dyDescent="0.2">
      <c r="A84" s="277">
        <v>40575</v>
      </c>
      <c r="B84" s="106">
        <v>340415.99999999953</v>
      </c>
      <c r="C84" s="278">
        <v>5110.9999999985448</v>
      </c>
      <c r="D84" s="155">
        <v>1.5242838609619689</v>
      </c>
      <c r="E84" s="278">
        <v>11776.999999998836</v>
      </c>
      <c r="F84" s="279">
        <v>3.5835673794037866</v>
      </c>
      <c r="G84" s="106">
        <v>2516588</v>
      </c>
      <c r="H84" s="106">
        <v>39569</v>
      </c>
      <c r="I84" s="155">
        <v>1.5974443474192164</v>
      </c>
      <c r="J84" s="106">
        <v>127973</v>
      </c>
      <c r="K84" s="155">
        <v>5.3576235600965409</v>
      </c>
    </row>
    <row r="85" spans="1:11" ht="12" customHeight="1" x14ac:dyDescent="0.2">
      <c r="A85" s="277">
        <v>40603</v>
      </c>
      <c r="B85" s="106">
        <v>342772.99999999953</v>
      </c>
      <c r="C85" s="278">
        <v>2357</v>
      </c>
      <c r="D85" s="155">
        <v>0.69238813686783329</v>
      </c>
      <c r="E85" s="278">
        <v>9889.9999999993015</v>
      </c>
      <c r="F85" s="279">
        <v>2.9710138396972194</v>
      </c>
      <c r="G85" s="106">
        <v>2531424</v>
      </c>
      <c r="H85" s="106">
        <v>14836</v>
      </c>
      <c r="I85" s="155">
        <v>0.58952836141633036</v>
      </c>
      <c r="J85" s="106">
        <v>132683</v>
      </c>
      <c r="K85" s="155">
        <v>5.5313599925961157</v>
      </c>
    </row>
    <row r="86" spans="1:11" ht="12" customHeight="1" x14ac:dyDescent="0.2">
      <c r="A86" s="277">
        <v>40634</v>
      </c>
      <c r="B86" s="106">
        <v>339547.00000000035</v>
      </c>
      <c r="C86" s="278">
        <v>-3225.9999999991851</v>
      </c>
      <c r="D86" s="155">
        <v>-0.94114763998307616</v>
      </c>
      <c r="E86" s="278">
        <v>4637.0000000009313</v>
      </c>
      <c r="F86" s="279">
        <v>1.3845510734229911</v>
      </c>
      <c r="G86" s="106">
        <v>2482420</v>
      </c>
      <c r="H86" s="106">
        <v>-49004</v>
      </c>
      <c r="I86" s="155">
        <v>-1.9358274236161148</v>
      </c>
      <c r="J86" s="106">
        <v>97419</v>
      </c>
      <c r="K86" s="155">
        <v>4.084652375407809</v>
      </c>
    </row>
    <row r="87" spans="1:11" ht="12" customHeight="1" x14ac:dyDescent="0.2">
      <c r="A87" s="277">
        <v>40664</v>
      </c>
      <c r="B87" s="106">
        <v>337941.00000000087</v>
      </c>
      <c r="C87" s="278">
        <v>-1605.9999999994761</v>
      </c>
      <c r="D87" s="155">
        <v>-0.47298312162954598</v>
      </c>
      <c r="E87" s="278">
        <v>7102.0000000018044</v>
      </c>
      <c r="F87" s="279">
        <v>2.146663482842659</v>
      </c>
      <c r="G87" s="106">
        <v>2447807</v>
      </c>
      <c r="H87" s="106">
        <v>-34613</v>
      </c>
      <c r="I87" s="155">
        <v>-1.3943248926450802</v>
      </c>
      <c r="J87" s="106">
        <v>109186</v>
      </c>
      <c r="K87" s="155">
        <v>4.6688197873875241</v>
      </c>
    </row>
    <row r="88" spans="1:11" ht="12" customHeight="1" x14ac:dyDescent="0.2">
      <c r="A88" s="277">
        <v>40695</v>
      </c>
      <c r="B88" s="106">
        <v>333944.00000000099</v>
      </c>
      <c r="C88" s="278">
        <v>-3996.9999999998836</v>
      </c>
      <c r="D88" s="155">
        <v>-1.1827508352049243</v>
      </c>
      <c r="E88" s="278">
        <v>4107.9999999998836</v>
      </c>
      <c r="F88" s="279">
        <v>1.2454674444268878</v>
      </c>
      <c r="G88" s="106">
        <v>2407407</v>
      </c>
      <c r="H88" s="106">
        <v>-40400</v>
      </c>
      <c r="I88" s="155">
        <v>-1.6504569191933842</v>
      </c>
      <c r="J88" s="106">
        <v>117054</v>
      </c>
      <c r="K88" s="155">
        <v>5.110740571431565</v>
      </c>
    </row>
    <row r="89" spans="1:11" ht="12" customHeight="1" x14ac:dyDescent="0.2">
      <c r="A89" s="277">
        <v>40725</v>
      </c>
      <c r="B89" s="106">
        <v>336384.00000000169</v>
      </c>
      <c r="C89" s="278">
        <v>2440.0000000006985</v>
      </c>
      <c r="D89" s="155">
        <v>0.73066142826362845</v>
      </c>
      <c r="E89" s="278">
        <v>10454.000000002387</v>
      </c>
      <c r="F89" s="279">
        <v>3.2074371797632648</v>
      </c>
      <c r="G89" s="106">
        <v>2378475</v>
      </c>
      <c r="H89" s="106">
        <v>-28932</v>
      </c>
      <c r="I89" s="155">
        <v>-1.2017909726107801</v>
      </c>
      <c r="J89" s="106">
        <v>132618</v>
      </c>
      <c r="K89" s="155">
        <v>5.9050064184852378</v>
      </c>
    </row>
    <row r="90" spans="1:11" ht="12" customHeight="1" x14ac:dyDescent="0.2">
      <c r="A90" s="277">
        <v>40756</v>
      </c>
      <c r="B90" s="106">
        <v>341914.00000000087</v>
      </c>
      <c r="C90" s="278">
        <v>5529.9999999991851</v>
      </c>
      <c r="D90" s="155">
        <v>1.6439545281580448</v>
      </c>
      <c r="E90" s="278">
        <v>9654.0000000004075</v>
      </c>
      <c r="F90" s="279">
        <v>2.9055558899658083</v>
      </c>
      <c r="G90" s="106">
        <v>2416182</v>
      </c>
      <c r="H90" s="106">
        <v>37707</v>
      </c>
      <c r="I90" s="155">
        <v>1.5853435499637372</v>
      </c>
      <c r="J90" s="106">
        <v>132232</v>
      </c>
      <c r="K90" s="155">
        <v>5.789618862059152</v>
      </c>
    </row>
    <row r="91" spans="1:11" ht="12" customHeight="1" x14ac:dyDescent="0.2">
      <c r="A91" s="277">
        <v>40787</v>
      </c>
      <c r="B91" s="106">
        <v>348201.99999999884</v>
      </c>
      <c r="C91" s="278">
        <v>6287.9999999979627</v>
      </c>
      <c r="D91" s="155">
        <v>1.839058944646299</v>
      </c>
      <c r="E91" s="278">
        <v>13423.999999999243</v>
      </c>
      <c r="F91" s="279">
        <v>4.0098214339052323</v>
      </c>
      <c r="G91" s="106">
        <v>2490772</v>
      </c>
      <c r="H91" s="106">
        <v>74590</v>
      </c>
      <c r="I91" s="155">
        <v>3.0871018822257597</v>
      </c>
      <c r="J91" s="106">
        <v>153237</v>
      </c>
      <c r="K91" s="155">
        <v>6.5554954257369404</v>
      </c>
    </row>
    <row r="92" spans="1:11" ht="12" customHeight="1" x14ac:dyDescent="0.2">
      <c r="A92" s="277">
        <v>40817</v>
      </c>
      <c r="B92" s="106">
        <v>356209.99999999988</v>
      </c>
      <c r="C92" s="278">
        <v>8008.0000000010477</v>
      </c>
      <c r="D92" s="155">
        <v>2.2998144755059058</v>
      </c>
      <c r="E92" s="278">
        <v>21162.000000000757</v>
      </c>
      <c r="F92" s="279">
        <v>6.3161099305176602</v>
      </c>
      <c r="G92" s="106">
        <v>2576206</v>
      </c>
      <c r="H92" s="106">
        <v>85434</v>
      </c>
      <c r="I92" s="155">
        <v>3.430020893120687</v>
      </c>
      <c r="J92" s="106">
        <v>189615</v>
      </c>
      <c r="K92" s="155">
        <v>7.945014457860605</v>
      </c>
    </row>
    <row r="93" spans="1:11" ht="12" customHeight="1" x14ac:dyDescent="0.2">
      <c r="A93" s="277">
        <v>40848</v>
      </c>
      <c r="B93" s="106">
        <v>352288.00000000116</v>
      </c>
      <c r="C93" s="278">
        <v>-3921.9999999987194</v>
      </c>
      <c r="D93" s="155">
        <v>-1.1010359057855537</v>
      </c>
      <c r="E93" s="278">
        <v>19146.000000003027</v>
      </c>
      <c r="F93" s="279">
        <v>5.7470988347320766</v>
      </c>
      <c r="G93" s="106">
        <v>2624994</v>
      </c>
      <c r="H93" s="106">
        <v>48788</v>
      </c>
      <c r="I93" s="155">
        <v>1.893792654779936</v>
      </c>
      <c r="J93" s="106">
        <v>222646</v>
      </c>
      <c r="K93" s="155">
        <v>9.2678496204546548</v>
      </c>
    </row>
    <row r="94" spans="1:11" ht="12" customHeight="1" x14ac:dyDescent="0.2">
      <c r="A94" s="277">
        <v>40878</v>
      </c>
      <c r="B94" s="106">
        <v>347215.00000000029</v>
      </c>
      <c r="C94" s="278">
        <v>-5073.0000000008731</v>
      </c>
      <c r="D94" s="155">
        <v>-1.440014987737549</v>
      </c>
      <c r="E94" s="278">
        <v>22292.999999996915</v>
      </c>
      <c r="F94" s="279">
        <v>6.8610312628866881</v>
      </c>
      <c r="G94" s="106">
        <v>2612529</v>
      </c>
      <c r="H94" s="106">
        <v>-12465</v>
      </c>
      <c r="I94" s="155">
        <v>-0.47485822824737883</v>
      </c>
      <c r="J94" s="106">
        <v>240590</v>
      </c>
      <c r="K94" s="155">
        <v>10.143178218326863</v>
      </c>
    </row>
    <row r="95" spans="1:11" ht="12" customHeight="1" x14ac:dyDescent="0.2">
      <c r="A95" s="277">
        <v>40909</v>
      </c>
      <c r="B95" s="106">
        <v>366524.99999999988</v>
      </c>
      <c r="C95" s="278">
        <v>19309.999999999593</v>
      </c>
      <c r="D95" s="155">
        <v>5.5613956770299602</v>
      </c>
      <c r="E95" s="278">
        <v>31219.999999998894</v>
      </c>
      <c r="F95" s="279">
        <v>9.3109258734581353</v>
      </c>
      <c r="G95" s="106">
        <v>2745110</v>
      </c>
      <c r="H95" s="106">
        <v>132581</v>
      </c>
      <c r="I95" s="155">
        <v>5.0748144805282545</v>
      </c>
      <c r="J95" s="106">
        <v>268091</v>
      </c>
      <c r="K95" s="155">
        <v>10.823130545223917</v>
      </c>
    </row>
    <row r="96" spans="1:11" ht="12" customHeight="1" x14ac:dyDescent="0.2">
      <c r="A96" s="277">
        <v>40940</v>
      </c>
      <c r="B96" s="106">
        <v>377784.00000000116</v>
      </c>
      <c r="C96" s="278">
        <v>11259.000000001281</v>
      </c>
      <c r="D96" s="155">
        <v>3.07182320442024</v>
      </c>
      <c r="E96" s="278">
        <v>37368.00000000163</v>
      </c>
      <c r="F96" s="279">
        <v>10.977157360406585</v>
      </c>
      <c r="G96" s="106">
        <v>2804340</v>
      </c>
      <c r="H96" s="106">
        <v>59230</v>
      </c>
      <c r="I96" s="155">
        <v>2.1576548845037173</v>
      </c>
      <c r="J96" s="106">
        <v>287752</v>
      </c>
      <c r="K96" s="155">
        <v>11.434211718406033</v>
      </c>
    </row>
    <row r="97" spans="1:11" ht="12" customHeight="1" x14ac:dyDescent="0.2">
      <c r="A97" s="277">
        <v>40969</v>
      </c>
      <c r="B97" s="106">
        <v>381268.99999999895</v>
      </c>
      <c r="C97" s="278">
        <v>3484.9999999977881</v>
      </c>
      <c r="D97" s="155">
        <v>0.92248480613201655</v>
      </c>
      <c r="E97" s="278">
        <v>38495.999999999418</v>
      </c>
      <c r="F97" s="279">
        <v>11.230756214754216</v>
      </c>
      <c r="G97" s="106">
        <v>2819402</v>
      </c>
      <c r="H97" s="106">
        <v>15062</v>
      </c>
      <c r="I97" s="155">
        <v>0.53709607251617131</v>
      </c>
      <c r="J97" s="106">
        <v>287978</v>
      </c>
      <c r="K97" s="155">
        <v>11.376126638603411</v>
      </c>
    </row>
    <row r="98" spans="1:11" ht="12" customHeight="1" x14ac:dyDescent="0.2">
      <c r="A98" s="277">
        <v>41000</v>
      </c>
      <c r="B98" s="106">
        <v>382177.00000000128</v>
      </c>
      <c r="C98" s="278">
        <v>908.00000000232831</v>
      </c>
      <c r="D98" s="155">
        <v>0.23815206586486989</v>
      </c>
      <c r="E98" s="278">
        <v>42630.000000000931</v>
      </c>
      <c r="F98" s="279">
        <v>12.554962935911933</v>
      </c>
      <c r="G98" s="106">
        <v>2811098</v>
      </c>
      <c r="H98" s="106">
        <v>-8304</v>
      </c>
      <c r="I98" s="155">
        <v>-0.29453054229230169</v>
      </c>
      <c r="J98" s="106">
        <v>328678</v>
      </c>
      <c r="K98" s="155">
        <v>13.240225264056848</v>
      </c>
    </row>
    <row r="99" spans="1:11" ht="12" customHeight="1" x14ac:dyDescent="0.2">
      <c r="A99" s="277">
        <v>41030</v>
      </c>
      <c r="B99" s="106">
        <v>381937.99999999854</v>
      </c>
      <c r="C99" s="278">
        <v>-239.00000000273576</v>
      </c>
      <c r="D99" s="155">
        <v>-6.2536468705007092E-2</v>
      </c>
      <c r="E99" s="278">
        <v>43996.999999997672</v>
      </c>
      <c r="F99" s="279">
        <v>13.019136476484817</v>
      </c>
      <c r="G99" s="106">
        <v>2805203</v>
      </c>
      <c r="H99" s="106">
        <v>-5895</v>
      </c>
      <c r="I99" s="155">
        <v>-0.20970453538083694</v>
      </c>
      <c r="J99" s="106">
        <v>357396</v>
      </c>
      <c r="K99" s="155">
        <v>14.60066091811977</v>
      </c>
    </row>
    <row r="100" spans="1:11" ht="12" customHeight="1" x14ac:dyDescent="0.2">
      <c r="A100" s="277">
        <v>41061</v>
      </c>
      <c r="B100" s="106">
        <v>376952.99999999773</v>
      </c>
      <c r="C100" s="278">
        <v>-4985.0000000008149</v>
      </c>
      <c r="D100" s="155">
        <v>-1.3051856584055093</v>
      </c>
      <c r="E100" s="278">
        <v>43008.99999999674</v>
      </c>
      <c r="F100" s="279">
        <v>12.879105478761891</v>
      </c>
      <c r="G100" s="106">
        <v>2752549</v>
      </c>
      <c r="H100" s="106">
        <v>-52654</v>
      </c>
      <c r="I100" s="155">
        <v>-1.8770121092840697</v>
      </c>
      <c r="J100" s="106">
        <v>345142</v>
      </c>
      <c r="K100" s="155">
        <v>14.336670118513405</v>
      </c>
    </row>
    <row r="101" spans="1:11" ht="12" customHeight="1" x14ac:dyDescent="0.2">
      <c r="A101" s="277">
        <v>41091</v>
      </c>
      <c r="B101" s="106">
        <v>380174.00000000029</v>
      </c>
      <c r="C101" s="278">
        <v>3221.0000000025611</v>
      </c>
      <c r="D101" s="155">
        <v>0.85448318490702568</v>
      </c>
      <c r="E101" s="278">
        <v>43789.999999998603</v>
      </c>
      <c r="F101" s="279">
        <v>13.017860540334375</v>
      </c>
      <c r="G101" s="106">
        <v>2754050</v>
      </c>
      <c r="H101" s="106">
        <v>1501</v>
      </c>
      <c r="I101" s="155">
        <v>5.4531272649460553E-2</v>
      </c>
      <c r="J101" s="106">
        <v>375575</v>
      </c>
      <c r="K101" s="155">
        <v>15.790580098592585</v>
      </c>
    </row>
    <row r="102" spans="1:11" ht="12" customHeight="1" x14ac:dyDescent="0.2">
      <c r="A102" s="277">
        <v>41122</v>
      </c>
      <c r="B102" s="106">
        <v>385729.00000000151</v>
      </c>
      <c r="C102" s="278">
        <v>5555.0000000012224</v>
      </c>
      <c r="D102" s="155">
        <v>1.4611730418180144</v>
      </c>
      <c r="E102" s="278">
        <v>43815.00000000064</v>
      </c>
      <c r="F102" s="279">
        <v>12.814625900080292</v>
      </c>
      <c r="G102" s="106">
        <v>2796441</v>
      </c>
      <c r="H102" s="106">
        <v>42391</v>
      </c>
      <c r="I102" s="155">
        <v>1.5392240518509104</v>
      </c>
      <c r="J102" s="106">
        <v>380259</v>
      </c>
      <c r="K102" s="155">
        <v>15.738011457746147</v>
      </c>
    </row>
    <row r="103" spans="1:11" ht="12" customHeight="1" x14ac:dyDescent="0.2">
      <c r="A103" s="277">
        <v>41153</v>
      </c>
      <c r="B103" s="106">
        <v>391523.99999999977</v>
      </c>
      <c r="C103" s="278">
        <v>5794.9999999982538</v>
      </c>
      <c r="D103" s="155">
        <v>1.5023500955329341</v>
      </c>
      <c r="E103" s="278">
        <v>43322.000000000931</v>
      </c>
      <c r="F103" s="279">
        <v>12.441628709772223</v>
      </c>
      <c r="G103" s="106">
        <v>2882154</v>
      </c>
      <c r="H103" s="106">
        <v>85713</v>
      </c>
      <c r="I103" s="155">
        <v>3.0650745000520305</v>
      </c>
      <c r="J103" s="106">
        <v>391382</v>
      </c>
      <c r="K103" s="155">
        <v>15.713280862318992</v>
      </c>
    </row>
    <row r="104" spans="1:11" ht="12" customHeight="1" x14ac:dyDescent="0.2">
      <c r="A104" s="277">
        <v>41183</v>
      </c>
      <c r="B104" s="106">
        <v>401688.00000000111</v>
      </c>
      <c r="C104" s="278">
        <v>10164.000000001339</v>
      </c>
      <c r="D104" s="155">
        <v>2.5960094400346709</v>
      </c>
      <c r="E104" s="278">
        <v>45478.000000001222</v>
      </c>
      <c r="F104" s="279">
        <v>12.767187894781515</v>
      </c>
      <c r="G104" s="106">
        <v>2979764</v>
      </c>
      <c r="H104" s="106">
        <v>97610</v>
      </c>
      <c r="I104" s="155">
        <v>3.3867031393881106</v>
      </c>
      <c r="J104" s="106">
        <v>403558</v>
      </c>
      <c r="K104" s="155">
        <v>15.664818729558117</v>
      </c>
    </row>
    <row r="105" spans="1:11" ht="12" customHeight="1" x14ac:dyDescent="0.2">
      <c r="A105" s="277">
        <v>41214</v>
      </c>
      <c r="B105" s="106">
        <v>404552.00000000262</v>
      </c>
      <c r="C105" s="278">
        <v>2864.0000000015134</v>
      </c>
      <c r="D105" s="155">
        <v>0.71299117723245542</v>
      </c>
      <c r="E105" s="278">
        <v>52264.000000001455</v>
      </c>
      <c r="F105" s="279">
        <v>14.835589063493869</v>
      </c>
      <c r="G105" s="106">
        <v>3042930</v>
      </c>
      <c r="H105" s="106">
        <v>63166</v>
      </c>
      <c r="I105" s="155">
        <v>2.1198323088674136</v>
      </c>
      <c r="J105" s="106">
        <v>417936</v>
      </c>
      <c r="K105" s="155">
        <v>15.921407820360733</v>
      </c>
    </row>
    <row r="106" spans="1:11" ht="12" customHeight="1" x14ac:dyDescent="0.2">
      <c r="A106" s="277">
        <v>41244</v>
      </c>
      <c r="B106" s="106">
        <v>396490.00000000058</v>
      </c>
      <c r="C106" s="278">
        <v>-8062.0000000020373</v>
      </c>
      <c r="D106" s="155">
        <v>-1.9928216891776545</v>
      </c>
      <c r="E106" s="278">
        <v>49275.000000000291</v>
      </c>
      <c r="F106" s="279">
        <v>14.19149518309988</v>
      </c>
      <c r="G106" s="106">
        <v>2993492</v>
      </c>
      <c r="H106" s="106">
        <v>-49438</v>
      </c>
      <c r="I106" s="155">
        <v>-1.624684103807843</v>
      </c>
      <c r="J106" s="106">
        <v>380963</v>
      </c>
      <c r="K106" s="155">
        <v>14.582153920588059</v>
      </c>
    </row>
    <row r="107" spans="1:11" ht="12" customHeight="1" x14ac:dyDescent="0.2">
      <c r="A107" s="277">
        <v>41275</v>
      </c>
      <c r="B107" s="106">
        <v>411972.00000000332</v>
      </c>
      <c r="C107" s="278">
        <v>15482.000000002736</v>
      </c>
      <c r="D107" s="155">
        <v>3.9047643067927851</v>
      </c>
      <c r="E107" s="278">
        <v>45447.000000003434</v>
      </c>
      <c r="F107" s="279">
        <v>12.399427051361695</v>
      </c>
      <c r="G107" s="106">
        <v>3102474</v>
      </c>
      <c r="H107" s="106">
        <v>108982</v>
      </c>
      <c r="I107" s="155">
        <v>3.6406310756801754</v>
      </c>
      <c r="J107" s="106">
        <v>357364</v>
      </c>
      <c r="K107" s="155">
        <v>13.018203277828576</v>
      </c>
    </row>
    <row r="108" spans="1:11" ht="12" customHeight="1" x14ac:dyDescent="0.2">
      <c r="A108" s="277">
        <v>41306</v>
      </c>
      <c r="B108" s="106">
        <v>418530.99999999901</v>
      </c>
      <c r="C108" s="278">
        <v>6558.9999999956926</v>
      </c>
      <c r="D108" s="155">
        <v>1.5920984921294747</v>
      </c>
      <c r="E108" s="278">
        <v>40746.999999997846</v>
      </c>
      <c r="F108" s="279">
        <v>10.785792939880388</v>
      </c>
      <c r="G108" s="106">
        <v>3142262</v>
      </c>
      <c r="H108" s="106">
        <v>39788</v>
      </c>
      <c r="I108" s="155">
        <v>1.282460384841259</v>
      </c>
      <c r="J108" s="106">
        <v>337922</v>
      </c>
      <c r="K108" s="155">
        <v>12.049965410756185</v>
      </c>
    </row>
    <row r="109" spans="1:11" ht="12" customHeight="1" x14ac:dyDescent="0.2">
      <c r="A109" s="277">
        <v>41334</v>
      </c>
      <c r="B109" s="106">
        <v>419351.00000000134</v>
      </c>
      <c r="C109" s="278">
        <v>820.00000000232831</v>
      </c>
      <c r="D109" s="155">
        <v>0.19592336051626527</v>
      </c>
      <c r="E109" s="278">
        <v>38082.000000002387</v>
      </c>
      <c r="F109" s="279">
        <v>9.9882235377128712</v>
      </c>
      <c r="G109" s="106">
        <v>3126440</v>
      </c>
      <c r="H109" s="106">
        <v>-15822</v>
      </c>
      <c r="I109" s="155">
        <v>-0.50352262160189065</v>
      </c>
      <c r="J109" s="106">
        <v>307038</v>
      </c>
      <c r="K109" s="155">
        <v>10.890181676823667</v>
      </c>
    </row>
    <row r="110" spans="1:11" ht="12" customHeight="1" x14ac:dyDescent="0.2">
      <c r="A110" s="277">
        <v>41365</v>
      </c>
      <c r="B110" s="106">
        <v>417710.00000000419</v>
      </c>
      <c r="C110" s="278">
        <v>-1640.9999999971478</v>
      </c>
      <c r="D110" s="155">
        <v>-0.39131896668832139</v>
      </c>
      <c r="E110" s="278">
        <v>35533.00000000291</v>
      </c>
      <c r="F110" s="279">
        <v>9.2975244454801818</v>
      </c>
      <c r="G110" s="106">
        <v>3108033</v>
      </c>
      <c r="H110" s="106">
        <v>-18407</v>
      </c>
      <c r="I110" s="155">
        <v>-0.5887527027545707</v>
      </c>
      <c r="J110" s="106">
        <v>296935</v>
      </c>
      <c r="K110" s="155">
        <v>10.562954404293269</v>
      </c>
    </row>
    <row r="111" spans="1:11" ht="12" customHeight="1" x14ac:dyDescent="0.2">
      <c r="A111" s="277">
        <v>41395</v>
      </c>
      <c r="B111" s="106">
        <v>412553.00000000215</v>
      </c>
      <c r="C111" s="278">
        <v>-5157.0000000020373</v>
      </c>
      <c r="D111" s="155">
        <v>-1.2345885901706892</v>
      </c>
      <c r="E111" s="278">
        <v>30615.000000003609</v>
      </c>
      <c r="F111" s="279">
        <v>8.0156988830657667</v>
      </c>
      <c r="G111" s="106">
        <v>3046697</v>
      </c>
      <c r="H111" s="106">
        <v>-61336</v>
      </c>
      <c r="I111" s="155">
        <v>-1.9734668196894949</v>
      </c>
      <c r="J111" s="106">
        <v>241494</v>
      </c>
      <c r="K111" s="155">
        <v>8.6087887400662275</v>
      </c>
    </row>
    <row r="112" spans="1:11" ht="12" customHeight="1" x14ac:dyDescent="0.2">
      <c r="A112" s="277">
        <v>41426</v>
      </c>
      <c r="B112" s="106">
        <v>402452.9999999975</v>
      </c>
      <c r="C112" s="278">
        <v>-10100.000000004657</v>
      </c>
      <c r="D112" s="155">
        <v>-2.4481702956964568</v>
      </c>
      <c r="E112" s="278">
        <v>25499.999999999767</v>
      </c>
      <c r="F112" s="279">
        <v>6.7647690826177058</v>
      </c>
      <c r="G112" s="106">
        <v>2956548</v>
      </c>
      <c r="H112" s="106">
        <v>-90149</v>
      </c>
      <c r="I112" s="155">
        <v>-2.9589092712534262</v>
      </c>
      <c r="J112" s="106">
        <v>203999</v>
      </c>
      <c r="K112" s="155">
        <v>7.4112758755611621</v>
      </c>
    </row>
    <row r="113" spans="1:11" ht="12" customHeight="1" x14ac:dyDescent="0.2">
      <c r="A113" s="277">
        <v>41456</v>
      </c>
      <c r="B113" s="106">
        <v>402574.99999999942</v>
      </c>
      <c r="C113" s="278">
        <v>122.00000000192085</v>
      </c>
      <c r="D113" s="155">
        <v>3.0314098789652858E-2</v>
      </c>
      <c r="E113" s="278">
        <v>22400.999999999127</v>
      </c>
      <c r="F113" s="279">
        <v>5.8923019459508295</v>
      </c>
      <c r="G113" s="106">
        <v>2918934</v>
      </c>
      <c r="H113" s="106">
        <v>-37614</v>
      </c>
      <c r="I113" s="155">
        <v>-1.2722269349254605</v>
      </c>
      <c r="J113" s="106">
        <v>164884</v>
      </c>
      <c r="K113" s="155">
        <v>5.9869646520578783</v>
      </c>
    </row>
    <row r="114" spans="1:11" ht="12" customHeight="1" x14ac:dyDescent="0.2">
      <c r="A114" s="277">
        <v>41487</v>
      </c>
      <c r="B114" s="106">
        <v>405299.00000000274</v>
      </c>
      <c r="C114" s="278">
        <v>2724.0000000033178</v>
      </c>
      <c r="D114" s="155">
        <v>0.67664410358400839</v>
      </c>
      <c r="E114" s="278">
        <v>19570.000000001222</v>
      </c>
      <c r="F114" s="279">
        <v>5.0735101586868359</v>
      </c>
      <c r="G114" s="106">
        <v>2929677</v>
      </c>
      <c r="H114" s="106">
        <v>10743</v>
      </c>
      <c r="I114" s="155">
        <v>0.36804532065473217</v>
      </c>
      <c r="J114" s="106">
        <v>133236</v>
      </c>
      <c r="K114" s="155">
        <v>4.7644845716394517</v>
      </c>
    </row>
    <row r="115" spans="1:11" ht="12" customHeight="1" x14ac:dyDescent="0.2">
      <c r="A115" s="277">
        <v>41518</v>
      </c>
      <c r="B115" s="106">
        <v>406816.00000000012</v>
      </c>
      <c r="C115" s="278">
        <v>1516.9999999973807</v>
      </c>
      <c r="D115" s="155">
        <v>0.37429157239405242</v>
      </c>
      <c r="E115" s="278">
        <v>15292.000000000349</v>
      </c>
      <c r="F115" s="279">
        <v>3.9057631205239929</v>
      </c>
      <c r="G115" s="106">
        <v>2981662</v>
      </c>
      <c r="H115" s="106">
        <v>51985</v>
      </c>
      <c r="I115" s="155">
        <v>1.7744276928821847</v>
      </c>
      <c r="J115" s="106">
        <v>99508</v>
      </c>
      <c r="K115" s="155">
        <v>3.4525566642171097</v>
      </c>
    </row>
    <row r="116" spans="1:11" ht="12" customHeight="1" x14ac:dyDescent="0.2">
      <c r="A116" s="277">
        <v>41548</v>
      </c>
      <c r="B116" s="106">
        <v>410207.00000000076</v>
      </c>
      <c r="C116" s="278">
        <v>3391.0000000006403</v>
      </c>
      <c r="D116" s="155">
        <v>0.83354636985778319</v>
      </c>
      <c r="E116" s="278">
        <v>8518.9999999996508</v>
      </c>
      <c r="F116" s="279">
        <v>2.1208002230585996</v>
      </c>
      <c r="G116" s="106">
        <v>3050532</v>
      </c>
      <c r="H116" s="106">
        <v>68870</v>
      </c>
      <c r="I116" s="155">
        <v>2.3097856162100197</v>
      </c>
      <c r="J116" s="106">
        <v>70768</v>
      </c>
      <c r="K116" s="155">
        <v>2.374953184211904</v>
      </c>
    </row>
    <row r="117" spans="1:11" ht="12" customHeight="1" x14ac:dyDescent="0.2">
      <c r="A117" s="277">
        <v>41579</v>
      </c>
      <c r="B117" s="106">
        <v>407656.00000000035</v>
      </c>
      <c r="C117" s="278">
        <v>-2551.0000000004075</v>
      </c>
      <c r="D117" s="155">
        <v>-0.62188114781083759</v>
      </c>
      <c r="E117" s="278">
        <v>3103.9999999977299</v>
      </c>
      <c r="F117" s="279">
        <v>0.76726848464417674</v>
      </c>
      <c r="G117" s="106">
        <v>3059016</v>
      </c>
      <c r="H117" s="106">
        <v>8484</v>
      </c>
      <c r="I117" s="155">
        <v>0.27811542380148774</v>
      </c>
      <c r="J117" s="106">
        <v>16086</v>
      </c>
      <c r="K117" s="155">
        <v>0.52863522986069345</v>
      </c>
    </row>
    <row r="118" spans="1:11" ht="12" customHeight="1" x14ac:dyDescent="0.2">
      <c r="A118" s="277">
        <v>41609</v>
      </c>
      <c r="B118" s="106">
        <v>394512.99999999959</v>
      </c>
      <c r="C118" s="278">
        <v>-13143.000000000757</v>
      </c>
      <c r="D118" s="155">
        <v>-3.224041839197938</v>
      </c>
      <c r="E118" s="278">
        <v>-1977.0000000009895</v>
      </c>
      <c r="F118" s="279">
        <v>-0.49862543822063271</v>
      </c>
      <c r="G118" s="106">
        <v>2971763</v>
      </c>
      <c r="H118" s="106">
        <v>-87253</v>
      </c>
      <c r="I118" s="155">
        <v>-2.852322446172233</v>
      </c>
      <c r="J118" s="106">
        <v>-21729</v>
      </c>
      <c r="K118" s="155">
        <v>-0.72587466410466439</v>
      </c>
    </row>
    <row r="119" spans="1:11" ht="12" customHeight="1" x14ac:dyDescent="0.2">
      <c r="A119" s="277">
        <v>41640</v>
      </c>
      <c r="B119" s="106">
        <v>405558.0000000064</v>
      </c>
      <c r="C119" s="278">
        <v>11045.00000000681</v>
      </c>
      <c r="D119" s="155">
        <v>2.7996542572758876</v>
      </c>
      <c r="E119" s="278">
        <v>-6413.999999996915</v>
      </c>
      <c r="F119" s="279">
        <v>-1.5569019253728078</v>
      </c>
      <c r="G119" s="106">
        <v>3071282</v>
      </c>
      <c r="H119" s="106">
        <v>99519</v>
      </c>
      <c r="I119" s="155">
        <v>3.3488202121097812</v>
      </c>
      <c r="J119" s="106">
        <v>-31192</v>
      </c>
      <c r="K119" s="155">
        <v>-1.0053911813604239</v>
      </c>
    </row>
    <row r="120" spans="1:11" ht="12" customHeight="1" x14ac:dyDescent="0.2">
      <c r="A120" s="277">
        <v>41671</v>
      </c>
      <c r="B120" s="106">
        <v>407551.00000000047</v>
      </c>
      <c r="C120" s="278">
        <v>1992.9999999940628</v>
      </c>
      <c r="D120" s="155">
        <v>0.49142169553899351</v>
      </c>
      <c r="E120" s="278">
        <v>-10979.999999998545</v>
      </c>
      <c r="F120" s="279">
        <v>-2.6234615834904873</v>
      </c>
      <c r="G120" s="106">
        <v>3067530</v>
      </c>
      <c r="H120" s="106">
        <v>-3752</v>
      </c>
      <c r="I120" s="155">
        <v>-0.12216396931314025</v>
      </c>
      <c r="J120" s="106">
        <v>-74732</v>
      </c>
      <c r="K120" s="155">
        <v>-2.3782867246588606</v>
      </c>
    </row>
    <row r="121" spans="1:11" ht="12" customHeight="1" x14ac:dyDescent="0.2">
      <c r="A121" s="277">
        <v>41699</v>
      </c>
      <c r="B121" s="106">
        <v>405228.99999999488</v>
      </c>
      <c r="C121" s="278">
        <v>-2322.0000000055879</v>
      </c>
      <c r="D121" s="155">
        <v>-0.56974464545678583</v>
      </c>
      <c r="E121" s="278">
        <v>-14122.000000006461</v>
      </c>
      <c r="F121" s="279">
        <v>-3.3675846725073781</v>
      </c>
      <c r="G121" s="106">
        <v>3046322</v>
      </c>
      <c r="H121" s="106">
        <v>-21208</v>
      </c>
      <c r="I121" s="155">
        <v>-0.69137058154280484</v>
      </c>
      <c r="J121" s="106">
        <v>-80118</v>
      </c>
      <c r="K121" s="155">
        <v>-2.562595156152045</v>
      </c>
    </row>
    <row r="122" spans="1:11" ht="12" customHeight="1" x14ac:dyDescent="0.2">
      <c r="A122" s="277">
        <v>41730</v>
      </c>
      <c r="B122" s="106">
        <v>395943.99999999965</v>
      </c>
      <c r="C122" s="278">
        <v>-9284.999999995227</v>
      </c>
      <c r="D122" s="155">
        <v>-2.2912970197086944</v>
      </c>
      <c r="E122" s="278">
        <v>-21766.00000000454</v>
      </c>
      <c r="F122" s="279">
        <v>-5.2107921763913536</v>
      </c>
      <c r="G122" s="106">
        <v>2961616</v>
      </c>
      <c r="H122" s="106">
        <v>-84706</v>
      </c>
      <c r="I122" s="155">
        <v>-2.7805990305686659</v>
      </c>
      <c r="J122" s="106">
        <v>-146417</v>
      </c>
      <c r="K122" s="155">
        <v>-4.7109216665331415</v>
      </c>
    </row>
    <row r="123" spans="1:11" ht="12" customHeight="1" x14ac:dyDescent="0.2">
      <c r="A123" s="277">
        <v>41760</v>
      </c>
      <c r="B123" s="106">
        <v>385105.00000000087</v>
      </c>
      <c r="C123" s="278">
        <v>-10838.999999998778</v>
      </c>
      <c r="D123" s="155">
        <v>-2.7375083345116447</v>
      </c>
      <c r="E123" s="278">
        <v>-27448.000000001281</v>
      </c>
      <c r="F123" s="279">
        <v>-6.6532057699255942</v>
      </c>
      <c r="G123" s="106">
        <v>2896348</v>
      </c>
      <c r="H123" s="106">
        <v>-65268</v>
      </c>
      <c r="I123" s="155">
        <v>-2.2037968460462127</v>
      </c>
      <c r="J123" s="106">
        <v>-150349</v>
      </c>
      <c r="K123" s="155">
        <v>-4.9348195767416323</v>
      </c>
    </row>
    <row r="124" spans="1:11" ht="12" customHeight="1" x14ac:dyDescent="0.2">
      <c r="A124" s="277">
        <v>41791</v>
      </c>
      <c r="B124" s="106">
        <v>374613.99999999761</v>
      </c>
      <c r="C124" s="278">
        <v>-10491.00000000326</v>
      </c>
      <c r="D124" s="155">
        <v>-2.7241921034531456</v>
      </c>
      <c r="E124" s="278">
        <v>-27838.999999999884</v>
      </c>
      <c r="F124" s="279">
        <v>-6.9173294769824194</v>
      </c>
      <c r="G124" s="106">
        <v>2812743</v>
      </c>
      <c r="H124" s="106">
        <v>-83605</v>
      </c>
      <c r="I124" s="155">
        <v>-2.8865661170549948</v>
      </c>
      <c r="J124" s="106">
        <v>-143805</v>
      </c>
      <c r="K124" s="155">
        <v>-4.8639494437431763</v>
      </c>
    </row>
    <row r="125" spans="1:11" ht="12" customHeight="1" x14ac:dyDescent="0.2">
      <c r="A125" s="277">
        <v>41821</v>
      </c>
      <c r="B125" s="106">
        <v>378332.00000000058</v>
      </c>
      <c r="C125" s="278">
        <v>3718.0000000029686</v>
      </c>
      <c r="D125" s="155">
        <v>0.99248826792458167</v>
      </c>
      <c r="E125" s="278">
        <v>-24242.999999998836</v>
      </c>
      <c r="F125" s="279">
        <v>-6.0219834813386006</v>
      </c>
      <c r="G125" s="106">
        <v>2800225</v>
      </c>
      <c r="H125" s="106">
        <v>-12518</v>
      </c>
      <c r="I125" s="155">
        <v>-0.44504599247069498</v>
      </c>
      <c r="J125" s="106">
        <v>-118709</v>
      </c>
      <c r="K125" s="155">
        <v>-4.0668613952901982</v>
      </c>
    </row>
    <row r="126" spans="1:11" ht="12" customHeight="1" x14ac:dyDescent="0.2">
      <c r="A126" s="277">
        <v>41852</v>
      </c>
      <c r="B126" s="106">
        <v>381655.00000000157</v>
      </c>
      <c r="C126" s="278">
        <v>3323.0000000009895</v>
      </c>
      <c r="D126" s="155">
        <v>0.8783290866225919</v>
      </c>
      <c r="E126" s="278">
        <v>-23644.000000001164</v>
      </c>
      <c r="F126" s="279">
        <v>-5.8337178231382278</v>
      </c>
      <c r="G126" s="106">
        <v>2815386</v>
      </c>
      <c r="H126" s="106">
        <v>15161</v>
      </c>
      <c r="I126" s="155">
        <v>0.54142077868742688</v>
      </c>
      <c r="J126" s="106">
        <v>-114291</v>
      </c>
      <c r="K126" s="155">
        <v>-3.9011467817100658</v>
      </c>
    </row>
    <row r="127" spans="1:11" ht="12" customHeight="1" x14ac:dyDescent="0.2">
      <c r="A127" s="277">
        <v>41883</v>
      </c>
      <c r="B127" s="106">
        <v>381604.00000000064</v>
      </c>
      <c r="C127" s="278">
        <v>-51.000000000931323</v>
      </c>
      <c r="D127" s="155">
        <v>-1.3362853886607306E-2</v>
      </c>
      <c r="E127" s="278">
        <v>-25211.999999999476</v>
      </c>
      <c r="F127" s="279">
        <v>-6.1973963659245141</v>
      </c>
      <c r="G127" s="106">
        <v>2856994</v>
      </c>
      <c r="H127" s="106">
        <v>41608</v>
      </c>
      <c r="I127" s="155">
        <v>1.4778790545950005</v>
      </c>
      <c r="J127" s="106">
        <v>-124668</v>
      </c>
      <c r="K127" s="155">
        <v>-4.1811580252892515</v>
      </c>
    </row>
    <row r="128" spans="1:11" ht="12" customHeight="1" x14ac:dyDescent="0.2">
      <c r="A128" s="277">
        <v>41913</v>
      </c>
      <c r="B128" s="106">
        <v>386445.00000000274</v>
      </c>
      <c r="C128" s="278">
        <v>4841.0000000020955</v>
      </c>
      <c r="D128" s="155">
        <v>1.2685925724054483</v>
      </c>
      <c r="E128" s="278">
        <v>-23761.999999998021</v>
      </c>
      <c r="F128" s="279">
        <v>-5.7926851565180453</v>
      </c>
      <c r="G128" s="106">
        <v>2918218</v>
      </c>
      <c r="H128" s="106">
        <v>61224</v>
      </c>
      <c r="I128" s="155">
        <v>2.1429516477808495</v>
      </c>
      <c r="J128" s="106">
        <v>-132314</v>
      </c>
      <c r="K128" s="155">
        <v>-4.337407376811651</v>
      </c>
    </row>
    <row r="129" spans="1:11" ht="12" customHeight="1" x14ac:dyDescent="0.2">
      <c r="A129" s="277">
        <v>41944</v>
      </c>
      <c r="B129" s="106">
        <v>383420.00000000309</v>
      </c>
      <c r="C129" s="278">
        <v>-3024.9999999996508</v>
      </c>
      <c r="D129" s="155">
        <v>-0.78277633298389926</v>
      </c>
      <c r="E129" s="278">
        <v>-24235.999999997264</v>
      </c>
      <c r="F129" s="279">
        <v>-5.9452087053783682</v>
      </c>
      <c r="G129" s="106">
        <v>2927158</v>
      </c>
      <c r="H129" s="106">
        <v>8940</v>
      </c>
      <c r="I129" s="155">
        <v>0.30635134181202361</v>
      </c>
      <c r="J129" s="106">
        <v>-131858</v>
      </c>
      <c r="K129" s="155">
        <v>-4.310471079588992</v>
      </c>
    </row>
    <row r="130" spans="1:11" ht="12" customHeight="1" x14ac:dyDescent="0.2">
      <c r="A130" s="277">
        <v>41974</v>
      </c>
      <c r="B130" s="106">
        <v>371290.99999999703</v>
      </c>
      <c r="C130" s="278">
        <v>-12129.000000006054</v>
      </c>
      <c r="D130" s="155">
        <v>-3.1633717594298565</v>
      </c>
      <c r="E130" s="278">
        <v>-23222.000000002561</v>
      </c>
      <c r="F130" s="279">
        <v>-5.8862445597490032</v>
      </c>
      <c r="G130" s="106">
        <v>2861883</v>
      </c>
      <c r="H130" s="106">
        <v>-65275</v>
      </c>
      <c r="I130" s="155">
        <v>-2.2299787028920202</v>
      </c>
      <c r="J130" s="106">
        <v>-109880</v>
      </c>
      <c r="K130" s="155">
        <v>-3.6974684724185609</v>
      </c>
    </row>
    <row r="131" spans="1:11" ht="12" customHeight="1" x14ac:dyDescent="0.2">
      <c r="A131" s="277">
        <v>42005</v>
      </c>
      <c r="B131" s="106">
        <v>379462.99999999703</v>
      </c>
      <c r="C131" s="278">
        <v>8172</v>
      </c>
      <c r="D131" s="155">
        <v>2.2009690512293769</v>
      </c>
      <c r="E131" s="278">
        <v>-26095.000000009371</v>
      </c>
      <c r="F131" s="279">
        <v>-6.4343447792939497</v>
      </c>
      <c r="G131" s="106">
        <v>2938627</v>
      </c>
      <c r="H131" s="106">
        <v>76744</v>
      </c>
      <c r="I131" s="155">
        <v>2.6815911062751341</v>
      </c>
      <c r="J131" s="106">
        <v>-132655</v>
      </c>
      <c r="K131" s="155">
        <v>-4.3192061165337474</v>
      </c>
    </row>
    <row r="132" spans="1:11" ht="12" customHeight="1" x14ac:dyDescent="0.2">
      <c r="A132" s="277">
        <v>42036</v>
      </c>
      <c r="B132" s="106">
        <v>382301.00000000227</v>
      </c>
      <c r="C132" s="278">
        <v>2838.0000000052387</v>
      </c>
      <c r="D132" s="155">
        <v>0.74789900464742565</v>
      </c>
      <c r="E132" s="278">
        <v>-25249.999999998196</v>
      </c>
      <c r="F132" s="279">
        <v>-6.1955436252145537</v>
      </c>
      <c r="G132" s="106">
        <v>2938404</v>
      </c>
      <c r="H132" s="106">
        <v>-223</v>
      </c>
      <c r="I132" s="155">
        <v>-7.5885779311222557E-3</v>
      </c>
      <c r="J132" s="106">
        <v>-129126</v>
      </c>
      <c r="K132" s="155">
        <v>-4.2094453843972186</v>
      </c>
    </row>
    <row r="133" spans="1:11" ht="12" customHeight="1" x14ac:dyDescent="0.2">
      <c r="A133" s="277">
        <v>42064</v>
      </c>
      <c r="B133" s="106">
        <v>378538.99999999971</v>
      </c>
      <c r="C133" s="278">
        <v>-3762.0000000025611</v>
      </c>
      <c r="D133" s="155">
        <v>-0.98404137054377017</v>
      </c>
      <c r="E133" s="278">
        <v>-26689.999999995169</v>
      </c>
      <c r="F133" s="279">
        <v>-6.5863992952122139</v>
      </c>
      <c r="G133" s="106">
        <v>2889380</v>
      </c>
      <c r="H133" s="106">
        <v>-49024</v>
      </c>
      <c r="I133" s="155">
        <v>-1.6683886899146612</v>
      </c>
      <c r="J133" s="106">
        <v>-156942</v>
      </c>
      <c r="K133" s="155">
        <v>-5.1518519709997825</v>
      </c>
    </row>
    <row r="134" spans="1:11" ht="12" customHeight="1" x14ac:dyDescent="0.2">
      <c r="A134" s="277">
        <v>42095</v>
      </c>
      <c r="B134" s="106">
        <v>369234.99999999814</v>
      </c>
      <c r="C134" s="278">
        <v>-9304.0000000015716</v>
      </c>
      <c r="D134" s="155">
        <v>-2.4578709195093711</v>
      </c>
      <c r="E134" s="278">
        <v>-26709.000000001513</v>
      </c>
      <c r="F134" s="279">
        <v>-6.7456509001276785</v>
      </c>
      <c r="G134" s="106">
        <v>2816496</v>
      </c>
      <c r="H134" s="106">
        <v>-72884</v>
      </c>
      <c r="I134" s="155">
        <v>-2.5224788708996395</v>
      </c>
      <c r="J134" s="106">
        <v>-145120</v>
      </c>
      <c r="K134" s="155">
        <v>-4.900027552525378</v>
      </c>
    </row>
    <row r="135" spans="1:11" ht="12" customHeight="1" x14ac:dyDescent="0.2">
      <c r="A135" s="277">
        <v>42125</v>
      </c>
      <c r="B135" s="106">
        <v>357011.00000000309</v>
      </c>
      <c r="C135" s="278">
        <v>-12223.999999995052</v>
      </c>
      <c r="D135" s="155">
        <v>-3.310628732377785</v>
      </c>
      <c r="E135" s="278">
        <v>-28093.999999997788</v>
      </c>
      <c r="F135" s="279">
        <v>-7.2951532698868427</v>
      </c>
      <c r="G135" s="106">
        <v>2747670</v>
      </c>
      <c r="H135" s="106">
        <v>-68826</v>
      </c>
      <c r="I135" s="155">
        <v>-2.443674693661912</v>
      </c>
      <c r="J135" s="106">
        <v>-148678</v>
      </c>
      <c r="K135" s="155">
        <v>-5.1332919939178581</v>
      </c>
    </row>
    <row r="136" spans="1:11" ht="12" customHeight="1" x14ac:dyDescent="0.2">
      <c r="A136" s="277">
        <v>42156</v>
      </c>
      <c r="B136" s="106">
        <v>347160.00000000116</v>
      </c>
      <c r="C136" s="278">
        <v>-9851.0000000019209</v>
      </c>
      <c r="D136" s="155">
        <v>-2.7592987330927721</v>
      </c>
      <c r="E136" s="278">
        <v>-27453.999999996449</v>
      </c>
      <c r="F136" s="279">
        <v>-7.3286102494825682</v>
      </c>
      <c r="G136" s="106">
        <v>2685783</v>
      </c>
      <c r="H136" s="106">
        <v>-61887</v>
      </c>
      <c r="I136" s="155">
        <v>-2.2523447138848551</v>
      </c>
      <c r="J136" s="106">
        <v>-126960</v>
      </c>
      <c r="K136" s="155">
        <v>-4.5137433459082468</v>
      </c>
    </row>
    <row r="137" spans="1:11" ht="12" customHeight="1" x14ac:dyDescent="0.2">
      <c r="A137" s="277">
        <v>42186</v>
      </c>
      <c r="B137" s="106">
        <v>344892.00000000367</v>
      </c>
      <c r="C137" s="278">
        <v>-2267.9999999974971</v>
      </c>
      <c r="D137" s="155">
        <v>-0.65330107155129891</v>
      </c>
      <c r="E137" s="278">
        <v>-33439.999999996915</v>
      </c>
      <c r="F137" s="279">
        <v>-8.8387976697706954</v>
      </c>
      <c r="G137" s="106">
        <v>2641480</v>
      </c>
      <c r="H137" s="106">
        <v>-44303</v>
      </c>
      <c r="I137" s="155">
        <v>-1.6495375836394823</v>
      </c>
      <c r="J137" s="106">
        <v>-158745</v>
      </c>
      <c r="K137" s="155">
        <v>-5.6690087403690779</v>
      </c>
    </row>
    <row r="138" spans="1:11" ht="12" customHeight="1" x14ac:dyDescent="0.2">
      <c r="A138" s="277">
        <v>42217</v>
      </c>
      <c r="B138" s="106">
        <v>349546.00000000006</v>
      </c>
      <c r="C138" s="278">
        <v>4653.9999999963911</v>
      </c>
      <c r="D138" s="155">
        <v>1.3494079305975035</v>
      </c>
      <c r="E138" s="278">
        <v>-32109.000000001513</v>
      </c>
      <c r="F138" s="279">
        <v>-8.4130955968089971</v>
      </c>
      <c r="G138" s="106">
        <v>2664356</v>
      </c>
      <c r="H138" s="106">
        <v>22876</v>
      </c>
      <c r="I138" s="155">
        <v>0.86602965004467192</v>
      </c>
      <c r="J138" s="106">
        <v>-151030</v>
      </c>
      <c r="K138" s="155">
        <v>-5.364450913658021</v>
      </c>
    </row>
    <row r="139" spans="1:11" ht="12" customHeight="1" x14ac:dyDescent="0.2">
      <c r="A139" s="277">
        <v>42248</v>
      </c>
      <c r="B139" s="106">
        <v>349466.00000000297</v>
      </c>
      <c r="C139" s="278">
        <v>-79.999999997089617</v>
      </c>
      <c r="D139" s="155">
        <v>-2.2886830344815732E-2</v>
      </c>
      <c r="E139" s="278">
        <v>-32137.999999997672</v>
      </c>
      <c r="F139" s="279">
        <v>-8.421819477782627</v>
      </c>
      <c r="G139" s="106">
        <v>2707511</v>
      </c>
      <c r="H139" s="106">
        <v>43155</v>
      </c>
      <c r="I139" s="155">
        <v>1.6197159839000494</v>
      </c>
      <c r="J139" s="106">
        <v>-149483</v>
      </c>
      <c r="K139" s="155">
        <v>-5.2321775964527752</v>
      </c>
    </row>
    <row r="140" spans="1:11" ht="12" customHeight="1" x14ac:dyDescent="0.2">
      <c r="A140" s="277">
        <v>42278</v>
      </c>
      <c r="B140" s="106">
        <v>353186.99999999971</v>
      </c>
      <c r="C140" s="278">
        <v>3720.9999999967404</v>
      </c>
      <c r="D140" s="155">
        <v>1.064767387956685</v>
      </c>
      <c r="E140" s="278">
        <v>-33258.000000003027</v>
      </c>
      <c r="F140" s="279">
        <v>-8.6061405892178158</v>
      </c>
      <c r="G140" s="106">
        <v>2768583</v>
      </c>
      <c r="H140" s="106">
        <v>61072</v>
      </c>
      <c r="I140" s="155">
        <v>2.2556510389062132</v>
      </c>
      <c r="J140" s="106">
        <v>-149635</v>
      </c>
      <c r="K140" s="155">
        <v>-5.1276155516825677</v>
      </c>
    </row>
    <row r="141" spans="1:11" ht="12" customHeight="1" x14ac:dyDescent="0.2">
      <c r="A141" s="277">
        <v>42309</v>
      </c>
      <c r="B141" s="278">
        <v>349099.99999999662</v>
      </c>
      <c r="C141" s="278">
        <v>-4087.000000003085</v>
      </c>
      <c r="D141" s="155">
        <v>-1.1571773593034536</v>
      </c>
      <c r="E141" s="278">
        <v>-34320.000000006461</v>
      </c>
      <c r="F141" s="279">
        <v>-8.9510197694450433</v>
      </c>
      <c r="G141" s="106">
        <v>2767128</v>
      </c>
      <c r="H141" s="278">
        <v>-1455</v>
      </c>
      <c r="I141" s="155">
        <v>-5.2553959913789833E-2</v>
      </c>
      <c r="J141" s="106">
        <v>-160030</v>
      </c>
      <c r="K141" s="155">
        <v>-5.4670776227316731</v>
      </c>
    </row>
    <row r="142" spans="1:11" ht="12" customHeight="1" x14ac:dyDescent="0.2">
      <c r="A142" s="277">
        <v>42339</v>
      </c>
      <c r="B142" s="106">
        <v>340686.99999999843</v>
      </c>
      <c r="C142" s="278">
        <v>-8412.9999999981956</v>
      </c>
      <c r="D142" s="155">
        <v>-2.4099112002286671</v>
      </c>
      <c r="E142" s="278">
        <v>-30603.999999998603</v>
      </c>
      <c r="F142" s="279">
        <v>-8.2425913905801238</v>
      </c>
      <c r="G142" s="106">
        <v>2705792</v>
      </c>
      <c r="H142" s="106">
        <v>-61336</v>
      </c>
      <c r="I142" s="155">
        <v>-2.2165942450078204</v>
      </c>
      <c r="J142" s="106">
        <v>-156091</v>
      </c>
      <c r="K142" s="155">
        <v>-5.4541363151463562</v>
      </c>
    </row>
    <row r="143" spans="1:11" ht="12" customHeight="1" x14ac:dyDescent="0.2">
      <c r="A143" s="277">
        <v>42370</v>
      </c>
      <c r="B143" s="278">
        <v>349046.00000000268</v>
      </c>
      <c r="C143" s="278">
        <v>8359.0000000042492</v>
      </c>
      <c r="D143" s="155">
        <v>2.4535717535463015</v>
      </c>
      <c r="E143" s="278">
        <v>-30416.999999994354</v>
      </c>
      <c r="F143" s="279">
        <v>-8.0158012770664318</v>
      </c>
      <c r="G143" s="106">
        <v>2772921</v>
      </c>
      <c r="H143" s="278">
        <v>67129</v>
      </c>
      <c r="I143" s="155">
        <v>2.4809371895548513</v>
      </c>
      <c r="J143" s="106">
        <v>-165706</v>
      </c>
      <c r="K143" s="155">
        <v>-5.6388919042804684</v>
      </c>
    </row>
    <row r="144" spans="1:11" ht="12" customHeight="1" x14ac:dyDescent="0.2">
      <c r="A144" s="277">
        <v>42401</v>
      </c>
      <c r="B144" s="106">
        <v>351416.00000000041</v>
      </c>
      <c r="C144" s="278">
        <v>2369.9999999977299</v>
      </c>
      <c r="D144" s="155">
        <v>0.67899359969680551</v>
      </c>
      <c r="E144" s="278">
        <v>-30885.000000001863</v>
      </c>
      <c r="F144" s="279">
        <v>-8.0787128466840734</v>
      </c>
      <c r="G144" s="106">
        <v>2763168</v>
      </c>
      <c r="H144" s="106">
        <v>-9753</v>
      </c>
      <c r="I144" s="155">
        <v>-0.35172296650355345</v>
      </c>
      <c r="J144" s="106">
        <v>-175236</v>
      </c>
      <c r="K144" s="155">
        <v>-5.9636455708609164</v>
      </c>
    </row>
    <row r="145" spans="1:11" s="62" customFormat="1" ht="12" customHeight="1" x14ac:dyDescent="0.2">
      <c r="A145" s="277">
        <v>42430</v>
      </c>
      <c r="B145" s="278">
        <v>348288.00000000081</v>
      </c>
      <c r="C145" s="278">
        <v>-3127.9999999995925</v>
      </c>
      <c r="D145" s="155">
        <v>-0.89011314225863047</v>
      </c>
      <c r="E145" s="278">
        <v>-30250.999999998894</v>
      </c>
      <c r="F145" s="279">
        <v>-7.9915147448476684</v>
      </c>
      <c r="G145" s="106">
        <v>2708739</v>
      </c>
      <c r="H145" s="278">
        <v>-54429</v>
      </c>
      <c r="I145" s="155">
        <v>-1.9698042247159782</v>
      </c>
      <c r="J145" s="106">
        <v>-180641</v>
      </c>
      <c r="K145" s="155">
        <v>-6.2518948701797621</v>
      </c>
    </row>
    <row r="146" spans="1:11" s="62" customFormat="1" ht="12" customHeight="1" x14ac:dyDescent="0.2">
      <c r="A146" s="277">
        <v>42461</v>
      </c>
      <c r="B146" s="106">
        <v>341886.99999999872</v>
      </c>
      <c r="C146" s="278">
        <v>-6401.0000000020955</v>
      </c>
      <c r="D146" s="155">
        <v>-1.8378468393978777</v>
      </c>
      <c r="E146" s="278">
        <v>-27347.999999999418</v>
      </c>
      <c r="F146" s="279">
        <v>-7.4066651319619092</v>
      </c>
      <c r="G146" s="106">
        <v>2657932</v>
      </c>
      <c r="H146" s="106">
        <v>-50807</v>
      </c>
      <c r="I146" s="155">
        <v>-1.8756698227477804</v>
      </c>
      <c r="J146" s="106">
        <v>-158564</v>
      </c>
      <c r="K146" s="155">
        <v>-5.6298322454567664</v>
      </c>
    </row>
    <row r="147" spans="1:11" ht="12" customHeight="1" x14ac:dyDescent="0.2">
      <c r="A147" s="277">
        <v>42491</v>
      </c>
      <c r="B147" s="278">
        <v>332954.00000000221</v>
      </c>
      <c r="C147" s="278">
        <v>-8932.9999999965075</v>
      </c>
      <c r="D147" s="155">
        <v>-2.6128516147137919</v>
      </c>
      <c r="E147" s="278">
        <v>-24057.000000000873</v>
      </c>
      <c r="F147" s="279">
        <v>-6.738447834940847</v>
      </c>
      <c r="G147" s="106">
        <v>2579526</v>
      </c>
      <c r="H147" s="278">
        <v>-78406</v>
      </c>
      <c r="I147" s="155">
        <v>-2.9498873560346914</v>
      </c>
      <c r="J147" s="106">
        <v>-168144</v>
      </c>
      <c r="K147" s="155">
        <v>-6.1195121684918492</v>
      </c>
    </row>
    <row r="148" spans="1:11" ht="12" customHeight="1" x14ac:dyDescent="0.2">
      <c r="A148" s="277">
        <v>42522</v>
      </c>
      <c r="B148" s="106">
        <v>325324.00000000076</v>
      </c>
      <c r="C148" s="278">
        <v>-7630.0000000014552</v>
      </c>
      <c r="D148" s="155">
        <v>-2.2916078497334178</v>
      </c>
      <c r="E148" s="278">
        <v>-21836.000000000407</v>
      </c>
      <c r="F148" s="279">
        <v>-6.2898951492108353</v>
      </c>
      <c r="G148" s="106">
        <v>2494766</v>
      </c>
      <c r="H148" s="106">
        <v>-84760</v>
      </c>
      <c r="I148" s="155">
        <v>-3.2858750018414238</v>
      </c>
      <c r="J148" s="106">
        <v>-191017</v>
      </c>
      <c r="K148" s="155">
        <v>-7.1121531411882497</v>
      </c>
    </row>
    <row r="149" spans="1:11" ht="12" customHeight="1" x14ac:dyDescent="0.2">
      <c r="A149" s="277">
        <v>42552</v>
      </c>
      <c r="B149" s="278">
        <v>322329.00000000274</v>
      </c>
      <c r="C149" s="278">
        <v>-2994.9999999980209</v>
      </c>
      <c r="D149" s="155">
        <v>-0.92062067354330268</v>
      </c>
      <c r="E149" s="278">
        <v>-22563.000000000931</v>
      </c>
      <c r="F149" s="279">
        <v>-6.5420479454439917</v>
      </c>
      <c r="G149" s="106">
        <v>2443491</v>
      </c>
      <c r="H149" s="278">
        <v>-51275</v>
      </c>
      <c r="I149" s="155">
        <v>-2.0553029823237932</v>
      </c>
      <c r="J149" s="106">
        <v>-197989</v>
      </c>
      <c r="K149" s="155">
        <v>-7.4953813771067734</v>
      </c>
    </row>
    <row r="150" spans="1:11" ht="12" customHeight="1" x14ac:dyDescent="0.2">
      <c r="A150" s="277">
        <v>42583</v>
      </c>
      <c r="B150" s="106">
        <v>326617.00000000291</v>
      </c>
      <c r="C150" s="278">
        <v>4288.0000000001746</v>
      </c>
      <c r="D150" s="155">
        <v>1.3303177809009237</v>
      </c>
      <c r="E150" s="278">
        <v>-22928.999999997148</v>
      </c>
      <c r="F150" s="279">
        <v>-6.5596516624413228</v>
      </c>
      <c r="G150" s="106">
        <v>2461922</v>
      </c>
      <c r="H150" s="106">
        <v>18431</v>
      </c>
      <c r="I150" s="155">
        <v>0.75428966179945001</v>
      </c>
      <c r="J150" s="106">
        <v>-202434</v>
      </c>
      <c r="K150" s="155">
        <v>-7.5978585444287479</v>
      </c>
    </row>
    <row r="151" spans="1:11" ht="12" customHeight="1" x14ac:dyDescent="0.2">
      <c r="A151" s="277">
        <v>42614</v>
      </c>
      <c r="B151" s="278">
        <v>323127.99999999686</v>
      </c>
      <c r="C151" s="278">
        <v>-3489.0000000060536</v>
      </c>
      <c r="D151" s="155">
        <v>-1.0682236380855934</v>
      </c>
      <c r="E151" s="278">
        <v>-26338.000000006112</v>
      </c>
      <c r="F151" s="279">
        <v>-7.5366416189288472</v>
      </c>
      <c r="G151" s="106">
        <v>2501190</v>
      </c>
      <c r="H151" s="278">
        <v>39268</v>
      </c>
      <c r="I151" s="155">
        <v>1.5950139768847267</v>
      </c>
      <c r="J151" s="106">
        <v>-206321</v>
      </c>
      <c r="K151" s="155">
        <v>-7.6203199174444718</v>
      </c>
    </row>
    <row r="152" spans="1:11" ht="12" customHeight="1" x14ac:dyDescent="0.2">
      <c r="A152" s="277">
        <v>42644</v>
      </c>
      <c r="B152" s="106">
        <v>323305.00000000087</v>
      </c>
      <c r="C152" s="278">
        <v>177.00000000401633</v>
      </c>
      <c r="D152" s="155">
        <v>5.4777054295516964E-2</v>
      </c>
      <c r="E152" s="278">
        <v>-29881.999999998836</v>
      </c>
      <c r="F152" s="279">
        <v>-8.4606738073595178</v>
      </c>
      <c r="G152" s="106">
        <v>2535953</v>
      </c>
      <c r="H152" s="106">
        <v>34763</v>
      </c>
      <c r="I152" s="155">
        <v>1.389858427388563</v>
      </c>
      <c r="J152" s="106">
        <v>-232630</v>
      </c>
      <c r="K152" s="155">
        <v>-8.4024932609930776</v>
      </c>
    </row>
    <row r="153" spans="1:11" ht="12" customHeight="1" x14ac:dyDescent="0.2">
      <c r="A153" s="277">
        <v>42675</v>
      </c>
      <c r="B153" s="278">
        <v>320193</v>
      </c>
      <c r="C153" s="278">
        <v>-3112.0000000008731</v>
      </c>
      <c r="D153" s="155">
        <v>-0.9625585747207327</v>
      </c>
      <c r="E153" s="278">
        <v>-28906.999999996624</v>
      </c>
      <c r="F153" s="279">
        <v>-8.2804354053270988</v>
      </c>
      <c r="G153" s="106">
        <v>2563637</v>
      </c>
      <c r="H153" s="278">
        <v>27684</v>
      </c>
      <c r="I153" s="155">
        <v>1.0916606104292943</v>
      </c>
      <c r="J153" s="106">
        <v>-203491</v>
      </c>
      <c r="K153" s="155">
        <v>-7.3538701498448935</v>
      </c>
    </row>
    <row r="154" spans="1:11" ht="12" customHeight="1" x14ac:dyDescent="0.2">
      <c r="A154" s="277">
        <v>42705</v>
      </c>
      <c r="B154" s="106">
        <v>310529</v>
      </c>
      <c r="C154" s="278">
        <v>-9664</v>
      </c>
      <c r="D154" s="155">
        <v>-3.0181796603923257</v>
      </c>
      <c r="E154" s="278">
        <v>-30157.999999998428</v>
      </c>
      <c r="F154" s="279">
        <v>-8.8521135235563921</v>
      </c>
      <c r="G154" s="106">
        <v>2497739</v>
      </c>
      <c r="H154" s="106">
        <v>-65898</v>
      </c>
      <c r="I154" s="155">
        <v>-2.5704887236375509</v>
      </c>
      <c r="J154" s="106">
        <v>-208053</v>
      </c>
      <c r="K154" s="155">
        <v>-7.6891719688726994</v>
      </c>
    </row>
    <row r="155" spans="1:11" ht="12" customHeight="1" x14ac:dyDescent="0.2">
      <c r="A155" s="277">
        <v>42736</v>
      </c>
      <c r="B155" s="278">
        <v>320153.00000000122</v>
      </c>
      <c r="C155" s="278">
        <v>9624.0000000012224</v>
      </c>
      <c r="D155" s="155">
        <v>3.0992274473563572</v>
      </c>
      <c r="E155" s="278">
        <v>-28893.000000001455</v>
      </c>
      <c r="F155" s="279">
        <v>-8.2777055173247174</v>
      </c>
      <c r="G155" s="106">
        <v>2564668</v>
      </c>
      <c r="H155" s="278">
        <v>66929</v>
      </c>
      <c r="I155" s="155">
        <v>2.6795834152407436</v>
      </c>
      <c r="J155" s="106">
        <v>-208253</v>
      </c>
      <c r="K155" s="155">
        <v>-7.5102392026314488</v>
      </c>
    </row>
    <row r="156" spans="1:11" ht="12" customHeight="1" x14ac:dyDescent="0.2">
      <c r="A156" s="277">
        <v>42767</v>
      </c>
      <c r="B156" s="106">
        <v>321907.99999999971</v>
      </c>
      <c r="C156" s="278">
        <v>1754.9999999984866</v>
      </c>
      <c r="D156" s="155">
        <v>0.54817540363466211</v>
      </c>
      <c r="E156" s="278">
        <v>-29508.000000000698</v>
      </c>
      <c r="F156" s="279">
        <v>-8.3968857422543834</v>
      </c>
      <c r="G156" s="106">
        <v>2550930</v>
      </c>
      <c r="H156" s="106">
        <v>-13738</v>
      </c>
      <c r="I156" s="155">
        <v>-0.53566387540219629</v>
      </c>
      <c r="J156" s="106">
        <v>-212238</v>
      </c>
      <c r="K156" s="155">
        <v>-7.6809661953236281</v>
      </c>
    </row>
    <row r="157" spans="1:11" ht="12" customHeight="1" x14ac:dyDescent="0.2">
      <c r="A157" s="277">
        <v>42795</v>
      </c>
      <c r="B157" s="278">
        <v>316087.0000000014</v>
      </c>
      <c r="C157" s="278">
        <v>-5820.999999998312</v>
      </c>
      <c r="D157" s="155">
        <v>-1.8082806267624032</v>
      </c>
      <c r="E157" s="278">
        <v>-32200.999999999418</v>
      </c>
      <c r="F157" s="279">
        <v>-9.2455094634323736</v>
      </c>
      <c r="G157" s="106">
        <v>2510997</v>
      </c>
      <c r="H157" s="278">
        <v>-39933</v>
      </c>
      <c r="I157" s="155">
        <v>-1.5654290788065528</v>
      </c>
      <c r="J157" s="106">
        <v>-197742</v>
      </c>
      <c r="K157" s="155">
        <v>-7.3001496268189738</v>
      </c>
    </row>
    <row r="158" spans="1:11" ht="12" customHeight="1" x14ac:dyDescent="0.2">
      <c r="A158" s="277">
        <v>42826</v>
      </c>
      <c r="B158" s="106">
        <v>305694.00000000047</v>
      </c>
      <c r="C158" s="278">
        <v>-10393.000000000931</v>
      </c>
      <c r="D158" s="155">
        <v>-3.2880188049495502</v>
      </c>
      <c r="E158" s="278">
        <v>-36192.999999998254</v>
      </c>
      <c r="F158" s="279">
        <v>-10.586246332852197</v>
      </c>
      <c r="G158" s="106">
        <v>2414325</v>
      </c>
      <c r="H158" s="106">
        <v>-96672</v>
      </c>
      <c r="I158" s="155">
        <v>-3.8499448625386647</v>
      </c>
      <c r="J158" s="106">
        <v>-243607</v>
      </c>
      <c r="K158" s="155">
        <v>-9.1652833857299587</v>
      </c>
    </row>
    <row r="159" spans="1:11" ht="12" customHeight="1" x14ac:dyDescent="0.2">
      <c r="A159" s="277">
        <v>42856</v>
      </c>
      <c r="B159" s="278">
        <v>297888.99999999732</v>
      </c>
      <c r="C159" s="278">
        <v>-7805.0000000031432</v>
      </c>
      <c r="D159" s="155">
        <v>-2.5532068015738392</v>
      </c>
      <c r="E159" s="278">
        <v>-35065.000000004889</v>
      </c>
      <c r="F159" s="279">
        <v>-10.531484829737638</v>
      </c>
      <c r="G159" s="106">
        <v>2343331</v>
      </c>
      <c r="H159" s="278">
        <v>-70994</v>
      </c>
      <c r="I159" s="155">
        <v>-2.9405320327627806</v>
      </c>
      <c r="J159" s="106">
        <v>-236195</v>
      </c>
      <c r="K159" s="155">
        <v>-9.1565272069364685</v>
      </c>
    </row>
    <row r="160" spans="1:11" ht="12" customHeight="1" x14ac:dyDescent="0.2">
      <c r="A160" s="277">
        <v>42887</v>
      </c>
      <c r="B160" s="106">
        <v>292574.99999999901</v>
      </c>
      <c r="C160" s="278">
        <v>-5313.999999998312</v>
      </c>
      <c r="D160" s="155">
        <v>-1.7838859440927191</v>
      </c>
      <c r="E160" s="278">
        <v>-32749.000000001746</v>
      </c>
      <c r="F160" s="279">
        <v>-10.066579778928597</v>
      </c>
      <c r="G160" s="106">
        <v>2268230</v>
      </c>
      <c r="H160" s="106">
        <v>-75101</v>
      </c>
      <c r="I160" s="155">
        <v>-3.2048822808216166</v>
      </c>
      <c r="J160" s="106">
        <v>-226536</v>
      </c>
      <c r="K160" s="155">
        <v>-9.0804508318615849</v>
      </c>
    </row>
    <row r="161" spans="1:11" ht="12" customHeight="1" x14ac:dyDescent="0.2">
      <c r="A161" s="277">
        <v>42917</v>
      </c>
      <c r="B161" s="278">
        <v>293886.00000000309</v>
      </c>
      <c r="C161" s="278">
        <v>1311.0000000040745</v>
      </c>
      <c r="D161" s="155">
        <v>0.44809023327491376</v>
      </c>
      <c r="E161" s="278">
        <v>-28442.999999999651</v>
      </c>
      <c r="F161" s="279">
        <v>-8.8242137691611386</v>
      </c>
      <c r="G161" s="106">
        <v>2250574</v>
      </c>
      <c r="H161" s="278">
        <v>-17656</v>
      </c>
      <c r="I161" s="155">
        <v>-0.77840430644158665</v>
      </c>
      <c r="J161" s="106">
        <v>-192917</v>
      </c>
      <c r="K161" s="155">
        <v>-7.8951385538150127</v>
      </c>
    </row>
    <row r="162" spans="1:11" ht="12" customHeight="1" x14ac:dyDescent="0.2">
      <c r="A162" s="277">
        <v>42948</v>
      </c>
      <c r="B162" s="106">
        <v>298089.00000000041</v>
      </c>
      <c r="C162" s="278">
        <v>4202.9999999973224</v>
      </c>
      <c r="D162" s="155">
        <v>1.4301463832905543</v>
      </c>
      <c r="E162" s="278">
        <v>-28528.000000002503</v>
      </c>
      <c r="F162" s="279">
        <v>-8.7343892081558074</v>
      </c>
      <c r="G162" s="106">
        <v>2292133</v>
      </c>
      <c r="H162" s="106">
        <v>41559</v>
      </c>
      <c r="I162" s="155">
        <v>1.8465955796165778</v>
      </c>
      <c r="J162" s="106">
        <v>-169789</v>
      </c>
      <c r="K162" s="155">
        <v>-6.8966035479596837</v>
      </c>
    </row>
    <row r="163" spans="1:11" ht="12" customHeight="1" x14ac:dyDescent="0.2">
      <c r="A163" s="277">
        <v>42979</v>
      </c>
      <c r="B163" s="278">
        <v>298560.00000000047</v>
      </c>
      <c r="C163" s="278">
        <v>471.00000000005821</v>
      </c>
      <c r="D163" s="155">
        <v>0.15800650141402653</v>
      </c>
      <c r="E163" s="278">
        <v>-24567.999999996391</v>
      </c>
      <c r="F163" s="279">
        <v>-7.603178925997323</v>
      </c>
      <c r="G163" s="106">
        <v>2321734</v>
      </c>
      <c r="H163" s="278">
        <v>29601</v>
      </c>
      <c r="I163" s="155">
        <v>1.2914172083382596</v>
      </c>
      <c r="J163" s="106">
        <v>-179456</v>
      </c>
      <c r="K163" s="155">
        <v>-7.1748247834030998</v>
      </c>
    </row>
    <row r="164" spans="1:11" ht="12" customHeight="1" x14ac:dyDescent="0.2">
      <c r="A164" s="277">
        <v>43009</v>
      </c>
      <c r="B164" s="106">
        <v>298735.00000000081</v>
      </c>
      <c r="C164" s="278">
        <v>175.00000000034925</v>
      </c>
      <c r="D164" s="155">
        <v>5.8614683815765331E-2</v>
      </c>
      <c r="E164" s="278">
        <v>-24570.000000000058</v>
      </c>
      <c r="F164" s="279">
        <v>-7.5996350195635669</v>
      </c>
      <c r="G164" s="106">
        <v>2372719</v>
      </c>
      <c r="H164" s="106">
        <v>50985</v>
      </c>
      <c r="I164" s="155">
        <v>2.1959879986251654</v>
      </c>
      <c r="J164" s="106">
        <v>-163234</v>
      </c>
      <c r="K164" s="155">
        <v>-6.4367912181337745</v>
      </c>
    </row>
    <row r="165" spans="1:11" ht="12" customHeight="1" x14ac:dyDescent="0.2">
      <c r="A165" s="277">
        <v>43040</v>
      </c>
      <c r="B165" s="278">
        <v>291612.00000000087</v>
      </c>
      <c r="C165" s="278">
        <v>-7122.9999999999418</v>
      </c>
      <c r="D165" s="155">
        <v>-2.3843875006276205</v>
      </c>
      <c r="E165" s="278">
        <v>-28580.999999999127</v>
      </c>
      <c r="F165" s="279">
        <v>-8.9261788983516581</v>
      </c>
      <c r="G165" s="106">
        <v>2395767</v>
      </c>
      <c r="H165" s="278">
        <v>23048</v>
      </c>
      <c r="I165" s="155">
        <v>0.97137503429609662</v>
      </c>
      <c r="J165" s="106">
        <v>-167870</v>
      </c>
      <c r="K165" s="155">
        <v>-6.5481189419562913</v>
      </c>
    </row>
    <row r="166" spans="1:11" ht="12" customHeight="1" x14ac:dyDescent="0.2">
      <c r="A166" s="277">
        <v>43070</v>
      </c>
      <c r="B166" s="106">
        <v>285387.00000000285</v>
      </c>
      <c r="C166" s="278">
        <v>-6224.9999999980209</v>
      </c>
      <c r="D166" s="155">
        <v>-2.1346858153978583</v>
      </c>
      <c r="E166" s="278">
        <v>-25141.999999997148</v>
      </c>
      <c r="F166" s="279">
        <v>-8.0965062844362841</v>
      </c>
      <c r="G166" s="106">
        <v>2344487</v>
      </c>
      <c r="H166" s="106">
        <v>-51280</v>
      </c>
      <c r="I166" s="155">
        <v>-2.1404418710166722</v>
      </c>
      <c r="J166" s="106">
        <v>-153252</v>
      </c>
      <c r="K166" s="155">
        <v>-6.1356290629245089</v>
      </c>
    </row>
    <row r="167" spans="1:11" ht="12" customHeight="1" x14ac:dyDescent="0.2">
      <c r="A167" s="277">
        <v>43101</v>
      </c>
      <c r="B167" s="278">
        <v>296413.00000000023</v>
      </c>
      <c r="C167" s="278">
        <v>11025.999999997381</v>
      </c>
      <c r="D167" s="155">
        <v>3.8635256686524859</v>
      </c>
      <c r="E167" s="278">
        <v>-23740.00000000099</v>
      </c>
      <c r="F167" s="279">
        <v>-7.4152046052983716</v>
      </c>
      <c r="G167" s="106">
        <v>2416955</v>
      </c>
      <c r="H167" s="278">
        <v>72468</v>
      </c>
      <c r="I167" s="155">
        <v>3.0909960259963052</v>
      </c>
      <c r="J167" s="106">
        <v>-147713</v>
      </c>
      <c r="K167" s="155">
        <v>-5.7595369069212854</v>
      </c>
    </row>
    <row r="168" spans="1:11" ht="12" customHeight="1" x14ac:dyDescent="0.2">
      <c r="A168" s="277">
        <v>43132</v>
      </c>
      <c r="B168" s="106">
        <v>298180.99999999866</v>
      </c>
      <c r="C168" s="278">
        <v>1767.9999999984284</v>
      </c>
      <c r="D168" s="155">
        <v>0.59646506732107807</v>
      </c>
      <c r="E168" s="278">
        <v>-23727.000000001048</v>
      </c>
      <c r="F168" s="279">
        <v>-7.3707394659346983</v>
      </c>
      <c r="G168" s="106">
        <v>2401822</v>
      </c>
      <c r="H168" s="106">
        <v>-15133</v>
      </c>
      <c r="I168" s="155">
        <v>-0.62611840104594418</v>
      </c>
      <c r="J168" s="106">
        <v>-149108</v>
      </c>
      <c r="K168" s="155">
        <v>-5.8452407553323686</v>
      </c>
    </row>
    <row r="169" spans="1:11" ht="12" customHeight="1" x14ac:dyDescent="0.2">
      <c r="A169" s="277">
        <v>43160</v>
      </c>
      <c r="B169" s="278">
        <v>294746.00000000081</v>
      </c>
      <c r="C169" s="278">
        <v>-3434.9999999978463</v>
      </c>
      <c r="D169" s="155">
        <v>-1.1519848682504459</v>
      </c>
      <c r="E169" s="278">
        <v>-21341.000000000582</v>
      </c>
      <c r="F169" s="279">
        <v>-6.7516221799695932</v>
      </c>
      <c r="G169" s="106">
        <v>2348917</v>
      </c>
      <c r="H169" s="278">
        <v>-52905</v>
      </c>
      <c r="I169" s="155">
        <v>-2.2027027814717326</v>
      </c>
      <c r="J169" s="106">
        <v>-162080</v>
      </c>
      <c r="K169" s="155">
        <v>-6.4548065967422499</v>
      </c>
    </row>
    <row r="170" spans="1:11" ht="12" customHeight="1" x14ac:dyDescent="0.2">
      <c r="A170" s="277">
        <v>43191</v>
      </c>
      <c r="B170" s="106">
        <v>287174.9999999986</v>
      </c>
      <c r="C170" s="278">
        <v>-7571.0000000022119</v>
      </c>
      <c r="D170" s="155">
        <v>-2.5686523311604539</v>
      </c>
      <c r="E170" s="278">
        <v>-18519.000000001863</v>
      </c>
      <c r="F170" s="279">
        <v>-6.0580188031174425</v>
      </c>
      <c r="G170" s="106">
        <v>2291310</v>
      </c>
      <c r="H170" s="106">
        <v>-57607</v>
      </c>
      <c r="I170" s="155">
        <v>-2.4524919356452357</v>
      </c>
      <c r="J170" s="106">
        <v>-123015</v>
      </c>
      <c r="K170" s="155">
        <v>-5.0952129477183066</v>
      </c>
    </row>
    <row r="171" spans="1:11" ht="12" customHeight="1" x14ac:dyDescent="0.2">
      <c r="A171" s="277">
        <v>43221</v>
      </c>
      <c r="B171" s="278">
        <v>279837.99999999901</v>
      </c>
      <c r="C171" s="278">
        <v>-7336.9999999995925</v>
      </c>
      <c r="D171" s="155">
        <v>-2.554888134412685</v>
      </c>
      <c r="E171" s="278">
        <v>-18050.999999998312</v>
      </c>
      <c r="F171" s="279">
        <v>-6.0596396644382553</v>
      </c>
      <c r="G171" s="106">
        <v>2237768</v>
      </c>
      <c r="H171" s="278">
        <v>-53542</v>
      </c>
      <c r="I171" s="155">
        <v>-2.3367418638246242</v>
      </c>
      <c r="J171" s="106">
        <v>-105563</v>
      </c>
      <c r="K171" s="155">
        <v>-4.5048266762143294</v>
      </c>
    </row>
    <row r="172" spans="1:11" ht="12" customHeight="1" x14ac:dyDescent="0.2">
      <c r="A172" s="277">
        <v>43252</v>
      </c>
      <c r="B172" s="106">
        <v>272716.00000000087</v>
      </c>
      <c r="C172" s="278">
        <v>-7121.9999999981374</v>
      </c>
      <c r="D172" s="155">
        <v>-2.5450439182663409</v>
      </c>
      <c r="E172" s="278">
        <v>-19858.999999998137</v>
      </c>
      <c r="F172" s="279">
        <v>-6.7876612834309853</v>
      </c>
      <c r="G172" s="106">
        <v>2171070</v>
      </c>
      <c r="H172" s="106">
        <v>-66698</v>
      </c>
      <c r="I172" s="155">
        <v>-2.98055920006006</v>
      </c>
      <c r="J172" s="106">
        <v>-97160</v>
      </c>
      <c r="K172" s="155">
        <v>-4.2835162218998954</v>
      </c>
    </row>
    <row r="173" spans="1:11" ht="12" customHeight="1" x14ac:dyDescent="0.2">
      <c r="A173" s="277">
        <v>43282</v>
      </c>
      <c r="B173" s="278">
        <v>272639.00000000105</v>
      </c>
      <c r="C173" s="278">
        <v>-76.999999999825377</v>
      </c>
      <c r="D173" s="155">
        <v>-2.8234500359284063E-2</v>
      </c>
      <c r="E173" s="278">
        <v>-21247.000000002037</v>
      </c>
      <c r="F173" s="279">
        <v>-7.2296740913149371</v>
      </c>
      <c r="G173" s="106">
        <v>2154891</v>
      </c>
      <c r="H173" s="278">
        <v>-16179</v>
      </c>
      <c r="I173" s="155">
        <v>-0.74520858378587518</v>
      </c>
      <c r="J173" s="106">
        <v>-95683</v>
      </c>
      <c r="K173" s="155">
        <v>-4.2514931746301166</v>
      </c>
    </row>
    <row r="174" spans="1:11" ht="12" customHeight="1" x14ac:dyDescent="0.2">
      <c r="A174" s="277">
        <v>43313</v>
      </c>
      <c r="B174" s="106">
        <v>277018.99999999895</v>
      </c>
      <c r="C174" s="278">
        <v>4379.9999999979045</v>
      </c>
      <c r="D174" s="155">
        <v>1.6065199769651033</v>
      </c>
      <c r="E174" s="278">
        <v>-21070.000000001455</v>
      </c>
      <c r="F174" s="279">
        <v>-7.0683587787544742</v>
      </c>
      <c r="G174" s="106">
        <v>2194649</v>
      </c>
      <c r="H174" s="106">
        <v>39758</v>
      </c>
      <c r="I174" s="155">
        <v>1.845012114301837</v>
      </c>
      <c r="J174" s="106">
        <v>-97484</v>
      </c>
      <c r="K174" s="155">
        <v>-4.252981829588423</v>
      </c>
    </row>
    <row r="175" spans="1:11" ht="12" customHeight="1" x14ac:dyDescent="0.2">
      <c r="A175" s="277">
        <v>43344</v>
      </c>
      <c r="B175" s="278">
        <v>275623.9999999993</v>
      </c>
      <c r="C175" s="278">
        <v>-1394.9999999996508</v>
      </c>
      <c r="D175" s="155">
        <v>-0.50357556701874462</v>
      </c>
      <c r="E175" s="278">
        <v>-22936.000000001164</v>
      </c>
      <c r="F175" s="279">
        <v>-7.6822079314044505</v>
      </c>
      <c r="G175" s="106">
        <v>2223594</v>
      </c>
      <c r="H175" s="278">
        <v>28945</v>
      </c>
      <c r="I175" s="155">
        <v>1.3188897176723933</v>
      </c>
      <c r="J175" s="106">
        <v>-98140</v>
      </c>
      <c r="K175" s="155">
        <v>-4.227013085909066</v>
      </c>
    </row>
    <row r="176" spans="1:11" ht="12" customHeight="1" x14ac:dyDescent="0.2">
      <c r="A176" s="277">
        <v>43374</v>
      </c>
      <c r="B176" s="106">
        <v>274168.99999999983</v>
      </c>
      <c r="C176" s="278">
        <v>-1454.9999999994761</v>
      </c>
      <c r="D176" s="155">
        <v>-0.52789307172070643</v>
      </c>
      <c r="E176" s="278">
        <v>-24566.00000000099</v>
      </c>
      <c r="F176" s="279">
        <v>-8.2233417577454659</v>
      </c>
      <c r="G176" s="106">
        <v>2266813</v>
      </c>
      <c r="H176" s="106">
        <v>43219</v>
      </c>
      <c r="I176" s="155">
        <v>1.9436551816563634</v>
      </c>
      <c r="J176" s="106">
        <v>-105906</v>
      </c>
      <c r="K176" s="155">
        <v>-4.4634868267165224</v>
      </c>
    </row>
    <row r="177" spans="1:11" ht="12" customHeight="1" x14ac:dyDescent="0.2">
      <c r="A177" s="277">
        <v>43405</v>
      </c>
      <c r="B177" s="278">
        <v>268747.99999999942</v>
      </c>
      <c r="C177" s="278">
        <v>-5421.0000000004075</v>
      </c>
      <c r="D177" s="155">
        <v>-1.9772476100508849</v>
      </c>
      <c r="E177" s="278">
        <v>-22864.000000001455</v>
      </c>
      <c r="F177" s="279">
        <v>-7.8405552583574698</v>
      </c>
      <c r="G177" s="106">
        <v>2274905</v>
      </c>
      <c r="H177" s="278">
        <v>8092</v>
      </c>
      <c r="I177" s="155">
        <v>0.35697695398782342</v>
      </c>
      <c r="J177" s="106">
        <v>-120862</v>
      </c>
      <c r="K177" s="155">
        <v>-5.0448144581672594</v>
      </c>
    </row>
    <row r="178" spans="1:11" ht="12" customHeight="1" x14ac:dyDescent="0.2">
      <c r="A178" s="277">
        <v>43435</v>
      </c>
      <c r="B178" s="106">
        <v>263200.99999999802</v>
      </c>
      <c r="C178" s="278">
        <v>-5547.000000001397</v>
      </c>
      <c r="D178" s="155">
        <v>-2.0640153601148321</v>
      </c>
      <c r="E178" s="278">
        <v>-22186.000000004831</v>
      </c>
      <c r="F178" s="279">
        <v>-7.7740051228698617</v>
      </c>
      <c r="G178" s="106">
        <v>2231031</v>
      </c>
      <c r="H178" s="106">
        <v>-43874</v>
      </c>
      <c r="I178" s="155">
        <v>-1.9286080078069194</v>
      </c>
      <c r="J178" s="106">
        <v>-113456</v>
      </c>
      <c r="K178" s="155">
        <v>-4.8392676095026328</v>
      </c>
    </row>
    <row r="179" spans="1:11" ht="12" customHeight="1" x14ac:dyDescent="0.2">
      <c r="A179" s="277">
        <v>43466</v>
      </c>
      <c r="B179" s="278">
        <v>274095.99999999913</v>
      </c>
      <c r="C179" s="278">
        <v>10895.000000001106</v>
      </c>
      <c r="D179" s="155">
        <v>4.139421962682964</v>
      </c>
      <c r="E179" s="278">
        <v>-22317.000000001106</v>
      </c>
      <c r="F179" s="279">
        <v>-7.5290220064575744</v>
      </c>
      <c r="G179" s="106">
        <v>2316615</v>
      </c>
      <c r="H179" s="278">
        <v>85584</v>
      </c>
      <c r="I179" s="155">
        <v>3.836073994489543</v>
      </c>
      <c r="J179" s="106">
        <v>-100340</v>
      </c>
      <c r="K179" s="155">
        <v>-4.1515046825447719</v>
      </c>
    </row>
    <row r="180" spans="1:11" ht="12" customHeight="1" x14ac:dyDescent="0.2">
      <c r="A180" s="277">
        <v>43497</v>
      </c>
      <c r="B180" s="106">
        <v>277502.99999999901</v>
      </c>
      <c r="C180" s="278">
        <v>3406.9999999998836</v>
      </c>
      <c r="D180" s="155">
        <v>1.2429951549821574</v>
      </c>
      <c r="E180" s="278">
        <v>-20677.999999999651</v>
      </c>
      <c r="F180" s="279">
        <v>-6.9347141501302039</v>
      </c>
      <c r="G180" s="106">
        <v>2309034</v>
      </c>
      <c r="H180" s="106">
        <v>-7581</v>
      </c>
      <c r="I180" s="155">
        <v>-0.32724470833522185</v>
      </c>
      <c r="J180" s="106">
        <v>-92788</v>
      </c>
      <c r="K180" s="155">
        <v>-3.863233828318668</v>
      </c>
    </row>
    <row r="181" spans="1:11" ht="12" customHeight="1" x14ac:dyDescent="0.2">
      <c r="A181" s="277">
        <v>43525</v>
      </c>
      <c r="B181" s="278">
        <v>276982</v>
      </c>
      <c r="C181" s="278">
        <v>-520.99999999901047</v>
      </c>
      <c r="D181" s="155">
        <v>-0.18774571806395329</v>
      </c>
      <c r="E181" s="278">
        <v>-17764.000000000815</v>
      </c>
      <c r="F181" s="279">
        <v>-6.0268841646708573</v>
      </c>
      <c r="G181" s="106">
        <v>2276633</v>
      </c>
      <c r="H181" s="278">
        <v>-32401</v>
      </c>
      <c r="I181" s="155">
        <v>-1.4032274968666552</v>
      </c>
      <c r="J181" s="106">
        <v>-72284</v>
      </c>
      <c r="K181" s="155">
        <v>-3.0773330858433909</v>
      </c>
    </row>
    <row r="182" spans="1:11" ht="12" customHeight="1" x14ac:dyDescent="0.2">
      <c r="A182" s="277">
        <v>43556</v>
      </c>
      <c r="B182" s="106">
        <v>271100.99999999726</v>
      </c>
      <c r="C182" s="278">
        <v>-5881.0000000027358</v>
      </c>
      <c r="D182" s="155">
        <v>-2.1232426655893653</v>
      </c>
      <c r="E182" s="278">
        <v>-16074.000000001339</v>
      </c>
      <c r="F182" s="279">
        <v>-5.5972838861326428</v>
      </c>
      <c r="G182" s="106">
        <v>2195559</v>
      </c>
      <c r="H182" s="106">
        <v>-81074</v>
      </c>
      <c r="I182" s="155">
        <v>-3.5611361163613107</v>
      </c>
      <c r="J182" s="106">
        <v>-95751</v>
      </c>
      <c r="K182" s="155">
        <v>-4.1788758395852152</v>
      </c>
    </row>
    <row r="183" spans="1:11" ht="12" customHeight="1" x14ac:dyDescent="0.2">
      <c r="A183" s="277">
        <v>43586</v>
      </c>
      <c r="B183" s="278">
        <v>266074.99999999779</v>
      </c>
      <c r="C183" s="278">
        <v>-5025.9999999994761</v>
      </c>
      <c r="D183" s="155">
        <v>-1.8539216011742956</v>
      </c>
      <c r="E183" s="278">
        <v>-13763.000000001222</v>
      </c>
      <c r="F183" s="279">
        <v>-4.918202674404931</v>
      </c>
      <c r="G183" s="106">
        <v>2140797</v>
      </c>
      <c r="H183" s="278">
        <v>-54762</v>
      </c>
      <c r="I183" s="155">
        <v>-2.4942167347814381</v>
      </c>
      <c r="J183" s="106">
        <v>-96971</v>
      </c>
      <c r="K183" s="155">
        <v>-4.3333804040454593</v>
      </c>
    </row>
    <row r="184" spans="1:11" ht="12" customHeight="1" x14ac:dyDescent="0.2">
      <c r="A184" s="277">
        <v>43617</v>
      </c>
      <c r="B184" s="106">
        <v>261764.00000000029</v>
      </c>
      <c r="C184" s="278">
        <v>-4310.9999999974971</v>
      </c>
      <c r="D184" s="155">
        <v>-1.620219862819706</v>
      </c>
      <c r="E184" s="278">
        <v>-10952.000000000582</v>
      </c>
      <c r="F184" s="279">
        <v>-4.0158993238389193</v>
      </c>
      <c r="G184" s="106">
        <v>2089045</v>
      </c>
      <c r="H184" s="106">
        <v>-51752</v>
      </c>
      <c r="I184" s="155">
        <v>-2.4174174384586675</v>
      </c>
      <c r="J184" s="106">
        <v>-82025</v>
      </c>
      <c r="K184" s="155">
        <v>-3.7780909873933131</v>
      </c>
    </row>
    <row r="185" spans="1:11" ht="12" customHeight="1" x14ac:dyDescent="0.2">
      <c r="A185" s="277">
        <v>43647</v>
      </c>
      <c r="B185" s="278">
        <v>263885.99999999971</v>
      </c>
      <c r="C185" s="278">
        <v>2121.9999999994179</v>
      </c>
      <c r="D185" s="155">
        <v>0.81065387142594691</v>
      </c>
      <c r="E185" s="278">
        <v>-8753.0000000013388</v>
      </c>
      <c r="F185" s="279">
        <v>-3.2104724562521523</v>
      </c>
      <c r="G185" s="106">
        <v>2090576</v>
      </c>
      <c r="H185" s="278">
        <v>1531</v>
      </c>
      <c r="I185" s="155">
        <v>7.3287076152021624E-2</v>
      </c>
      <c r="J185" s="106">
        <v>-64315</v>
      </c>
      <c r="K185" s="155">
        <v>-2.9846057178762173</v>
      </c>
    </row>
    <row r="186" spans="1:11" ht="12" customHeight="1" x14ac:dyDescent="0.2">
      <c r="A186" s="277">
        <v>43678</v>
      </c>
      <c r="B186" s="106">
        <v>270315.99999999726</v>
      </c>
      <c r="C186" s="278">
        <v>6429.9999999975553</v>
      </c>
      <c r="D186" s="155">
        <v>2.4366582539420669</v>
      </c>
      <c r="E186" s="278">
        <v>-6703.000000001688</v>
      </c>
      <c r="F186" s="279">
        <v>-2.4196896241780217</v>
      </c>
      <c r="G186" s="106">
        <v>2136283</v>
      </c>
      <c r="H186" s="106">
        <v>45707</v>
      </c>
      <c r="I186" s="155">
        <v>2.1863352492327475</v>
      </c>
      <c r="J186" s="106">
        <v>-58366</v>
      </c>
      <c r="K186" s="155">
        <v>-2.6594685528300879</v>
      </c>
    </row>
    <row r="187" spans="1:11" ht="12" customHeight="1" x14ac:dyDescent="0.2">
      <c r="A187" s="277">
        <v>43709</v>
      </c>
      <c r="B187" s="278">
        <v>269077.00000000093</v>
      </c>
      <c r="C187" s="278">
        <v>-1238.9999999963329</v>
      </c>
      <c r="D187" s="155">
        <v>-0.45835244676465525</v>
      </c>
      <c r="E187" s="278">
        <v>-6546.9999999983702</v>
      </c>
      <c r="F187" s="279">
        <v>-2.3753374161895868</v>
      </c>
      <c r="G187" s="106">
        <v>2160702</v>
      </c>
      <c r="H187" s="278">
        <v>24419</v>
      </c>
      <c r="I187" s="155">
        <v>1.1430601657177444</v>
      </c>
      <c r="J187" s="106">
        <v>-62892</v>
      </c>
      <c r="K187" s="155">
        <v>-2.8283940323638217</v>
      </c>
    </row>
    <row r="188" spans="1:11" ht="12" customHeight="1" x14ac:dyDescent="0.2">
      <c r="A188" s="277">
        <v>43739</v>
      </c>
      <c r="B188" s="106">
        <v>271813.99999999948</v>
      </c>
      <c r="C188" s="278">
        <v>2736.9999999985448</v>
      </c>
      <c r="D188" s="155">
        <v>1.0171809556366895</v>
      </c>
      <c r="E188" s="278">
        <v>-2355.0000000003492</v>
      </c>
      <c r="F188" s="279">
        <v>-0.85895925505813964</v>
      </c>
      <c r="G188" s="106">
        <v>2232620</v>
      </c>
      <c r="H188" s="106">
        <v>71918</v>
      </c>
      <c r="I188" s="155">
        <v>3.3284552890680899</v>
      </c>
      <c r="J188" s="106">
        <v>-34193</v>
      </c>
      <c r="K188" s="155">
        <v>-1.5084173242345089</v>
      </c>
    </row>
    <row r="189" spans="1:11" ht="12" customHeight="1" x14ac:dyDescent="0.2">
      <c r="A189" s="277">
        <v>43770</v>
      </c>
      <c r="B189" s="278">
        <v>268910.00000000221</v>
      </c>
      <c r="C189" s="278">
        <v>-2903.9999999972642</v>
      </c>
      <c r="D189" s="155">
        <v>-1.0683776405914596</v>
      </c>
      <c r="E189" s="278">
        <v>162.00000000279397</v>
      </c>
      <c r="F189" s="279">
        <v>6.027951836024615E-2</v>
      </c>
      <c r="G189" s="106">
        <v>2256554</v>
      </c>
      <c r="H189" s="278">
        <v>23934</v>
      </c>
      <c r="I189" s="155">
        <v>1.0720140462774677</v>
      </c>
      <c r="J189" s="106">
        <v>-18351</v>
      </c>
      <c r="K189" s="155">
        <v>-0.80667104780199617</v>
      </c>
    </row>
    <row r="190" spans="1:11" ht="12" customHeight="1" x14ac:dyDescent="0.2">
      <c r="A190" s="277">
        <v>43800</v>
      </c>
      <c r="B190" s="106">
        <v>264563.00000000052</v>
      </c>
      <c r="C190" s="278">
        <v>-4347.000000001688</v>
      </c>
      <c r="D190" s="155">
        <v>-1.6165259752339638</v>
      </c>
      <c r="E190" s="278">
        <v>1362.0000000025029</v>
      </c>
      <c r="F190" s="279">
        <v>0.51747523755704317</v>
      </c>
      <c r="G190" s="106">
        <v>2214867</v>
      </c>
      <c r="H190" s="106">
        <v>-41687</v>
      </c>
      <c r="I190" s="155">
        <v>-1.8473743593107013</v>
      </c>
      <c r="J190" s="106">
        <v>-16164</v>
      </c>
      <c r="K190" s="155">
        <v>-0.72450808617181917</v>
      </c>
    </row>
    <row r="191" spans="1:11" ht="12" customHeight="1" x14ac:dyDescent="0.2">
      <c r="A191" s="277">
        <v>43831</v>
      </c>
      <c r="B191" s="278">
        <v>276182.99999999843</v>
      </c>
      <c r="C191" s="278">
        <v>11619.999999997905</v>
      </c>
      <c r="D191" s="155">
        <v>4.3921485619674261</v>
      </c>
      <c r="E191" s="278">
        <v>2086.9999999993015</v>
      </c>
      <c r="F191" s="279">
        <v>0.76141206000791994</v>
      </c>
      <c r="G191" s="106">
        <v>2305824</v>
      </c>
      <c r="H191" s="278">
        <v>90957</v>
      </c>
      <c r="I191" s="155">
        <v>4.1066574200617918</v>
      </c>
      <c r="J191" s="106">
        <v>-10791</v>
      </c>
      <c r="K191" s="155">
        <v>-0.4658089496960004</v>
      </c>
    </row>
    <row r="192" spans="1:11" ht="12" customHeight="1" x14ac:dyDescent="0.2">
      <c r="A192" s="277">
        <v>43862</v>
      </c>
      <c r="B192" s="106">
        <v>278260.00000000169</v>
      </c>
      <c r="C192" s="278">
        <v>2077.0000000032596</v>
      </c>
      <c r="D192" s="155">
        <v>0.7520375982603098</v>
      </c>
      <c r="E192" s="278">
        <v>757.00000000267755</v>
      </c>
      <c r="F192" s="279">
        <v>0.27278984371436715</v>
      </c>
      <c r="G192" s="106">
        <v>2296339</v>
      </c>
      <c r="H192" s="106">
        <v>-9485</v>
      </c>
      <c r="I192" s="155">
        <v>-0.41134969538004634</v>
      </c>
      <c r="J192" s="106">
        <v>-12695</v>
      </c>
      <c r="K192" s="155">
        <v>-0.54979701468233033</v>
      </c>
    </row>
    <row r="193" spans="1:11" ht="12" customHeight="1" x14ac:dyDescent="0.2">
      <c r="A193" s="277">
        <v>43891</v>
      </c>
      <c r="B193" s="278">
        <v>287491.99999999878</v>
      </c>
      <c r="C193" s="278">
        <v>9231.9999999970896</v>
      </c>
      <c r="D193" s="155">
        <v>3.317760368000084</v>
      </c>
      <c r="E193" s="278">
        <v>10509.999999998778</v>
      </c>
      <c r="F193" s="279">
        <v>3.7944703987980364</v>
      </c>
      <c r="G193" s="106">
        <v>2502355</v>
      </c>
      <c r="H193" s="278">
        <v>206016</v>
      </c>
      <c r="I193" s="155">
        <v>8.9714976752125892</v>
      </c>
      <c r="J193" s="106">
        <v>225722</v>
      </c>
      <c r="K193" s="155">
        <v>9.9147293393357643</v>
      </c>
    </row>
    <row r="194" spans="1:11" ht="12" customHeight="1" x14ac:dyDescent="0.2">
      <c r="A194" s="277">
        <v>43922</v>
      </c>
      <c r="B194" s="278">
        <v>321096</v>
      </c>
      <c r="C194" s="278">
        <v>33604.000000001222</v>
      </c>
      <c r="D194" s="155">
        <v>11.688673076120853</v>
      </c>
      <c r="E194" s="278">
        <v>49995.000000002736</v>
      </c>
      <c r="F194" s="279">
        <v>18.441466464529178</v>
      </c>
      <c r="G194" s="106">
        <v>2721483</v>
      </c>
      <c r="H194" s="106">
        <v>219128</v>
      </c>
      <c r="I194" s="155">
        <v>8.7568710274921031</v>
      </c>
      <c r="J194" s="106">
        <v>525924</v>
      </c>
      <c r="K194" s="155">
        <v>23.953990760439595</v>
      </c>
    </row>
    <row r="195" spans="1:11" ht="12" customHeight="1" x14ac:dyDescent="0.2">
      <c r="A195" s="277">
        <v>43952</v>
      </c>
      <c r="B195" s="278">
        <v>335370</v>
      </c>
      <c r="C195" s="278">
        <v>14274</v>
      </c>
      <c r="D195" s="155">
        <v>4.4453995066895882</v>
      </c>
      <c r="E195" s="278">
        <v>69295.000000002212</v>
      </c>
      <c r="F195" s="279">
        <v>26.043408813305568</v>
      </c>
      <c r="G195" s="106">
        <v>2762267</v>
      </c>
      <c r="H195" s="278">
        <v>40784</v>
      </c>
      <c r="I195" s="155">
        <v>1.4985947000220101</v>
      </c>
      <c r="J195" s="106">
        <v>621470</v>
      </c>
      <c r="K195" s="155">
        <v>29.029842624032078</v>
      </c>
    </row>
    <row r="196" spans="1:11" ht="12" customHeight="1" x14ac:dyDescent="0.2">
      <c r="A196" s="277">
        <v>43983</v>
      </c>
      <c r="B196" s="278">
        <v>334353</v>
      </c>
      <c r="C196" s="278">
        <v>-1017</v>
      </c>
      <c r="D196" s="155">
        <v>-0.30324715985329637</v>
      </c>
      <c r="E196" s="278">
        <v>72588.999999999709</v>
      </c>
      <c r="F196" s="279">
        <v>27.730703992909504</v>
      </c>
      <c r="G196" s="106">
        <v>2734948</v>
      </c>
      <c r="H196" s="278">
        <v>-27319</v>
      </c>
      <c r="I196" s="155">
        <v>-0.98900649357936798</v>
      </c>
      <c r="J196" s="106">
        <v>645903</v>
      </c>
      <c r="K196" s="155">
        <v>30.918577627576237</v>
      </c>
    </row>
    <row r="197" spans="1:11" ht="12" customHeight="1" x14ac:dyDescent="0.2">
      <c r="A197" s="277">
        <v>44013</v>
      </c>
      <c r="B197" s="278">
        <v>338652</v>
      </c>
      <c r="C197" s="278">
        <v>4299</v>
      </c>
      <c r="D197" s="155">
        <v>1.2857668392387687</v>
      </c>
      <c r="E197" s="278">
        <v>74766.000000000291</v>
      </c>
      <c r="F197" s="279">
        <v>28.332689115754672</v>
      </c>
      <c r="G197" s="106">
        <v>2650385</v>
      </c>
      <c r="H197" s="278">
        <v>-84563</v>
      </c>
      <c r="I197" s="155">
        <v>-3.0919417846335651</v>
      </c>
      <c r="J197" s="106">
        <v>559809</v>
      </c>
      <c r="K197" s="155">
        <v>26.777739723406373</v>
      </c>
    </row>
    <row r="198" spans="1:11" ht="12" customHeight="1" x14ac:dyDescent="0.2">
      <c r="A198" s="280">
        <v>44044</v>
      </c>
      <c r="B198" s="278">
        <v>343263</v>
      </c>
      <c r="C198" s="278">
        <v>4611</v>
      </c>
      <c r="D198" s="279">
        <v>1.3615747138655612</v>
      </c>
      <c r="E198" s="278">
        <v>72947.000000002736</v>
      </c>
      <c r="F198" s="279">
        <v>26.985823998580727</v>
      </c>
      <c r="G198" s="278">
        <v>2670601</v>
      </c>
      <c r="H198" s="278">
        <v>20216</v>
      </c>
      <c r="I198" s="279">
        <v>0.76275710887286186</v>
      </c>
      <c r="J198" s="278">
        <v>534318</v>
      </c>
      <c r="K198" s="279">
        <v>25.011573841106259</v>
      </c>
    </row>
    <row r="199" spans="1:11" ht="12" customHeight="1" x14ac:dyDescent="0.2">
      <c r="A199" s="280">
        <v>44075</v>
      </c>
      <c r="B199" s="278">
        <v>337332</v>
      </c>
      <c r="C199" s="278">
        <v>-5931</v>
      </c>
      <c r="D199" s="279">
        <v>-1.727829681614389</v>
      </c>
      <c r="E199" s="278">
        <v>68254.999999999069</v>
      </c>
      <c r="F199" s="279">
        <v>25.366344949586487</v>
      </c>
      <c r="G199" s="278">
        <v>2657234</v>
      </c>
      <c r="H199" s="278">
        <v>-13367</v>
      </c>
      <c r="I199" s="279">
        <v>-0.50052403934545076</v>
      </c>
      <c r="J199" s="278">
        <v>496532</v>
      </c>
      <c r="K199" s="279">
        <v>22.980124052275603</v>
      </c>
    </row>
    <row r="200" spans="1:11" ht="12" customHeight="1" x14ac:dyDescent="0.2">
      <c r="A200" s="281">
        <v>44105</v>
      </c>
      <c r="B200" s="113">
        <v>341661</v>
      </c>
      <c r="C200" s="113">
        <v>4329</v>
      </c>
      <c r="D200" s="282">
        <v>1.283305467610544</v>
      </c>
      <c r="E200" s="113">
        <v>69847.000000000524</v>
      </c>
      <c r="F200" s="282">
        <v>25.696616068341093</v>
      </c>
      <c r="G200" s="113">
        <v>2687858</v>
      </c>
      <c r="H200" s="113">
        <v>30624</v>
      </c>
      <c r="I200" s="282">
        <v>1.1524765978457299</v>
      </c>
      <c r="J200" s="113">
        <v>455238</v>
      </c>
      <c r="K200" s="282">
        <v>20.39030376866641</v>
      </c>
    </row>
    <row r="201" spans="1:11" ht="12" customHeight="1" x14ac:dyDescent="0.2">
      <c r="A201" s="281">
        <v>44136</v>
      </c>
      <c r="B201" s="113">
        <v>340228</v>
      </c>
      <c r="C201" s="113">
        <v>-1433</v>
      </c>
      <c r="D201" s="282">
        <v>-0.41942159040686527</v>
      </c>
      <c r="E201" s="113">
        <v>71317.999999997788</v>
      </c>
      <c r="F201" s="282">
        <v>26.52114090215953</v>
      </c>
      <c r="G201" s="113">
        <v>2712817</v>
      </c>
      <c r="H201" s="113">
        <v>24959</v>
      </c>
      <c r="I201" s="282">
        <v>0.92858328081319774</v>
      </c>
      <c r="J201" s="113">
        <v>456263</v>
      </c>
      <c r="K201" s="282">
        <v>20.219458519494768</v>
      </c>
    </row>
    <row r="202" spans="1:11" ht="12" customHeight="1" x14ac:dyDescent="0.2">
      <c r="A202" s="281">
        <v>44166</v>
      </c>
      <c r="B202" s="113">
        <v>340545</v>
      </c>
      <c r="C202" s="113">
        <v>317</v>
      </c>
      <c r="D202" s="282">
        <v>9.3172813525047915E-2</v>
      </c>
      <c r="E202" s="113">
        <v>75981.999999999476</v>
      </c>
      <c r="F202" s="282">
        <v>28.719813428181315</v>
      </c>
      <c r="G202" s="113">
        <v>2720951</v>
      </c>
      <c r="H202" s="113">
        <v>8134</v>
      </c>
      <c r="I202" s="282">
        <v>0.29983592700871453</v>
      </c>
      <c r="J202" s="113">
        <v>506084</v>
      </c>
      <c r="K202" s="282">
        <v>22.849408113444284</v>
      </c>
    </row>
    <row r="203" spans="1:11" ht="12" customHeight="1" x14ac:dyDescent="0.2">
      <c r="A203" s="281">
        <v>44197</v>
      </c>
      <c r="B203" s="113">
        <v>347344</v>
      </c>
      <c r="C203" s="113">
        <v>6799</v>
      </c>
      <c r="D203" s="282">
        <v>1.9965056013155382</v>
      </c>
      <c r="E203" s="113">
        <v>71161.000000001572</v>
      </c>
      <c r="F203" s="282">
        <v>25.765887111082861</v>
      </c>
      <c r="G203" s="113">
        <v>2799040</v>
      </c>
      <c r="H203" s="113">
        <v>78089</v>
      </c>
      <c r="I203" s="282">
        <v>2.8699157022673321</v>
      </c>
      <c r="J203" s="113">
        <v>493216</v>
      </c>
      <c r="K203" s="282">
        <v>21.390010685984706</v>
      </c>
    </row>
    <row r="204" spans="1:11" ht="12" customHeight="1" x14ac:dyDescent="0.2">
      <c r="A204" s="281">
        <v>44228</v>
      </c>
      <c r="B204" s="113">
        <v>354387</v>
      </c>
      <c r="C204" s="113">
        <v>7043</v>
      </c>
      <c r="D204" s="282">
        <v>2.0276728545764429</v>
      </c>
      <c r="E204" s="113">
        <v>76126.999999998312</v>
      </c>
      <c r="F204" s="282">
        <v>27.35822611945585</v>
      </c>
      <c r="G204" s="113">
        <v>2835917</v>
      </c>
      <c r="H204" s="113">
        <v>36877</v>
      </c>
      <c r="I204" s="282">
        <v>1.3174874242597463</v>
      </c>
      <c r="J204" s="113">
        <v>539578</v>
      </c>
      <c r="K204" s="282">
        <v>23.497314638648735</v>
      </c>
    </row>
    <row r="205" spans="1:11" ht="12" customHeight="1" x14ac:dyDescent="0.2">
      <c r="A205" s="281">
        <v>44256</v>
      </c>
      <c r="B205" s="113">
        <v>349976</v>
      </c>
      <c r="C205" s="113">
        <v>-4411</v>
      </c>
      <c r="D205" s="282">
        <v>-1.2446844833473012</v>
      </c>
      <c r="E205" s="113">
        <v>62484.000000001222</v>
      </c>
      <c r="F205" s="282">
        <v>21.73416999429601</v>
      </c>
      <c r="G205" s="113">
        <v>2782231</v>
      </c>
      <c r="H205" s="113">
        <v>-53686</v>
      </c>
      <c r="I205" s="282">
        <v>-1.8930737394641663</v>
      </c>
      <c r="J205" s="113">
        <v>279876</v>
      </c>
      <c r="K205" s="282">
        <v>11.184504197046381</v>
      </c>
    </row>
    <row r="206" spans="1:11" ht="12" customHeight="1" x14ac:dyDescent="0.2">
      <c r="A206" s="281">
        <v>44287</v>
      </c>
      <c r="B206" s="113">
        <v>346832</v>
      </c>
      <c r="C206" s="113">
        <v>-3144</v>
      </c>
      <c r="D206" s="282">
        <v>-0.89834731524447387</v>
      </c>
      <c r="E206" s="113">
        <v>25736</v>
      </c>
      <c r="F206" s="282">
        <v>8.0150484590278293</v>
      </c>
      <c r="G206" s="113">
        <v>2750039</v>
      </c>
      <c r="H206" s="113">
        <v>-32192</v>
      </c>
      <c r="I206" s="282">
        <v>-1.157057052415849</v>
      </c>
      <c r="J206" s="113">
        <v>28556</v>
      </c>
      <c r="K206" s="282">
        <v>1.0492808516533081</v>
      </c>
    </row>
    <row r="207" spans="1:11" ht="12" customHeight="1" x14ac:dyDescent="0.2">
      <c r="A207" s="281">
        <v>44317</v>
      </c>
      <c r="B207" s="113">
        <v>338422</v>
      </c>
      <c r="C207" s="113">
        <v>-8410</v>
      </c>
      <c r="D207" s="282">
        <v>-2.4248050929556673</v>
      </c>
      <c r="E207" s="113">
        <v>3052</v>
      </c>
      <c r="F207" s="282">
        <v>0.91003965769150486</v>
      </c>
      <c r="G207" s="113">
        <v>2656712</v>
      </c>
      <c r="H207" s="113">
        <v>-93327</v>
      </c>
      <c r="I207" s="282">
        <v>-3.3936609626263481</v>
      </c>
      <c r="J207" s="113">
        <v>-105555</v>
      </c>
      <c r="K207" s="282">
        <v>-3.8213177799249674</v>
      </c>
    </row>
    <row r="208" spans="1:11" ht="12" customHeight="1" x14ac:dyDescent="0.2">
      <c r="A208" s="281">
        <v>44348</v>
      </c>
      <c r="B208" s="113">
        <v>331349</v>
      </c>
      <c r="C208" s="113">
        <v>-7073</v>
      </c>
      <c r="D208" s="282">
        <v>-2.0899941493165337</v>
      </c>
      <c r="E208" s="113">
        <v>-3004</v>
      </c>
      <c r="F208" s="282">
        <v>-0.89845163644411741</v>
      </c>
      <c r="G208" s="113">
        <v>2525495</v>
      </c>
      <c r="H208" s="113">
        <v>-131217</v>
      </c>
      <c r="I208" s="282">
        <v>-4.9390750672259545</v>
      </c>
      <c r="J208" s="113">
        <v>-209453</v>
      </c>
      <c r="K208" s="282">
        <v>-7.6583905800037151</v>
      </c>
    </row>
    <row r="209" spans="1:14" ht="12" customHeight="1" x14ac:dyDescent="0.2">
      <c r="A209" s="281">
        <v>44378</v>
      </c>
      <c r="B209" s="113">
        <v>328229</v>
      </c>
      <c r="C209" s="113">
        <v>-3120</v>
      </c>
      <c r="D209" s="282">
        <v>-0.94160537680813883</v>
      </c>
      <c r="E209" s="113">
        <v>-10423</v>
      </c>
      <c r="F209" s="282">
        <v>-3.0777907704664376</v>
      </c>
      <c r="G209" s="113">
        <v>2391837</v>
      </c>
      <c r="H209" s="113">
        <v>-133658</v>
      </c>
      <c r="I209" s="282">
        <v>-5.2923486286846737</v>
      </c>
      <c r="J209" s="113">
        <v>-258548</v>
      </c>
      <c r="K209" s="282">
        <v>-9.7551110499040714</v>
      </c>
    </row>
    <row r="210" spans="1:14" ht="12" customHeight="1" x14ac:dyDescent="0.2">
      <c r="A210" s="281">
        <v>44409</v>
      </c>
      <c r="B210" s="113">
        <v>331473</v>
      </c>
      <c r="C210" s="113">
        <v>3244</v>
      </c>
      <c r="D210" s="282">
        <v>0.9883343641177349</v>
      </c>
      <c r="E210" s="113">
        <v>-11790</v>
      </c>
      <c r="F210" s="282">
        <v>-3.4346841925870253</v>
      </c>
      <c r="G210" s="113">
        <v>2345613</v>
      </c>
      <c r="H210" s="113">
        <v>-46224</v>
      </c>
      <c r="I210" s="282">
        <v>-1.932573164475673</v>
      </c>
      <c r="J210" s="113">
        <v>-324988</v>
      </c>
      <c r="K210" s="282">
        <v>-12.169096019959552</v>
      </c>
    </row>
    <row r="211" spans="1:14" ht="12" customHeight="1" x14ac:dyDescent="0.2">
      <c r="A211" s="281">
        <v>44440</v>
      </c>
      <c r="B211" s="113">
        <v>324818</v>
      </c>
      <c r="C211" s="113">
        <v>-6655</v>
      </c>
      <c r="D211" s="282">
        <v>-2.0077050016140077</v>
      </c>
      <c r="E211" s="113">
        <v>-12514</v>
      </c>
      <c r="F211" s="282">
        <v>-3.7096984573061556</v>
      </c>
      <c r="G211" s="113">
        <v>2306301</v>
      </c>
      <c r="H211" s="113">
        <v>-39312</v>
      </c>
      <c r="I211" s="282">
        <v>-1.6759797971788184</v>
      </c>
      <c r="J211" s="113">
        <v>-350933</v>
      </c>
      <c r="K211" s="282">
        <v>-13.20670290986793</v>
      </c>
    </row>
    <row r="212" spans="1:14" ht="12" customHeight="1" x14ac:dyDescent="0.2">
      <c r="A212" s="281">
        <v>44470</v>
      </c>
      <c r="B212" s="113">
        <v>317035</v>
      </c>
      <c r="C212" s="113">
        <v>-7783</v>
      </c>
      <c r="D212" s="282">
        <v>-2.3961110529588878</v>
      </c>
      <c r="E212" s="113">
        <v>-24626</v>
      </c>
      <c r="F212" s="282">
        <v>-7.2077292989249582</v>
      </c>
      <c r="G212" s="113">
        <v>2301618</v>
      </c>
      <c r="H212" s="113">
        <v>-4683</v>
      </c>
      <c r="I212" s="282">
        <v>-0.2030524203042014</v>
      </c>
      <c r="J212" s="113">
        <v>-386240</v>
      </c>
      <c r="K212" s="282">
        <v>-14.369806738302396</v>
      </c>
    </row>
    <row r="213" spans="1:14" ht="12" customHeight="1" x14ac:dyDescent="0.2">
      <c r="A213" s="281">
        <v>44501</v>
      </c>
      <c r="B213" s="113">
        <v>306692</v>
      </c>
      <c r="C213" s="113">
        <v>-10343</v>
      </c>
      <c r="D213" s="282">
        <v>-3.2624158215969845</v>
      </c>
      <c r="E213" s="113">
        <v>-33536</v>
      </c>
      <c r="F213" s="282">
        <v>-9.8569194775268354</v>
      </c>
      <c r="G213" s="113">
        <v>2253090</v>
      </c>
      <c r="H213" s="113">
        <v>-48528</v>
      </c>
      <c r="I213" s="282">
        <v>-2.1084298089431002</v>
      </c>
      <c r="J213" s="113">
        <v>-459727</v>
      </c>
      <c r="K213" s="282">
        <v>-16.946480356028438</v>
      </c>
    </row>
    <row r="214" spans="1:14" ht="12" customHeight="1" x14ac:dyDescent="0.2">
      <c r="A214" s="281">
        <v>44531</v>
      </c>
      <c r="B214" s="113">
        <v>287750</v>
      </c>
      <c r="C214" s="113">
        <v>-18942</v>
      </c>
      <c r="D214" s="282">
        <v>-6.1762289202196339</v>
      </c>
      <c r="E214" s="113">
        <v>-52795</v>
      </c>
      <c r="F214" s="282">
        <v>-15.503090634130585</v>
      </c>
      <c r="G214" s="113">
        <v>2188281</v>
      </c>
      <c r="H214" s="113">
        <v>-64809</v>
      </c>
      <c r="I214" s="282">
        <v>-2.8764496757785976</v>
      </c>
      <c r="J214" s="113">
        <v>-532670</v>
      </c>
      <c r="K214" s="282">
        <v>-19.576611265693501</v>
      </c>
    </row>
    <row r="215" spans="1:14" ht="12" customHeight="1" x14ac:dyDescent="0.2">
      <c r="A215" s="281">
        <v>44562</v>
      </c>
      <c r="B215" s="113">
        <v>282463</v>
      </c>
      <c r="C215" s="113">
        <v>-5287</v>
      </c>
      <c r="D215" s="282">
        <v>-1.8373588184187664</v>
      </c>
      <c r="E215" s="113">
        <v>-64881</v>
      </c>
      <c r="F215" s="282">
        <v>-18.679176839098993</v>
      </c>
      <c r="G215" s="113">
        <v>2221908</v>
      </c>
      <c r="H215" s="113">
        <v>33627</v>
      </c>
      <c r="I215" s="282">
        <v>1.5366856450337045</v>
      </c>
      <c r="J215" s="113">
        <v>-577132</v>
      </c>
      <c r="K215" s="282">
        <v>-20.618926489081971</v>
      </c>
    </row>
    <row r="216" spans="1:14" ht="12" customHeight="1" x14ac:dyDescent="0.2">
      <c r="A216" s="281">
        <v>44593</v>
      </c>
      <c r="B216" s="113">
        <v>271520</v>
      </c>
      <c r="C216" s="113">
        <v>-10943</v>
      </c>
      <c r="D216" s="282">
        <v>-3.8741357275112138</v>
      </c>
      <c r="E216" s="113">
        <v>-82867</v>
      </c>
      <c r="F216" s="282">
        <v>-23.383194078789572</v>
      </c>
      <c r="G216" s="113">
        <v>2210670</v>
      </c>
      <c r="H216" s="113">
        <v>-11238</v>
      </c>
      <c r="I216" s="282">
        <v>-0.50578151750657541</v>
      </c>
      <c r="J216" s="113">
        <v>-625247</v>
      </c>
      <c r="K216" s="282">
        <v>-22.047436508191179</v>
      </c>
    </row>
    <row r="217" spans="1:14" ht="12" customHeight="1" x14ac:dyDescent="0.2">
      <c r="A217" s="281">
        <v>44621</v>
      </c>
      <c r="B217" s="113">
        <v>269385</v>
      </c>
      <c r="C217" s="113">
        <v>-2135</v>
      </c>
      <c r="D217" s="282">
        <v>-0.78631408367707722</v>
      </c>
      <c r="E217" s="113">
        <v>-80591</v>
      </c>
      <c r="F217" s="282">
        <v>-23.027579033990904</v>
      </c>
      <c r="G217" s="113">
        <v>2192580</v>
      </c>
      <c r="H217" s="113">
        <v>-18090</v>
      </c>
      <c r="I217" s="282">
        <v>-0.81830395310019133</v>
      </c>
      <c r="J217" s="113">
        <v>-589651</v>
      </c>
      <c r="K217" s="282">
        <v>-21.193459493478436</v>
      </c>
      <c r="N217" s="283"/>
    </row>
    <row r="218" spans="1:14" ht="12" customHeight="1" x14ac:dyDescent="0.2">
      <c r="A218" s="281">
        <v>44652</v>
      </c>
      <c r="B218" s="113">
        <v>260236</v>
      </c>
      <c r="C218" s="113">
        <v>-9149</v>
      </c>
      <c r="D218" s="282">
        <v>-3.3962544313900178</v>
      </c>
      <c r="E218" s="113">
        <v>-86596</v>
      </c>
      <c r="F218" s="282">
        <v>-24.967707708631266</v>
      </c>
      <c r="G218" s="113">
        <v>2127158</v>
      </c>
      <c r="H218" s="113">
        <v>-65422</v>
      </c>
      <c r="I218" s="282">
        <v>-2.9837907852849157</v>
      </c>
      <c r="J218" s="113">
        <v>-622881</v>
      </c>
      <c r="K218" s="282">
        <v>-22.649896965097586</v>
      </c>
      <c r="N218" s="283"/>
    </row>
    <row r="219" spans="1:14" ht="12" customHeight="1" x14ac:dyDescent="0.2">
      <c r="A219" s="281">
        <v>44682</v>
      </c>
      <c r="B219" s="113">
        <v>249563</v>
      </c>
      <c r="C219" s="113">
        <v>-10673</v>
      </c>
      <c r="D219" s="282">
        <v>-4.1012773021411331</v>
      </c>
      <c r="E219" s="113">
        <v>-88859</v>
      </c>
      <c r="F219" s="282">
        <v>-26.256862733510232</v>
      </c>
      <c r="G219" s="113">
        <v>2062928</v>
      </c>
      <c r="H219" s="113">
        <v>-64230</v>
      </c>
      <c r="I219" s="282">
        <v>-3.0195218220743358</v>
      </c>
      <c r="J219" s="113">
        <v>-593784</v>
      </c>
      <c r="K219" s="282">
        <v>-22.350333796060696</v>
      </c>
      <c r="N219" s="283"/>
    </row>
    <row r="220" spans="1:14" ht="12" customHeight="1" x14ac:dyDescent="0.2">
      <c r="A220" s="281">
        <v>44713</v>
      </c>
      <c r="B220" s="113">
        <v>243873</v>
      </c>
      <c r="C220" s="113">
        <v>-5690</v>
      </c>
      <c r="D220" s="282">
        <v>-2.2799854145045542</v>
      </c>
      <c r="E220" s="113">
        <v>-87476</v>
      </c>
      <c r="F220" s="282">
        <v>-26.399958955663063</v>
      </c>
      <c r="G220" s="113">
        <v>2021911</v>
      </c>
      <c r="H220" s="113">
        <v>-41017</v>
      </c>
      <c r="I220" s="282">
        <v>-1.9882904299132107</v>
      </c>
      <c r="J220" s="113">
        <v>-503584</v>
      </c>
      <c r="K220" s="282">
        <v>-19.940011760070799</v>
      </c>
      <c r="N220" s="283"/>
    </row>
    <row r="221" spans="1:14" ht="12" customHeight="1" x14ac:dyDescent="0.2">
      <c r="A221" s="281">
        <v>44743</v>
      </c>
      <c r="B221" s="113">
        <v>246963</v>
      </c>
      <c r="C221" s="113">
        <v>3090</v>
      </c>
      <c r="D221" s="282">
        <v>1.2670529332890479</v>
      </c>
      <c r="E221" s="113">
        <v>-81266</v>
      </c>
      <c r="F221" s="282">
        <v>-24.758933549442613</v>
      </c>
      <c r="G221" s="113">
        <v>2033148</v>
      </c>
      <c r="H221" s="113">
        <v>11237</v>
      </c>
      <c r="I221" s="282">
        <v>0.55576135645931002</v>
      </c>
      <c r="J221" s="113">
        <v>-358689</v>
      </c>
      <c r="K221" s="282">
        <v>-14.996381442380898</v>
      </c>
      <c r="N221" s="283"/>
    </row>
    <row r="222" spans="1:14" ht="12" customHeight="1" x14ac:dyDescent="0.2">
      <c r="A222" s="281">
        <v>44774</v>
      </c>
      <c r="B222" s="113">
        <v>250091</v>
      </c>
      <c r="C222" s="113">
        <v>3128</v>
      </c>
      <c r="D222" s="282">
        <v>1.2665864927134833</v>
      </c>
      <c r="E222" s="113">
        <v>-81382</v>
      </c>
      <c r="F222" s="282">
        <v>-24.551622605762763</v>
      </c>
      <c r="G222" s="113">
        <v>2070694</v>
      </c>
      <c r="H222" s="113">
        <v>37546</v>
      </c>
      <c r="I222" s="282">
        <v>1.8466929116817861</v>
      </c>
      <c r="J222" s="113">
        <v>-274919</v>
      </c>
      <c r="K222" s="282">
        <v>-11.720560893889997</v>
      </c>
      <c r="N222" s="283"/>
    </row>
    <row r="223" spans="1:14" ht="12" customHeight="1" x14ac:dyDescent="0.2">
      <c r="A223" s="281">
        <v>44805</v>
      </c>
      <c r="B223" s="113">
        <v>249270</v>
      </c>
      <c r="C223" s="113">
        <v>-821</v>
      </c>
      <c r="D223" s="282">
        <v>-0.32828050589585389</v>
      </c>
      <c r="E223" s="113">
        <v>-75548</v>
      </c>
      <c r="F223" s="282">
        <v>-23.258563256962361</v>
      </c>
      <c r="G223" s="113">
        <v>2095385</v>
      </c>
      <c r="H223" s="113">
        <v>24691</v>
      </c>
      <c r="I223" s="282">
        <v>1.1924021608214443</v>
      </c>
      <c r="J223" s="113">
        <v>-210916</v>
      </c>
      <c r="K223" s="282">
        <v>-9.1452069786207435</v>
      </c>
      <c r="N223" s="283"/>
    </row>
    <row r="224" spans="1:14" ht="12" customHeight="1" x14ac:dyDescent="0.2">
      <c r="A224" s="281">
        <v>44835</v>
      </c>
      <c r="B224" s="113">
        <v>248488</v>
      </c>
      <c r="C224" s="113">
        <v>-782</v>
      </c>
      <c r="D224" s="282">
        <v>-0.3137160508685361</v>
      </c>
      <c r="E224" s="113">
        <v>-68547</v>
      </c>
      <c r="F224" s="282">
        <v>-21.62127209929503</v>
      </c>
      <c r="G224" s="113">
        <v>2079232</v>
      </c>
      <c r="H224" s="113">
        <v>-16153</v>
      </c>
      <c r="I224" s="282">
        <v>-0.7708845868420362</v>
      </c>
      <c r="J224" s="113">
        <v>-222386</v>
      </c>
      <c r="K224" s="282">
        <v>-9.6621594026463118</v>
      </c>
      <c r="N224" s="283"/>
    </row>
    <row r="225" spans="1:14" ht="12" customHeight="1" x14ac:dyDescent="0.2">
      <c r="A225" s="281">
        <v>44866</v>
      </c>
      <c r="B225" s="113">
        <v>241508</v>
      </c>
      <c r="C225" s="113">
        <v>-6980</v>
      </c>
      <c r="D225" s="282">
        <v>-2.808988764044944</v>
      </c>
      <c r="E225" s="113">
        <v>-65184</v>
      </c>
      <c r="F225" s="282">
        <v>-21.253896417252488</v>
      </c>
      <c r="G225" s="113">
        <v>2054149</v>
      </c>
      <c r="H225" s="113">
        <v>-25083</v>
      </c>
      <c r="I225" s="282">
        <v>-1.2063588863580399</v>
      </c>
      <c r="J225" s="113">
        <v>-198941</v>
      </c>
      <c r="K225" s="282">
        <v>-8.8296961062363248</v>
      </c>
      <c r="N225" s="283"/>
    </row>
    <row r="226" spans="1:14" ht="12" customHeight="1" x14ac:dyDescent="0.2">
      <c r="A226" s="281">
        <v>44896</v>
      </c>
      <c r="B226" s="113">
        <v>235529</v>
      </c>
      <c r="C226" s="113">
        <v>-5979</v>
      </c>
      <c r="D226" s="282">
        <v>-2.4756943869354222</v>
      </c>
      <c r="E226" s="113">
        <v>-52221</v>
      </c>
      <c r="F226" s="282">
        <v>-18.148045178105995</v>
      </c>
      <c r="G226" s="113">
        <v>2017069</v>
      </c>
      <c r="H226" s="113">
        <v>-37080</v>
      </c>
      <c r="I226" s="282">
        <v>-1.8051270866913744</v>
      </c>
      <c r="J226" s="113">
        <v>-171212</v>
      </c>
      <c r="K226" s="282">
        <v>-7.8240408795762519</v>
      </c>
      <c r="N226" s="283"/>
    </row>
    <row r="227" spans="1:14" ht="12" customHeight="1" x14ac:dyDescent="0.2">
      <c r="A227" s="281">
        <v>44927</v>
      </c>
      <c r="B227" s="113">
        <v>245537</v>
      </c>
      <c r="C227" s="113">
        <v>10008</v>
      </c>
      <c r="D227" s="282">
        <v>4.2491582777492365</v>
      </c>
      <c r="E227" s="113">
        <v>-36926</v>
      </c>
      <c r="F227" s="282">
        <v>-13.072862640416622</v>
      </c>
      <c r="G227" s="113">
        <v>2087828</v>
      </c>
      <c r="H227" s="113">
        <v>70759</v>
      </c>
      <c r="I227" s="282">
        <v>3.5080108811349535</v>
      </c>
      <c r="J227" s="113">
        <v>-134080</v>
      </c>
      <c r="K227" s="282">
        <v>-6.0344532716926169</v>
      </c>
      <c r="N227" s="283"/>
    </row>
    <row r="228" spans="1:14" ht="12" customHeight="1" x14ac:dyDescent="0.2">
      <c r="A228" s="281">
        <v>44958</v>
      </c>
      <c r="B228" s="113">
        <v>249595</v>
      </c>
      <c r="C228" s="113">
        <v>4058</v>
      </c>
      <c r="D228" s="282">
        <v>1.6527040731132172</v>
      </c>
      <c r="E228" s="113">
        <v>-21925</v>
      </c>
      <c r="F228" s="282">
        <v>-8.0749116087212727</v>
      </c>
      <c r="G228" s="113">
        <v>2083960</v>
      </c>
      <c r="H228" s="113">
        <v>-3868</v>
      </c>
      <c r="I228" s="282">
        <v>-0.18526430338131303</v>
      </c>
      <c r="J228" s="113">
        <v>-126710</v>
      </c>
      <c r="K228" s="282">
        <v>-5.7317464840975809</v>
      </c>
      <c r="N228" s="283"/>
    </row>
    <row r="229" spans="1:14" ht="12" customHeight="1" x14ac:dyDescent="0.2">
      <c r="A229" s="281">
        <v>44986</v>
      </c>
      <c r="B229" s="113">
        <v>249858</v>
      </c>
      <c r="C229" s="113">
        <v>263</v>
      </c>
      <c r="D229" s="282">
        <v>0.10537070053486648</v>
      </c>
      <c r="E229" s="113">
        <v>-19527</v>
      </c>
      <c r="F229" s="282">
        <v>-7.2487332256807173</v>
      </c>
      <c r="G229" s="113">
        <v>2041171</v>
      </c>
      <c r="H229" s="113">
        <v>-42789</v>
      </c>
      <c r="I229" s="282">
        <v>-2.0532543810821706</v>
      </c>
      <c r="J229" s="113">
        <v>-151409</v>
      </c>
      <c r="K229" s="282">
        <v>-6.9055177006084154</v>
      </c>
      <c r="N229" s="283"/>
    </row>
    <row r="230" spans="1:14" ht="12" customHeight="1" x14ac:dyDescent="0.2">
      <c r="A230" s="281">
        <v>45017</v>
      </c>
      <c r="B230" s="113">
        <v>244976</v>
      </c>
      <c r="C230" s="113">
        <v>-4882</v>
      </c>
      <c r="D230" s="282">
        <v>-1.953909820778202</v>
      </c>
      <c r="E230" s="113">
        <v>-15260</v>
      </c>
      <c r="F230" s="282">
        <v>-5.8639081449146158</v>
      </c>
      <c r="G230" s="113">
        <v>1988955</v>
      </c>
      <c r="H230" s="113">
        <v>-52216</v>
      </c>
      <c r="I230" s="282">
        <v>-2.5581394209500332</v>
      </c>
      <c r="J230" s="113">
        <v>-138203</v>
      </c>
      <c r="K230" s="282">
        <v>-6.4970726198994146</v>
      </c>
      <c r="N230" s="283"/>
    </row>
    <row r="231" spans="1:14" ht="12" customHeight="1" x14ac:dyDescent="0.2">
      <c r="A231" s="281">
        <v>45047</v>
      </c>
      <c r="B231" s="113">
        <v>242613</v>
      </c>
      <c r="C231" s="113">
        <v>-2363</v>
      </c>
      <c r="D231" s="282">
        <v>-0.96458428580758937</v>
      </c>
      <c r="E231" s="113">
        <v>-6950</v>
      </c>
      <c r="F231" s="282">
        <v>-2.7848679491751582</v>
      </c>
      <c r="G231" s="113">
        <v>1954290</v>
      </c>
      <c r="H231" s="113">
        <v>-34665</v>
      </c>
      <c r="I231" s="282">
        <v>-1.7428750273384768</v>
      </c>
      <c r="J231" s="113">
        <v>-108638</v>
      </c>
      <c r="K231" s="282">
        <v>-5.2662041525443444</v>
      </c>
      <c r="N231" s="283"/>
    </row>
    <row r="232" spans="1:14" ht="12" customHeight="1" x14ac:dyDescent="0.2">
      <c r="A232" s="281">
        <v>45078</v>
      </c>
      <c r="B232" s="113">
        <v>240516</v>
      </c>
      <c r="C232" s="113">
        <v>-2097</v>
      </c>
      <c r="D232" s="282">
        <v>-0.86433950365396739</v>
      </c>
      <c r="E232" s="113">
        <v>-3357</v>
      </c>
      <c r="F232" s="282">
        <v>-1.3765361479130531</v>
      </c>
      <c r="G232" s="113">
        <v>1912157</v>
      </c>
      <c r="H232" s="113">
        <v>-42133</v>
      </c>
      <c r="I232" s="282">
        <v>-2.1559236346703918</v>
      </c>
      <c r="J232" s="113">
        <v>-109754</v>
      </c>
      <c r="K232" s="282">
        <v>-5.4282310151139193</v>
      </c>
      <c r="N232" s="283"/>
    </row>
    <row r="233" spans="1:14" ht="12" customHeight="1" x14ac:dyDescent="0.2">
      <c r="A233" s="281">
        <v>45108</v>
      </c>
      <c r="B233" s="113">
        <v>238543</v>
      </c>
      <c r="C233" s="113">
        <v>-1973</v>
      </c>
      <c r="D233" s="282">
        <v>-0.82031964609423069</v>
      </c>
      <c r="E233" s="113">
        <v>-8420</v>
      </c>
      <c r="F233" s="282">
        <v>-3.4094176050663458</v>
      </c>
      <c r="G233" s="113">
        <v>1905031</v>
      </c>
      <c r="H233" s="113">
        <v>-7126</v>
      </c>
      <c r="I233" s="282">
        <v>-0.37266814388149089</v>
      </c>
      <c r="J233" s="113">
        <v>-128117</v>
      </c>
      <c r="K233" s="282">
        <v>-6.3014104236386137</v>
      </c>
      <c r="N233" s="283"/>
    </row>
    <row r="234" spans="1:14" ht="12" customHeight="1" x14ac:dyDescent="0.2">
      <c r="A234" s="284">
        <v>45139</v>
      </c>
      <c r="B234" s="285">
        <v>241230</v>
      </c>
      <c r="C234" s="285">
        <f>B234-B233</f>
        <v>2687</v>
      </c>
      <c r="D234" s="286">
        <f>100*C234/B233</f>
        <v>1.1264216514422976</v>
      </c>
      <c r="E234" s="285">
        <f>B234-B222</f>
        <v>-8861</v>
      </c>
      <c r="F234" s="286">
        <f>100*E234/B222</f>
        <v>-3.5431103078479436</v>
      </c>
      <c r="G234" s="285">
        <v>1928128</v>
      </c>
      <c r="H234" s="285">
        <f>G234-G233</f>
        <v>23097</v>
      </c>
      <c r="I234" s="286">
        <f>100*H234/G233</f>
        <v>1.2124212151928235</v>
      </c>
      <c r="J234" s="285">
        <f>G234-G222</f>
        <v>-142566</v>
      </c>
      <c r="K234" s="286">
        <f>100*J234/G222</f>
        <v>-6.8849380932189881</v>
      </c>
      <c r="N234" s="283"/>
    </row>
    <row r="235" spans="1:14" x14ac:dyDescent="0.2">
      <c r="A235" s="46" t="s">
        <v>135</v>
      </c>
    </row>
    <row r="236" spans="1:14" x14ac:dyDescent="0.2">
      <c r="A236" s="46"/>
      <c r="N236" s="283"/>
    </row>
    <row r="237" spans="1:14" ht="15" customHeight="1" x14ac:dyDescent="0.2">
      <c r="A237" s="297"/>
      <c r="B237" s="404" t="s">
        <v>624</v>
      </c>
      <c r="C237" s="404"/>
      <c r="D237" s="404"/>
      <c r="E237" s="404"/>
      <c r="F237" s="404"/>
      <c r="G237" s="404"/>
      <c r="H237" s="404"/>
      <c r="I237" s="404"/>
      <c r="J237" s="404"/>
      <c r="K237" s="404"/>
    </row>
    <row r="238" spans="1:14" ht="21.75" customHeight="1" x14ac:dyDescent="0.2">
      <c r="B238" s="404"/>
      <c r="C238" s="404"/>
      <c r="D238" s="404"/>
      <c r="E238" s="404"/>
      <c r="F238" s="404"/>
      <c r="G238" s="404"/>
      <c r="H238" s="404"/>
      <c r="I238" s="404"/>
      <c r="J238" s="404"/>
      <c r="K238" s="404"/>
    </row>
    <row r="240" spans="1:14" x14ac:dyDescent="0.2">
      <c r="A240" s="287" t="s">
        <v>621</v>
      </c>
    </row>
    <row r="243" spans="6:6" x14ac:dyDescent="0.2">
      <c r="F243" s="81" t="s">
        <v>60</v>
      </c>
    </row>
  </sheetData>
  <mergeCells count="12">
    <mergeCell ref="J8:K8"/>
    <mergeCell ref="B237:K238"/>
    <mergeCell ref="A5:K5"/>
    <mergeCell ref="A6:A9"/>
    <mergeCell ref="B6:K6"/>
    <mergeCell ref="B7:F7"/>
    <mergeCell ref="G7:K7"/>
    <mergeCell ref="B8:B9"/>
    <mergeCell ref="C8:D8"/>
    <mergeCell ref="E8:F8"/>
    <mergeCell ref="G8:G9"/>
    <mergeCell ref="H8:I8"/>
  </mergeCells>
  <hyperlinks>
    <hyperlink ref="I2" location="ÍNDICE!A1" display="VOLVER AL ÍNDICE"/>
    <hyperlink ref="A24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108"/>
  <sheetViews>
    <sheetView zoomScaleNormal="100" zoomScaleSheetLayoutView="100" workbookViewId="0"/>
  </sheetViews>
  <sheetFormatPr baseColWidth="10" defaultColWidth="9.140625" defaultRowHeight="15" x14ac:dyDescent="0.2"/>
  <cols>
    <col min="1" max="1" width="18.140625" style="15" customWidth="1"/>
    <col min="2" max="2" width="8" style="15" customWidth="1"/>
    <col min="3" max="3" width="8.85546875" style="15" customWidth="1"/>
    <col min="4" max="4" width="5.7109375" style="15" customWidth="1"/>
    <col min="5" max="5" width="8" style="15" customWidth="1"/>
    <col min="6" max="6" width="5.7109375" style="15" customWidth="1"/>
    <col min="7" max="7" width="7.85546875" style="15" customWidth="1"/>
    <col min="8" max="8" width="8.85546875" style="15" customWidth="1"/>
    <col min="9" max="9" width="5.7109375" style="15" customWidth="1"/>
    <col min="10" max="10" width="8.5703125" style="15" customWidth="1"/>
    <col min="11" max="11" width="5.7109375" style="15" customWidth="1"/>
    <col min="12" max="226" width="9.140625" style="15"/>
    <col min="227" max="227" width="0.42578125" style="15" customWidth="1"/>
    <col min="228" max="228" width="12.140625" style="15" customWidth="1"/>
    <col min="229" max="229" width="9.85546875" style="15" customWidth="1"/>
    <col min="230" max="231" width="10" style="15" customWidth="1"/>
    <col min="232" max="237" width="9.28515625" style="15" customWidth="1"/>
    <col min="238" max="482" width="9.140625" style="15"/>
    <col min="483" max="483" width="0.42578125" style="15" customWidth="1"/>
    <col min="484" max="484" width="12.140625" style="15" customWidth="1"/>
    <col min="485" max="485" width="9.85546875" style="15" customWidth="1"/>
    <col min="486" max="487" width="10" style="15" customWidth="1"/>
    <col min="488" max="493" width="9.28515625" style="15" customWidth="1"/>
    <col min="494" max="738" width="9.140625" style="15"/>
    <col min="739" max="739" width="0.42578125" style="15" customWidth="1"/>
    <col min="740" max="740" width="12.140625" style="15" customWidth="1"/>
    <col min="741" max="741" width="9.85546875" style="15" customWidth="1"/>
    <col min="742" max="743" width="10" style="15" customWidth="1"/>
    <col min="744" max="749" width="9.28515625" style="15" customWidth="1"/>
    <col min="750" max="994" width="9.140625" style="15"/>
    <col min="995" max="995" width="0.42578125" style="15" customWidth="1"/>
    <col min="996" max="996" width="12.140625" style="15" customWidth="1"/>
    <col min="997" max="997" width="9.85546875" style="15" customWidth="1"/>
    <col min="998" max="999" width="10" style="15" customWidth="1"/>
    <col min="1000" max="1005" width="9.28515625" style="15" customWidth="1"/>
    <col min="1006" max="1250" width="9.140625" style="15"/>
    <col min="1251" max="1251" width="0.42578125" style="15" customWidth="1"/>
    <col min="1252" max="1252" width="12.140625" style="15" customWidth="1"/>
    <col min="1253" max="1253" width="9.85546875" style="15" customWidth="1"/>
    <col min="1254" max="1255" width="10" style="15" customWidth="1"/>
    <col min="1256" max="1261" width="9.28515625" style="15" customWidth="1"/>
    <col min="1262" max="1506" width="9.140625" style="15"/>
    <col min="1507" max="1507" width="0.42578125" style="15" customWidth="1"/>
    <col min="1508" max="1508" width="12.140625" style="15" customWidth="1"/>
    <col min="1509" max="1509" width="9.85546875" style="15" customWidth="1"/>
    <col min="1510" max="1511" width="10" style="15" customWidth="1"/>
    <col min="1512" max="1517" width="9.28515625" style="15" customWidth="1"/>
    <col min="1518" max="1762" width="9.140625" style="15"/>
    <col min="1763" max="1763" width="0.42578125" style="15" customWidth="1"/>
    <col min="1764" max="1764" width="12.140625" style="15" customWidth="1"/>
    <col min="1765" max="1765" width="9.85546875" style="15" customWidth="1"/>
    <col min="1766" max="1767" width="10" style="15" customWidth="1"/>
    <col min="1768" max="1773" width="9.28515625" style="15" customWidth="1"/>
    <col min="1774" max="2018" width="9.140625" style="15"/>
    <col min="2019" max="2019" width="0.42578125" style="15" customWidth="1"/>
    <col min="2020" max="2020" width="12.140625" style="15" customWidth="1"/>
    <col min="2021" max="2021" width="9.85546875" style="15" customWidth="1"/>
    <col min="2022" max="2023" width="10" style="15" customWidth="1"/>
    <col min="2024" max="2029" width="9.28515625" style="15" customWidth="1"/>
    <col min="2030" max="2274" width="9.140625" style="15"/>
    <col min="2275" max="2275" width="0.42578125" style="15" customWidth="1"/>
    <col min="2276" max="2276" width="12.140625" style="15" customWidth="1"/>
    <col min="2277" max="2277" width="9.85546875" style="15" customWidth="1"/>
    <col min="2278" max="2279" width="10" style="15" customWidth="1"/>
    <col min="2280" max="2285" width="9.28515625" style="15" customWidth="1"/>
    <col min="2286" max="2530" width="9.140625" style="15"/>
    <col min="2531" max="2531" width="0.42578125" style="15" customWidth="1"/>
    <col min="2532" max="2532" width="12.140625" style="15" customWidth="1"/>
    <col min="2533" max="2533" width="9.85546875" style="15" customWidth="1"/>
    <col min="2534" max="2535" width="10" style="15" customWidth="1"/>
    <col min="2536" max="2541" width="9.28515625" style="15" customWidth="1"/>
    <col min="2542" max="2786" width="9.140625" style="15"/>
    <col min="2787" max="2787" width="0.42578125" style="15" customWidth="1"/>
    <col min="2788" max="2788" width="12.140625" style="15" customWidth="1"/>
    <col min="2789" max="2789" width="9.85546875" style="15" customWidth="1"/>
    <col min="2790" max="2791" width="10" style="15" customWidth="1"/>
    <col min="2792" max="2797" width="9.28515625" style="15" customWidth="1"/>
    <col min="2798" max="3042" width="9.140625" style="15"/>
    <col min="3043" max="3043" width="0.42578125" style="15" customWidth="1"/>
    <col min="3044" max="3044" width="12.140625" style="15" customWidth="1"/>
    <col min="3045" max="3045" width="9.85546875" style="15" customWidth="1"/>
    <col min="3046" max="3047" width="10" style="15" customWidth="1"/>
    <col min="3048" max="3053" width="9.28515625" style="15" customWidth="1"/>
    <col min="3054" max="3298" width="9.140625" style="15"/>
    <col min="3299" max="3299" width="0.42578125" style="15" customWidth="1"/>
    <col min="3300" max="3300" width="12.140625" style="15" customWidth="1"/>
    <col min="3301" max="3301" width="9.85546875" style="15" customWidth="1"/>
    <col min="3302" max="3303" width="10" style="15" customWidth="1"/>
    <col min="3304" max="3309" width="9.28515625" style="15" customWidth="1"/>
    <col min="3310" max="3554" width="9.140625" style="15"/>
    <col min="3555" max="3555" width="0.42578125" style="15" customWidth="1"/>
    <col min="3556" max="3556" width="12.140625" style="15" customWidth="1"/>
    <col min="3557" max="3557" width="9.85546875" style="15" customWidth="1"/>
    <col min="3558" max="3559" width="10" style="15" customWidth="1"/>
    <col min="3560" max="3565" width="9.28515625" style="15" customWidth="1"/>
    <col min="3566" max="3810" width="9.140625" style="15"/>
    <col min="3811" max="3811" width="0.42578125" style="15" customWidth="1"/>
    <col min="3812" max="3812" width="12.140625" style="15" customWidth="1"/>
    <col min="3813" max="3813" width="9.85546875" style="15" customWidth="1"/>
    <col min="3814" max="3815" width="10" style="15" customWidth="1"/>
    <col min="3816" max="3821" width="9.28515625" style="15" customWidth="1"/>
    <col min="3822" max="4066" width="9.140625" style="15"/>
    <col min="4067" max="4067" width="0.42578125" style="15" customWidth="1"/>
    <col min="4068" max="4068" width="12.140625" style="15" customWidth="1"/>
    <col min="4069" max="4069" width="9.85546875" style="15" customWidth="1"/>
    <col min="4070" max="4071" width="10" style="15" customWidth="1"/>
    <col min="4072" max="4077" width="9.28515625" style="15" customWidth="1"/>
    <col min="4078" max="4322" width="9.140625" style="15"/>
    <col min="4323" max="4323" width="0.42578125" style="15" customWidth="1"/>
    <col min="4324" max="4324" width="12.140625" style="15" customWidth="1"/>
    <col min="4325" max="4325" width="9.85546875" style="15" customWidth="1"/>
    <col min="4326" max="4327" width="10" style="15" customWidth="1"/>
    <col min="4328" max="4333" width="9.28515625" style="15" customWidth="1"/>
    <col min="4334" max="4578" width="9.140625" style="15"/>
    <col min="4579" max="4579" width="0.42578125" style="15" customWidth="1"/>
    <col min="4580" max="4580" width="12.140625" style="15" customWidth="1"/>
    <col min="4581" max="4581" width="9.85546875" style="15" customWidth="1"/>
    <col min="4582" max="4583" width="10" style="15" customWidth="1"/>
    <col min="4584" max="4589" width="9.28515625" style="15" customWidth="1"/>
    <col min="4590" max="4834" width="9.140625" style="15"/>
    <col min="4835" max="4835" width="0.42578125" style="15" customWidth="1"/>
    <col min="4836" max="4836" width="12.140625" style="15" customWidth="1"/>
    <col min="4837" max="4837" width="9.85546875" style="15" customWidth="1"/>
    <col min="4838" max="4839" width="10" style="15" customWidth="1"/>
    <col min="4840" max="4845" width="9.28515625" style="15" customWidth="1"/>
    <col min="4846" max="5090" width="9.140625" style="15"/>
    <col min="5091" max="5091" width="0.42578125" style="15" customWidth="1"/>
    <col min="5092" max="5092" width="12.140625" style="15" customWidth="1"/>
    <col min="5093" max="5093" width="9.85546875" style="15" customWidth="1"/>
    <col min="5094" max="5095" width="10" style="15" customWidth="1"/>
    <col min="5096" max="5101" width="9.28515625" style="15" customWidth="1"/>
    <col min="5102" max="5346" width="9.140625" style="15"/>
    <col min="5347" max="5347" width="0.42578125" style="15" customWidth="1"/>
    <col min="5348" max="5348" width="12.140625" style="15" customWidth="1"/>
    <col min="5349" max="5349" width="9.85546875" style="15" customWidth="1"/>
    <col min="5350" max="5351" width="10" style="15" customWidth="1"/>
    <col min="5352" max="5357" width="9.28515625" style="15" customWidth="1"/>
    <col min="5358" max="5602" width="9.140625" style="15"/>
    <col min="5603" max="5603" width="0.42578125" style="15" customWidth="1"/>
    <col min="5604" max="5604" width="12.140625" style="15" customWidth="1"/>
    <col min="5605" max="5605" width="9.85546875" style="15" customWidth="1"/>
    <col min="5606" max="5607" width="10" style="15" customWidth="1"/>
    <col min="5608" max="5613" width="9.28515625" style="15" customWidth="1"/>
    <col min="5614" max="5858" width="9.140625" style="15"/>
    <col min="5859" max="5859" width="0.42578125" style="15" customWidth="1"/>
    <col min="5860" max="5860" width="12.140625" style="15" customWidth="1"/>
    <col min="5861" max="5861" width="9.85546875" style="15" customWidth="1"/>
    <col min="5862" max="5863" width="10" style="15" customWidth="1"/>
    <col min="5864" max="5869" width="9.28515625" style="15" customWidth="1"/>
    <col min="5870" max="6114" width="9.140625" style="15"/>
    <col min="6115" max="6115" width="0.42578125" style="15" customWidth="1"/>
    <col min="6116" max="6116" width="12.140625" style="15" customWidth="1"/>
    <col min="6117" max="6117" width="9.85546875" style="15" customWidth="1"/>
    <col min="6118" max="6119" width="10" style="15" customWidth="1"/>
    <col min="6120" max="6125" width="9.28515625" style="15" customWidth="1"/>
    <col min="6126" max="6370" width="9.140625" style="15"/>
    <col min="6371" max="6371" width="0.42578125" style="15" customWidth="1"/>
    <col min="6372" max="6372" width="12.140625" style="15" customWidth="1"/>
    <col min="6373" max="6373" width="9.85546875" style="15" customWidth="1"/>
    <col min="6374" max="6375" width="10" style="15" customWidth="1"/>
    <col min="6376" max="6381" width="9.28515625" style="15" customWidth="1"/>
    <col min="6382" max="6626" width="9.140625" style="15"/>
    <col min="6627" max="6627" width="0.42578125" style="15" customWidth="1"/>
    <col min="6628" max="6628" width="12.140625" style="15" customWidth="1"/>
    <col min="6629" max="6629" width="9.85546875" style="15" customWidth="1"/>
    <col min="6630" max="6631" width="10" style="15" customWidth="1"/>
    <col min="6632" max="6637" width="9.28515625" style="15" customWidth="1"/>
    <col min="6638" max="6882" width="9.140625" style="15"/>
    <col min="6883" max="6883" width="0.42578125" style="15" customWidth="1"/>
    <col min="6884" max="6884" width="12.140625" style="15" customWidth="1"/>
    <col min="6885" max="6885" width="9.85546875" style="15" customWidth="1"/>
    <col min="6886" max="6887" width="10" style="15" customWidth="1"/>
    <col min="6888" max="6893" width="9.28515625" style="15" customWidth="1"/>
    <col min="6894" max="7138" width="9.140625" style="15"/>
    <col min="7139" max="7139" width="0.42578125" style="15" customWidth="1"/>
    <col min="7140" max="7140" width="12.140625" style="15" customWidth="1"/>
    <col min="7141" max="7141" width="9.85546875" style="15" customWidth="1"/>
    <col min="7142" max="7143" width="10" style="15" customWidth="1"/>
    <col min="7144" max="7149" width="9.28515625" style="15" customWidth="1"/>
    <col min="7150" max="7394" width="9.140625" style="15"/>
    <col min="7395" max="7395" width="0.42578125" style="15" customWidth="1"/>
    <col min="7396" max="7396" width="12.140625" style="15" customWidth="1"/>
    <col min="7397" max="7397" width="9.85546875" style="15" customWidth="1"/>
    <col min="7398" max="7399" width="10" style="15" customWidth="1"/>
    <col min="7400" max="7405" width="9.28515625" style="15" customWidth="1"/>
    <col min="7406" max="7650" width="9.140625" style="15"/>
    <col min="7651" max="7651" width="0.42578125" style="15" customWidth="1"/>
    <col min="7652" max="7652" width="12.140625" style="15" customWidth="1"/>
    <col min="7653" max="7653" width="9.85546875" style="15" customWidth="1"/>
    <col min="7654" max="7655" width="10" style="15" customWidth="1"/>
    <col min="7656" max="7661" width="9.28515625" style="15" customWidth="1"/>
    <col min="7662" max="7906" width="9.140625" style="15"/>
    <col min="7907" max="7907" width="0.42578125" style="15" customWidth="1"/>
    <col min="7908" max="7908" width="12.140625" style="15" customWidth="1"/>
    <col min="7909" max="7909" width="9.85546875" style="15" customWidth="1"/>
    <col min="7910" max="7911" width="10" style="15" customWidth="1"/>
    <col min="7912" max="7917" width="9.28515625" style="15" customWidth="1"/>
    <col min="7918" max="8162" width="9.140625" style="15"/>
    <col min="8163" max="8163" width="0.42578125" style="15" customWidth="1"/>
    <col min="8164" max="8164" width="12.140625" style="15" customWidth="1"/>
    <col min="8165" max="8165" width="9.85546875" style="15" customWidth="1"/>
    <col min="8166" max="8167" width="10" style="15" customWidth="1"/>
    <col min="8168" max="8173" width="9.28515625" style="15" customWidth="1"/>
    <col min="8174" max="8418" width="9.140625" style="15"/>
    <col min="8419" max="8419" width="0.42578125" style="15" customWidth="1"/>
    <col min="8420" max="8420" width="12.140625" style="15" customWidth="1"/>
    <col min="8421" max="8421" width="9.85546875" style="15" customWidth="1"/>
    <col min="8422" max="8423" width="10" style="15" customWidth="1"/>
    <col min="8424" max="8429" width="9.28515625" style="15" customWidth="1"/>
    <col min="8430" max="8674" width="9.140625" style="15"/>
    <col min="8675" max="8675" width="0.42578125" style="15" customWidth="1"/>
    <col min="8676" max="8676" width="12.140625" style="15" customWidth="1"/>
    <col min="8677" max="8677" width="9.85546875" style="15" customWidth="1"/>
    <col min="8678" max="8679" width="10" style="15" customWidth="1"/>
    <col min="8680" max="8685" width="9.28515625" style="15" customWidth="1"/>
    <col min="8686" max="8930" width="9.140625" style="15"/>
    <col min="8931" max="8931" width="0.42578125" style="15" customWidth="1"/>
    <col min="8932" max="8932" width="12.140625" style="15" customWidth="1"/>
    <col min="8933" max="8933" width="9.85546875" style="15" customWidth="1"/>
    <col min="8934" max="8935" width="10" style="15" customWidth="1"/>
    <col min="8936" max="8941" width="9.28515625" style="15" customWidth="1"/>
    <col min="8942" max="9186" width="9.140625" style="15"/>
    <col min="9187" max="9187" width="0.42578125" style="15" customWidth="1"/>
    <col min="9188" max="9188" width="12.140625" style="15" customWidth="1"/>
    <col min="9189" max="9189" width="9.85546875" style="15" customWidth="1"/>
    <col min="9190" max="9191" width="10" style="15" customWidth="1"/>
    <col min="9192" max="9197" width="9.28515625" style="15" customWidth="1"/>
    <col min="9198" max="9442" width="9.140625" style="15"/>
    <col min="9443" max="9443" width="0.42578125" style="15" customWidth="1"/>
    <col min="9444" max="9444" width="12.140625" style="15" customWidth="1"/>
    <col min="9445" max="9445" width="9.85546875" style="15" customWidth="1"/>
    <col min="9446" max="9447" width="10" style="15" customWidth="1"/>
    <col min="9448" max="9453" width="9.28515625" style="15" customWidth="1"/>
    <col min="9454" max="9698" width="9.140625" style="15"/>
    <col min="9699" max="9699" width="0.42578125" style="15" customWidth="1"/>
    <col min="9700" max="9700" width="12.140625" style="15" customWidth="1"/>
    <col min="9701" max="9701" width="9.85546875" style="15" customWidth="1"/>
    <col min="9702" max="9703" width="10" style="15" customWidth="1"/>
    <col min="9704" max="9709" width="9.28515625" style="15" customWidth="1"/>
    <col min="9710" max="9954" width="9.140625" style="15"/>
    <col min="9955" max="9955" width="0.42578125" style="15" customWidth="1"/>
    <col min="9956" max="9956" width="12.140625" style="15" customWidth="1"/>
    <col min="9957" max="9957" width="9.85546875" style="15" customWidth="1"/>
    <col min="9958" max="9959" width="10" style="15" customWidth="1"/>
    <col min="9960" max="9965" width="9.28515625" style="15" customWidth="1"/>
    <col min="9966" max="10210" width="9.140625" style="15"/>
    <col min="10211" max="10211" width="0.42578125" style="15" customWidth="1"/>
    <col min="10212" max="10212" width="12.140625" style="15" customWidth="1"/>
    <col min="10213" max="10213" width="9.85546875" style="15" customWidth="1"/>
    <col min="10214" max="10215" width="10" style="15" customWidth="1"/>
    <col min="10216" max="10221" width="9.28515625" style="15" customWidth="1"/>
    <col min="10222" max="10466" width="9.140625" style="15"/>
    <col min="10467" max="10467" width="0.42578125" style="15" customWidth="1"/>
    <col min="10468" max="10468" width="12.140625" style="15" customWidth="1"/>
    <col min="10469" max="10469" width="9.85546875" style="15" customWidth="1"/>
    <col min="10470" max="10471" width="10" style="15" customWidth="1"/>
    <col min="10472" max="10477" width="9.28515625" style="15" customWidth="1"/>
    <col min="10478" max="10722" width="9.140625" style="15"/>
    <col min="10723" max="10723" width="0.42578125" style="15" customWidth="1"/>
    <col min="10724" max="10724" width="12.140625" style="15" customWidth="1"/>
    <col min="10725" max="10725" width="9.85546875" style="15" customWidth="1"/>
    <col min="10726" max="10727" width="10" style="15" customWidth="1"/>
    <col min="10728" max="10733" width="9.28515625" style="15" customWidth="1"/>
    <col min="10734" max="10978" width="9.140625" style="15"/>
    <col min="10979" max="10979" width="0.42578125" style="15" customWidth="1"/>
    <col min="10980" max="10980" width="12.140625" style="15" customWidth="1"/>
    <col min="10981" max="10981" width="9.85546875" style="15" customWidth="1"/>
    <col min="10982" max="10983" width="10" style="15" customWidth="1"/>
    <col min="10984" max="10989" width="9.28515625" style="15" customWidth="1"/>
    <col min="10990" max="11234" width="9.140625" style="15"/>
    <col min="11235" max="11235" width="0.42578125" style="15" customWidth="1"/>
    <col min="11236" max="11236" width="12.140625" style="15" customWidth="1"/>
    <col min="11237" max="11237" width="9.85546875" style="15" customWidth="1"/>
    <col min="11238" max="11239" width="10" style="15" customWidth="1"/>
    <col min="11240" max="11245" width="9.28515625" style="15" customWidth="1"/>
    <col min="11246" max="11490" width="9.140625" style="15"/>
    <col min="11491" max="11491" width="0.42578125" style="15" customWidth="1"/>
    <col min="11492" max="11492" width="12.140625" style="15" customWidth="1"/>
    <col min="11493" max="11493" width="9.85546875" style="15" customWidth="1"/>
    <col min="11494" max="11495" width="10" style="15" customWidth="1"/>
    <col min="11496" max="11501" width="9.28515625" style="15" customWidth="1"/>
    <col min="11502" max="11746" width="9.140625" style="15"/>
    <col min="11747" max="11747" width="0.42578125" style="15" customWidth="1"/>
    <col min="11748" max="11748" width="12.140625" style="15" customWidth="1"/>
    <col min="11749" max="11749" width="9.85546875" style="15" customWidth="1"/>
    <col min="11750" max="11751" width="10" style="15" customWidth="1"/>
    <col min="11752" max="11757" width="9.28515625" style="15" customWidth="1"/>
    <col min="11758" max="12002" width="9.140625" style="15"/>
    <col min="12003" max="12003" width="0.42578125" style="15" customWidth="1"/>
    <col min="12004" max="12004" width="12.140625" style="15" customWidth="1"/>
    <col min="12005" max="12005" width="9.85546875" style="15" customWidth="1"/>
    <col min="12006" max="12007" width="10" style="15" customWidth="1"/>
    <col min="12008" max="12013" width="9.28515625" style="15" customWidth="1"/>
    <col min="12014" max="12258" width="9.140625" style="15"/>
    <col min="12259" max="12259" width="0.42578125" style="15" customWidth="1"/>
    <col min="12260" max="12260" width="12.140625" style="15" customWidth="1"/>
    <col min="12261" max="12261" width="9.85546875" style="15" customWidth="1"/>
    <col min="12262" max="12263" width="10" style="15" customWidth="1"/>
    <col min="12264" max="12269" width="9.28515625" style="15" customWidth="1"/>
    <col min="12270" max="12514" width="9.140625" style="15"/>
    <col min="12515" max="12515" width="0.42578125" style="15" customWidth="1"/>
    <col min="12516" max="12516" width="12.140625" style="15" customWidth="1"/>
    <col min="12517" max="12517" width="9.85546875" style="15" customWidth="1"/>
    <col min="12518" max="12519" width="10" style="15" customWidth="1"/>
    <col min="12520" max="12525" width="9.28515625" style="15" customWidth="1"/>
    <col min="12526" max="12770" width="9.140625" style="15"/>
    <col min="12771" max="12771" width="0.42578125" style="15" customWidth="1"/>
    <col min="12772" max="12772" width="12.140625" style="15" customWidth="1"/>
    <col min="12773" max="12773" width="9.85546875" style="15" customWidth="1"/>
    <col min="12774" max="12775" width="10" style="15" customWidth="1"/>
    <col min="12776" max="12781" width="9.28515625" style="15" customWidth="1"/>
    <col min="12782" max="13026" width="9.140625" style="15"/>
    <col min="13027" max="13027" width="0.42578125" style="15" customWidth="1"/>
    <col min="13028" max="13028" width="12.140625" style="15" customWidth="1"/>
    <col min="13029" max="13029" width="9.85546875" style="15" customWidth="1"/>
    <col min="13030" max="13031" width="10" style="15" customWidth="1"/>
    <col min="13032" max="13037" width="9.28515625" style="15" customWidth="1"/>
    <col min="13038" max="13282" width="9.140625" style="15"/>
    <col min="13283" max="13283" width="0.42578125" style="15" customWidth="1"/>
    <col min="13284" max="13284" width="12.140625" style="15" customWidth="1"/>
    <col min="13285" max="13285" width="9.85546875" style="15" customWidth="1"/>
    <col min="13286" max="13287" width="10" style="15" customWidth="1"/>
    <col min="13288" max="13293" width="9.28515625" style="15" customWidth="1"/>
    <col min="13294" max="13538" width="9.140625" style="15"/>
    <col min="13539" max="13539" width="0.42578125" style="15" customWidth="1"/>
    <col min="13540" max="13540" width="12.140625" style="15" customWidth="1"/>
    <col min="13541" max="13541" width="9.85546875" style="15" customWidth="1"/>
    <col min="13542" max="13543" width="10" style="15" customWidth="1"/>
    <col min="13544" max="13549" width="9.28515625" style="15" customWidth="1"/>
    <col min="13550" max="13794" width="9.140625" style="15"/>
    <col min="13795" max="13795" width="0.42578125" style="15" customWidth="1"/>
    <col min="13796" max="13796" width="12.140625" style="15" customWidth="1"/>
    <col min="13797" max="13797" width="9.85546875" style="15" customWidth="1"/>
    <col min="13798" max="13799" width="10" style="15" customWidth="1"/>
    <col min="13800" max="13805" width="9.28515625" style="15" customWidth="1"/>
    <col min="13806" max="14050" width="9.140625" style="15"/>
    <col min="14051" max="14051" width="0.42578125" style="15" customWidth="1"/>
    <col min="14052" max="14052" width="12.140625" style="15" customWidth="1"/>
    <col min="14053" max="14053" width="9.85546875" style="15" customWidth="1"/>
    <col min="14054" max="14055" width="10" style="15" customWidth="1"/>
    <col min="14056" max="14061" width="9.28515625" style="15" customWidth="1"/>
    <col min="14062" max="14306" width="9.140625" style="15"/>
    <col min="14307" max="14307" width="0.42578125" style="15" customWidth="1"/>
    <col min="14308" max="14308" width="12.140625" style="15" customWidth="1"/>
    <col min="14309" max="14309" width="9.85546875" style="15" customWidth="1"/>
    <col min="14310" max="14311" width="10" style="15" customWidth="1"/>
    <col min="14312" max="14317" width="9.28515625" style="15" customWidth="1"/>
    <col min="14318" max="14562" width="9.140625" style="15"/>
    <col min="14563" max="14563" width="0.42578125" style="15" customWidth="1"/>
    <col min="14564" max="14564" width="12.140625" style="15" customWidth="1"/>
    <col min="14565" max="14565" width="9.85546875" style="15" customWidth="1"/>
    <col min="14566" max="14567" width="10" style="15" customWidth="1"/>
    <col min="14568" max="14573" width="9.28515625" style="15" customWidth="1"/>
    <col min="14574" max="14818" width="9.140625" style="15"/>
    <col min="14819" max="14819" width="0.42578125" style="15" customWidth="1"/>
    <col min="14820" max="14820" width="12.140625" style="15" customWidth="1"/>
    <col min="14821" max="14821" width="9.85546875" style="15" customWidth="1"/>
    <col min="14822" max="14823" width="10" style="15" customWidth="1"/>
    <col min="14824" max="14829" width="9.28515625" style="15" customWidth="1"/>
    <col min="14830" max="15074" width="9.140625" style="15"/>
    <col min="15075" max="15075" width="0.42578125" style="15" customWidth="1"/>
    <col min="15076" max="15076" width="12.140625" style="15" customWidth="1"/>
    <col min="15077" max="15077" width="9.85546875" style="15" customWidth="1"/>
    <col min="15078" max="15079" width="10" style="15" customWidth="1"/>
    <col min="15080" max="15085" width="9.28515625" style="15" customWidth="1"/>
    <col min="15086" max="15330" width="9.140625" style="15"/>
    <col min="15331" max="15331" width="0.42578125" style="15" customWidth="1"/>
    <col min="15332" max="15332" width="12.140625" style="15" customWidth="1"/>
    <col min="15333" max="15333" width="9.85546875" style="15" customWidth="1"/>
    <col min="15334" max="15335" width="10" style="15" customWidth="1"/>
    <col min="15336" max="15341" width="9.28515625" style="15" customWidth="1"/>
    <col min="15342" max="15586" width="9.140625" style="15"/>
    <col min="15587" max="15587" width="0.42578125" style="15" customWidth="1"/>
    <col min="15588" max="15588" width="12.140625" style="15" customWidth="1"/>
    <col min="15589" max="15589" width="9.85546875" style="15" customWidth="1"/>
    <col min="15590" max="15591" width="10" style="15" customWidth="1"/>
    <col min="15592" max="15597" width="9.28515625" style="15" customWidth="1"/>
    <col min="15598" max="15842" width="9.140625" style="15"/>
    <col min="15843" max="15843" width="0.42578125" style="15" customWidth="1"/>
    <col min="15844" max="15844" width="12.140625" style="15" customWidth="1"/>
    <col min="15845" max="15845" width="9.85546875" style="15" customWidth="1"/>
    <col min="15846" max="15847" width="10" style="15" customWidth="1"/>
    <col min="15848" max="15853" width="9.28515625" style="15" customWidth="1"/>
    <col min="15854" max="16098" width="9.140625" style="15"/>
    <col min="16099" max="16099" width="0.42578125" style="15" customWidth="1"/>
    <col min="16100" max="16100" width="12.140625" style="15" customWidth="1"/>
    <col min="16101" max="16101" width="9.85546875" style="15" customWidth="1"/>
    <col min="16102" max="16103" width="10" style="15" customWidth="1"/>
    <col min="16104" max="16109" width="9.28515625" style="15" customWidth="1"/>
    <col min="16110" max="16384" width="9.140625" style="15"/>
  </cols>
  <sheetData>
    <row r="1" spans="1:11" x14ac:dyDescent="0.2">
      <c r="I1" s="16"/>
    </row>
    <row r="2" spans="1:11" ht="18" customHeight="1" x14ac:dyDescent="0.2">
      <c r="I2" s="17" t="s">
        <v>61</v>
      </c>
    </row>
    <row r="3" spans="1:11" ht="18.75" customHeight="1" x14ac:dyDescent="0.2"/>
    <row r="4" spans="1:11" ht="23.25" customHeight="1" x14ac:dyDescent="0.25">
      <c r="I4" s="18"/>
      <c r="K4" s="2" t="s">
        <v>653</v>
      </c>
    </row>
    <row r="5" spans="1:11" s="19" customFormat="1" ht="48.75" customHeight="1" x14ac:dyDescent="0.25">
      <c r="A5" s="330" t="s">
        <v>10</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67</v>
      </c>
      <c r="F7" s="321"/>
      <c r="G7" s="322" t="s">
        <v>65</v>
      </c>
      <c r="H7" s="321" t="s">
        <v>66</v>
      </c>
      <c r="I7" s="321"/>
      <c r="J7" s="321" t="s">
        <v>67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82" t="s">
        <v>153</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5.75" customHeight="1" x14ac:dyDescent="0.2">
      <c r="A11" s="26" t="s">
        <v>154</v>
      </c>
      <c r="B11" s="27">
        <v>6770</v>
      </c>
      <c r="C11" s="27">
        <v>-132</v>
      </c>
      <c r="D11" s="28">
        <v>-1.9124891335844683</v>
      </c>
      <c r="E11" s="27">
        <v>571</v>
      </c>
      <c r="F11" s="28">
        <v>9.2111630908211009</v>
      </c>
      <c r="G11" s="27">
        <v>5501</v>
      </c>
      <c r="H11" s="27">
        <v>-37</v>
      </c>
      <c r="I11" s="28">
        <v>-0.66811123149151319</v>
      </c>
      <c r="J11" s="27">
        <v>284</v>
      </c>
      <c r="K11" s="28">
        <v>5.4437416139543799</v>
      </c>
    </row>
    <row r="12" spans="1:11" s="19" customFormat="1" ht="15.75" customHeight="1" x14ac:dyDescent="0.2">
      <c r="A12" s="29" t="s">
        <v>155</v>
      </c>
      <c r="B12" s="30">
        <v>21147</v>
      </c>
      <c r="C12" s="30">
        <v>833</v>
      </c>
      <c r="D12" s="31">
        <v>4.1006202618883529</v>
      </c>
      <c r="E12" s="30">
        <v>1773</v>
      </c>
      <c r="F12" s="31">
        <v>9.1514400743264162</v>
      </c>
      <c r="G12" s="30">
        <v>15097</v>
      </c>
      <c r="H12" s="30">
        <v>975</v>
      </c>
      <c r="I12" s="31">
        <v>6.9041212292876359</v>
      </c>
      <c r="J12" s="30">
        <v>521</v>
      </c>
      <c r="K12" s="31">
        <v>3.5743688254665202</v>
      </c>
    </row>
    <row r="13" spans="1:11" s="19" customFormat="1" ht="15.75" customHeight="1" x14ac:dyDescent="0.2">
      <c r="A13" s="26" t="s">
        <v>156</v>
      </c>
      <c r="B13" s="27">
        <v>30695</v>
      </c>
      <c r="C13" s="27">
        <v>1253</v>
      </c>
      <c r="D13" s="28">
        <v>4.2558250118877794</v>
      </c>
      <c r="E13" s="27">
        <v>1464</v>
      </c>
      <c r="F13" s="28">
        <v>5.0083815127775306</v>
      </c>
      <c r="G13" s="27">
        <v>22370</v>
      </c>
      <c r="H13" s="27">
        <v>987</v>
      </c>
      <c r="I13" s="28">
        <v>4.6158163026703454</v>
      </c>
      <c r="J13" s="27">
        <v>-1414</v>
      </c>
      <c r="K13" s="28">
        <v>-5.9451732256979479</v>
      </c>
    </row>
    <row r="14" spans="1:11" s="19" customFormat="1" ht="15.75" customHeight="1" x14ac:dyDescent="0.2">
      <c r="A14" s="29" t="s">
        <v>157</v>
      </c>
      <c r="B14" s="30">
        <v>35099</v>
      </c>
      <c r="C14" s="30">
        <v>485</v>
      </c>
      <c r="D14" s="31">
        <v>1.401167157797423</v>
      </c>
      <c r="E14" s="30">
        <v>650</v>
      </c>
      <c r="F14" s="31">
        <v>1.8868472234317397</v>
      </c>
      <c r="G14" s="30">
        <v>26026</v>
      </c>
      <c r="H14" s="30">
        <v>509</v>
      </c>
      <c r="I14" s="31">
        <v>1.9947485989732334</v>
      </c>
      <c r="J14" s="30">
        <v>-1269</v>
      </c>
      <c r="K14" s="31">
        <v>-4.6492031507602123</v>
      </c>
    </row>
    <row r="15" spans="1:11" s="19" customFormat="1" ht="15.75" customHeight="1" x14ac:dyDescent="0.2">
      <c r="A15" s="26" t="s">
        <v>158</v>
      </c>
      <c r="B15" s="27">
        <v>38173</v>
      </c>
      <c r="C15" s="27">
        <v>-13</v>
      </c>
      <c r="D15" s="28">
        <v>-3.4043890431048031E-2</v>
      </c>
      <c r="E15" s="27">
        <v>-1000</v>
      </c>
      <c r="F15" s="28">
        <v>-2.5527786996145303</v>
      </c>
      <c r="G15" s="27">
        <v>28373</v>
      </c>
      <c r="H15" s="27">
        <v>338</v>
      </c>
      <c r="I15" s="28">
        <v>1.2056358123773854</v>
      </c>
      <c r="J15" s="27">
        <v>-1636</v>
      </c>
      <c r="K15" s="28">
        <v>-5.4516978239861373</v>
      </c>
    </row>
    <row r="16" spans="1:11" s="19" customFormat="1" ht="15.75" customHeight="1" x14ac:dyDescent="0.2">
      <c r="A16" s="29" t="s">
        <v>159</v>
      </c>
      <c r="B16" s="30">
        <v>43156</v>
      </c>
      <c r="C16" s="30">
        <v>-239</v>
      </c>
      <c r="D16" s="31">
        <v>-0.5507546952413872</v>
      </c>
      <c r="E16" s="30">
        <v>-3063</v>
      </c>
      <c r="F16" s="31">
        <v>-6.6271446807589953</v>
      </c>
      <c r="G16" s="30">
        <v>31402</v>
      </c>
      <c r="H16" s="30">
        <v>120</v>
      </c>
      <c r="I16" s="31">
        <v>0.38360718624128892</v>
      </c>
      <c r="J16" s="30">
        <v>-3128</v>
      </c>
      <c r="K16" s="31">
        <v>-9.0587894584419342</v>
      </c>
    </row>
    <row r="17" spans="1:11" s="19" customFormat="1" ht="15.75" customHeight="1" x14ac:dyDescent="0.2">
      <c r="A17" s="26" t="s">
        <v>160</v>
      </c>
      <c r="B17" s="27">
        <v>50974</v>
      </c>
      <c r="C17" s="27">
        <v>-351</v>
      </c>
      <c r="D17" s="28">
        <v>-0.68387725280077938</v>
      </c>
      <c r="E17" s="27">
        <v>-2692</v>
      </c>
      <c r="F17" s="28">
        <v>-5.0162113815078451</v>
      </c>
      <c r="G17" s="27">
        <v>36646</v>
      </c>
      <c r="H17" s="27">
        <v>117</v>
      </c>
      <c r="I17" s="28">
        <v>0.32029346546579429</v>
      </c>
      <c r="J17" s="27">
        <v>-2565</v>
      </c>
      <c r="K17" s="28">
        <v>-6.5415317130397082</v>
      </c>
    </row>
    <row r="18" spans="1:11" s="19" customFormat="1" ht="15.75" customHeight="1" x14ac:dyDescent="0.2">
      <c r="A18" s="29" t="s">
        <v>161</v>
      </c>
      <c r="B18" s="30">
        <v>55193</v>
      </c>
      <c r="C18" s="30">
        <v>-466</v>
      </c>
      <c r="D18" s="31">
        <v>-0.8372410571515837</v>
      </c>
      <c r="E18" s="30">
        <v>-2229</v>
      </c>
      <c r="F18" s="31">
        <v>-3.8817874682177562</v>
      </c>
      <c r="G18" s="30">
        <v>39989</v>
      </c>
      <c r="H18" s="30">
        <v>4</v>
      </c>
      <c r="I18" s="31">
        <v>1.0003751406777542E-2</v>
      </c>
      <c r="J18" s="30">
        <v>-2540</v>
      </c>
      <c r="K18" s="31">
        <v>-5.9723953067318769</v>
      </c>
    </row>
    <row r="19" spans="1:11" s="19" customFormat="1" ht="15.75" customHeight="1" x14ac:dyDescent="0.2">
      <c r="A19" s="26" t="s">
        <v>162</v>
      </c>
      <c r="B19" s="27">
        <v>64559</v>
      </c>
      <c r="C19" s="27">
        <v>-707</v>
      </c>
      <c r="D19" s="28">
        <v>-1.0832592774185641</v>
      </c>
      <c r="E19" s="27">
        <v>-273</v>
      </c>
      <c r="F19" s="28">
        <v>-0.42108835143139189</v>
      </c>
      <c r="G19" s="27">
        <v>47657</v>
      </c>
      <c r="H19" s="27">
        <v>-300</v>
      </c>
      <c r="I19" s="28">
        <v>-0.62556039785641304</v>
      </c>
      <c r="J19" s="27">
        <v>-816</v>
      </c>
      <c r="K19" s="28">
        <v>-1.6834113836568811</v>
      </c>
    </row>
    <row r="20" spans="1:11" s="19" customFormat="1" ht="15.75" customHeight="1" x14ac:dyDescent="0.2">
      <c r="A20" s="29" t="s">
        <v>163</v>
      </c>
      <c r="B20" s="30">
        <v>64911</v>
      </c>
      <c r="C20" s="30">
        <v>-314</v>
      </c>
      <c r="D20" s="31">
        <v>-0.48141050210808739</v>
      </c>
      <c r="E20" s="30">
        <v>1361</v>
      </c>
      <c r="F20" s="31">
        <v>2.1416207710464201</v>
      </c>
      <c r="G20" s="30">
        <v>49476</v>
      </c>
      <c r="H20" s="30">
        <v>93</v>
      </c>
      <c r="I20" s="31">
        <v>0.18832391713747645</v>
      </c>
      <c r="J20" s="30">
        <v>1814</v>
      </c>
      <c r="K20" s="31">
        <v>3.8059670177499894</v>
      </c>
    </row>
    <row r="21" spans="1:11" s="19" customFormat="1" ht="15.75" customHeight="1" x14ac:dyDescent="0.2">
      <c r="A21" s="26" t="s">
        <v>164</v>
      </c>
      <c r="B21" s="27">
        <v>15054</v>
      </c>
      <c r="C21" s="27">
        <v>-111</v>
      </c>
      <c r="D21" s="28">
        <v>-0.73194856577645895</v>
      </c>
      <c r="E21" s="27">
        <v>2221</v>
      </c>
      <c r="F21" s="28">
        <v>17.306943037481492</v>
      </c>
      <c r="G21" s="27">
        <v>0</v>
      </c>
      <c r="H21" s="27">
        <v>0</v>
      </c>
      <c r="I21" s="28" t="s">
        <v>654</v>
      </c>
      <c r="J21" s="27">
        <v>0</v>
      </c>
      <c r="K21" s="28" t="s">
        <v>654</v>
      </c>
    </row>
    <row r="22" spans="1:11" s="19" customFormat="1" ht="15.75" customHeight="1" x14ac:dyDescent="0.2">
      <c r="A22" s="85" t="s">
        <v>71</v>
      </c>
      <c r="B22" s="86">
        <v>27917</v>
      </c>
      <c r="C22" s="86">
        <v>701</v>
      </c>
      <c r="D22" s="87">
        <v>2.5756907701352145</v>
      </c>
      <c r="E22" s="86">
        <v>2344</v>
      </c>
      <c r="F22" s="87">
        <v>9.1659171782739612</v>
      </c>
      <c r="G22" s="86">
        <v>20598</v>
      </c>
      <c r="H22" s="86">
        <v>938</v>
      </c>
      <c r="I22" s="87">
        <v>4.7711088504577823</v>
      </c>
      <c r="J22" s="86">
        <v>805</v>
      </c>
      <c r="K22" s="87">
        <v>4.0670944273227905</v>
      </c>
    </row>
    <row r="23" spans="1:11" s="19" customFormat="1" ht="15.75" customHeight="1" x14ac:dyDescent="0.2">
      <c r="A23" s="29" t="s">
        <v>72</v>
      </c>
      <c r="B23" s="30">
        <v>58612</v>
      </c>
      <c r="C23" s="30">
        <v>1954</v>
      </c>
      <c r="D23" s="31">
        <v>3.4487627519502984</v>
      </c>
      <c r="E23" s="30">
        <v>3808</v>
      </c>
      <c r="F23" s="31">
        <v>6.9483979271586014</v>
      </c>
      <c r="G23" s="30">
        <v>42968</v>
      </c>
      <c r="H23" s="30">
        <v>1925</v>
      </c>
      <c r="I23" s="31">
        <v>4.6902029578734501</v>
      </c>
      <c r="J23" s="30">
        <v>-609</v>
      </c>
      <c r="K23" s="31">
        <v>-1.3975262179590151</v>
      </c>
    </row>
    <row r="24" spans="1:11" s="19" customFormat="1" ht="15.75" customHeight="1" x14ac:dyDescent="0.2">
      <c r="A24" s="26" t="s">
        <v>73</v>
      </c>
      <c r="B24" s="27">
        <v>222595</v>
      </c>
      <c r="C24" s="27">
        <v>-584</v>
      </c>
      <c r="D24" s="28">
        <v>-0.26167336532559066</v>
      </c>
      <c r="E24" s="27">
        <v>-8334</v>
      </c>
      <c r="F24" s="28">
        <v>-3.6089014372382855</v>
      </c>
      <c r="G24" s="27">
        <v>162436</v>
      </c>
      <c r="H24" s="27">
        <v>1088</v>
      </c>
      <c r="I24" s="28">
        <v>0.67431886357438575</v>
      </c>
      <c r="J24" s="27">
        <v>-11138</v>
      </c>
      <c r="K24" s="28">
        <v>-6.4168596679226155</v>
      </c>
    </row>
    <row r="25" spans="1:11" s="19" customFormat="1" ht="15.75" customHeight="1" x14ac:dyDescent="0.2">
      <c r="A25" s="29" t="s">
        <v>74</v>
      </c>
      <c r="B25" s="30">
        <v>129470</v>
      </c>
      <c r="C25" s="30">
        <v>-1021</v>
      </c>
      <c r="D25" s="31">
        <v>-0.78242943957820843</v>
      </c>
      <c r="E25" s="30">
        <v>1088</v>
      </c>
      <c r="F25" s="31">
        <v>0.84747082924397499</v>
      </c>
      <c r="G25" s="30">
        <v>97133</v>
      </c>
      <c r="H25" s="30">
        <v>-207</v>
      </c>
      <c r="I25" s="31">
        <v>-0.21265666735155125</v>
      </c>
      <c r="J25" s="30">
        <v>998</v>
      </c>
      <c r="K25" s="31">
        <v>1.0381234722005512</v>
      </c>
    </row>
    <row r="26" spans="1:11" s="19" customFormat="1" ht="15.75" customHeight="1" x14ac:dyDescent="0.2">
      <c r="A26" s="26" t="s">
        <v>75</v>
      </c>
      <c r="B26" s="27">
        <v>410677</v>
      </c>
      <c r="C26" s="27">
        <v>349</v>
      </c>
      <c r="D26" s="28">
        <v>8.5053908093037769E-2</v>
      </c>
      <c r="E26" s="27">
        <v>-3438</v>
      </c>
      <c r="F26" s="28">
        <v>-0.83020417033915694</v>
      </c>
      <c r="G26" s="27">
        <v>302537</v>
      </c>
      <c r="H26" s="27">
        <v>2806</v>
      </c>
      <c r="I26" s="28">
        <v>0.9361727682488632</v>
      </c>
      <c r="J26" s="27">
        <v>-10749</v>
      </c>
      <c r="K26" s="28">
        <v>-3.4310502224804171</v>
      </c>
    </row>
    <row r="27" spans="1:11" s="19" customFormat="1" ht="15.75" customHeight="1" x14ac:dyDescent="0.2">
      <c r="A27" s="88" t="s">
        <v>76</v>
      </c>
      <c r="B27" s="30">
        <v>425731</v>
      </c>
      <c r="C27" s="30">
        <v>238</v>
      </c>
      <c r="D27" s="31">
        <v>5.5935115266291101E-2</v>
      </c>
      <c r="E27" s="30">
        <v>-1217</v>
      </c>
      <c r="F27" s="31">
        <v>-0.28504642251515405</v>
      </c>
      <c r="G27" s="30">
        <v>302537</v>
      </c>
      <c r="H27" s="30">
        <v>2806</v>
      </c>
      <c r="I27" s="31">
        <v>0.9361727682488632</v>
      </c>
      <c r="J27" s="30">
        <v>-10749</v>
      </c>
      <c r="K27" s="31">
        <v>-3.4310502224804171</v>
      </c>
    </row>
    <row r="28" spans="1:11" s="19" customFormat="1" ht="15.75" customHeight="1" x14ac:dyDescent="0.2">
      <c r="A28" s="82" t="s">
        <v>165</v>
      </c>
      <c r="B28" s="83">
        <v>261298</v>
      </c>
      <c r="C28" s="83">
        <v>-242</v>
      </c>
      <c r="D28" s="84">
        <v>-9.2528867477250129E-2</v>
      </c>
      <c r="E28" s="83">
        <v>352</v>
      </c>
      <c r="F28" s="84">
        <v>0.13489380944716531</v>
      </c>
      <c r="G28" s="83">
        <v>181168</v>
      </c>
      <c r="H28" s="83">
        <v>1225</v>
      </c>
      <c r="I28" s="84">
        <v>0.68077113308103121</v>
      </c>
      <c r="J28" s="83">
        <v>-7328</v>
      </c>
      <c r="K28" s="84">
        <v>-3.8876156523215348</v>
      </c>
    </row>
    <row r="29" spans="1:11" s="19" customFormat="1" ht="15.75" customHeight="1" x14ac:dyDescent="0.2">
      <c r="A29" s="26" t="s">
        <v>154</v>
      </c>
      <c r="B29" s="27">
        <v>2980</v>
      </c>
      <c r="C29" s="27">
        <v>-37</v>
      </c>
      <c r="D29" s="28">
        <v>-1.2263838249917136</v>
      </c>
      <c r="E29" s="27">
        <v>208</v>
      </c>
      <c r="F29" s="28">
        <v>7.5036075036075038</v>
      </c>
      <c r="G29" s="27">
        <v>2402</v>
      </c>
      <c r="H29" s="27">
        <v>-9</v>
      </c>
      <c r="I29" s="28">
        <v>-0.37328909166321028</v>
      </c>
      <c r="J29" s="27">
        <v>61</v>
      </c>
      <c r="K29" s="28">
        <v>2.6057240495514735</v>
      </c>
    </row>
    <row r="30" spans="1:11" s="19" customFormat="1" ht="15.75" customHeight="1" x14ac:dyDescent="0.2">
      <c r="A30" s="29" t="s">
        <v>155</v>
      </c>
      <c r="B30" s="30">
        <v>10738</v>
      </c>
      <c r="C30" s="30">
        <v>504</v>
      </c>
      <c r="D30" s="31">
        <v>4.9247606019151844</v>
      </c>
      <c r="E30" s="30">
        <v>701</v>
      </c>
      <c r="F30" s="31">
        <v>6.984158613131414</v>
      </c>
      <c r="G30" s="30">
        <v>7436</v>
      </c>
      <c r="H30" s="30">
        <v>514</v>
      </c>
      <c r="I30" s="31">
        <v>7.4255995377058657</v>
      </c>
      <c r="J30" s="30">
        <v>12</v>
      </c>
      <c r="K30" s="31">
        <v>0.16163793103448276</v>
      </c>
    </row>
    <row r="31" spans="1:11" s="19" customFormat="1" ht="15.75" customHeight="1" x14ac:dyDescent="0.2">
      <c r="A31" s="26" t="s">
        <v>156</v>
      </c>
      <c r="B31" s="27">
        <v>17390</v>
      </c>
      <c r="C31" s="27">
        <v>849</v>
      </c>
      <c r="D31" s="28">
        <v>5.1327005622392843</v>
      </c>
      <c r="E31" s="27">
        <v>471</v>
      </c>
      <c r="F31" s="28">
        <v>2.7838524735504464</v>
      </c>
      <c r="G31" s="27">
        <v>12376</v>
      </c>
      <c r="H31" s="27">
        <v>570</v>
      </c>
      <c r="I31" s="28">
        <v>4.828053532102321</v>
      </c>
      <c r="J31" s="27">
        <v>-1274</v>
      </c>
      <c r="K31" s="28">
        <v>-9.3333333333333339</v>
      </c>
    </row>
    <row r="32" spans="1:11" s="19" customFormat="1" ht="15.75" customHeight="1" x14ac:dyDescent="0.2">
      <c r="A32" s="29" t="s">
        <v>157</v>
      </c>
      <c r="B32" s="30">
        <v>21098</v>
      </c>
      <c r="C32" s="30">
        <v>359</v>
      </c>
      <c r="D32" s="31">
        <v>1.7310381407010946</v>
      </c>
      <c r="E32" s="30">
        <v>156</v>
      </c>
      <c r="F32" s="31">
        <v>0.74491452583325379</v>
      </c>
      <c r="G32" s="30">
        <v>15462</v>
      </c>
      <c r="H32" s="30">
        <v>236</v>
      </c>
      <c r="I32" s="31">
        <v>1.5499802968606331</v>
      </c>
      <c r="J32" s="30">
        <v>-1171</v>
      </c>
      <c r="K32" s="31">
        <v>-7.0402212469187759</v>
      </c>
    </row>
    <row r="33" spans="1:11" s="19" customFormat="1" ht="15.75" customHeight="1" x14ac:dyDescent="0.2">
      <c r="A33" s="26" t="s">
        <v>158</v>
      </c>
      <c r="B33" s="27">
        <v>24036</v>
      </c>
      <c r="C33" s="27">
        <v>61</v>
      </c>
      <c r="D33" s="28">
        <v>0.25443169968717416</v>
      </c>
      <c r="E33" s="27">
        <v>-563</v>
      </c>
      <c r="F33" s="28">
        <v>-2.2887109232082605</v>
      </c>
      <c r="G33" s="27">
        <v>17747</v>
      </c>
      <c r="H33" s="27">
        <v>156</v>
      </c>
      <c r="I33" s="28">
        <v>0.8868171223921324</v>
      </c>
      <c r="J33" s="27">
        <v>-1315</v>
      </c>
      <c r="K33" s="28">
        <v>-6.8985416010911758</v>
      </c>
    </row>
    <row r="34" spans="1:11" s="19" customFormat="1" ht="15.75" customHeight="1" x14ac:dyDescent="0.2">
      <c r="A34" s="29" t="s">
        <v>159</v>
      </c>
      <c r="B34" s="30">
        <v>27444</v>
      </c>
      <c r="C34" s="30">
        <v>-172</v>
      </c>
      <c r="D34" s="31">
        <v>-0.62282734646581694</v>
      </c>
      <c r="E34" s="30">
        <v>-1866</v>
      </c>
      <c r="F34" s="31">
        <v>-6.3664278403275336</v>
      </c>
      <c r="G34" s="30">
        <v>19771</v>
      </c>
      <c r="H34" s="30">
        <v>2</v>
      </c>
      <c r="I34" s="31">
        <v>1.0116849613030502E-2</v>
      </c>
      <c r="J34" s="30">
        <v>-2247</v>
      </c>
      <c r="K34" s="31">
        <v>-10.205286583704241</v>
      </c>
    </row>
    <row r="35" spans="1:11" s="19" customFormat="1" ht="15.75" customHeight="1" x14ac:dyDescent="0.2">
      <c r="A35" s="26" t="s">
        <v>160</v>
      </c>
      <c r="B35" s="27">
        <v>32393</v>
      </c>
      <c r="C35" s="27">
        <v>-291</v>
      </c>
      <c r="D35" s="28">
        <v>-0.89034389915555012</v>
      </c>
      <c r="E35" s="27">
        <v>-1192</v>
      </c>
      <c r="F35" s="28">
        <v>-3.5492035134732767</v>
      </c>
      <c r="G35" s="27">
        <v>22744</v>
      </c>
      <c r="H35" s="27">
        <v>-6</v>
      </c>
      <c r="I35" s="28">
        <v>-2.6373626373626374E-2</v>
      </c>
      <c r="J35" s="27">
        <v>-1639</v>
      </c>
      <c r="K35" s="28">
        <v>-6.7218964032317601</v>
      </c>
    </row>
    <row r="36" spans="1:11" s="19" customFormat="1" ht="15.75" customHeight="1" x14ac:dyDescent="0.2">
      <c r="A36" s="29" t="s">
        <v>161</v>
      </c>
      <c r="B36" s="30">
        <v>35215</v>
      </c>
      <c r="C36" s="30">
        <v>-433</v>
      </c>
      <c r="D36" s="31">
        <v>-1.2146543985637344</v>
      </c>
      <c r="E36" s="30">
        <v>-1132</v>
      </c>
      <c r="F36" s="31">
        <v>-3.1144248493685862</v>
      </c>
      <c r="G36" s="30">
        <v>24628</v>
      </c>
      <c r="H36" s="30">
        <v>-54</v>
      </c>
      <c r="I36" s="31">
        <v>-0.21878291872619723</v>
      </c>
      <c r="J36" s="30">
        <v>-1485</v>
      </c>
      <c r="K36" s="31">
        <v>-5.6868226553823762</v>
      </c>
    </row>
    <row r="37" spans="1:11" s="19" customFormat="1" ht="15.75" customHeight="1" x14ac:dyDescent="0.2">
      <c r="A37" s="26" t="s">
        <v>162</v>
      </c>
      <c r="B37" s="27">
        <v>40281</v>
      </c>
      <c r="C37" s="27">
        <v>-675</v>
      </c>
      <c r="D37" s="28">
        <v>-1.648110167008497</v>
      </c>
      <c r="E37" s="27">
        <v>247</v>
      </c>
      <c r="F37" s="28">
        <v>0.61697557076484988</v>
      </c>
      <c r="G37" s="27">
        <v>28720</v>
      </c>
      <c r="H37" s="27">
        <v>-226</v>
      </c>
      <c r="I37" s="28">
        <v>-0.7807641815794929</v>
      </c>
      <c r="J37" s="27">
        <v>-152</v>
      </c>
      <c r="K37" s="28">
        <v>-0.5264616237184816</v>
      </c>
    </row>
    <row r="38" spans="1:11" s="19" customFormat="1" ht="15.75" customHeight="1" x14ac:dyDescent="0.2">
      <c r="A38" s="29" t="s">
        <v>163</v>
      </c>
      <c r="B38" s="30">
        <v>39622</v>
      </c>
      <c r="C38" s="30">
        <v>-333</v>
      </c>
      <c r="D38" s="31">
        <v>-0.8334376173194844</v>
      </c>
      <c r="E38" s="30">
        <v>1763</v>
      </c>
      <c r="F38" s="31">
        <v>4.656752687604004</v>
      </c>
      <c r="G38" s="30">
        <v>29882</v>
      </c>
      <c r="H38" s="30">
        <v>42</v>
      </c>
      <c r="I38" s="31">
        <v>0.14075067024128687</v>
      </c>
      <c r="J38" s="30">
        <v>1882</v>
      </c>
      <c r="K38" s="31">
        <v>6.7214285714285715</v>
      </c>
    </row>
    <row r="39" spans="1:11" s="19" customFormat="1" ht="15.75" customHeight="1" x14ac:dyDescent="0.2">
      <c r="A39" s="26" t="s">
        <v>164</v>
      </c>
      <c r="B39" s="27">
        <v>10101</v>
      </c>
      <c r="C39" s="27">
        <v>-74</v>
      </c>
      <c r="D39" s="28">
        <v>-0.72727272727272729</v>
      </c>
      <c r="E39" s="27">
        <v>1559</v>
      </c>
      <c r="F39" s="28">
        <v>18.250995083118706</v>
      </c>
      <c r="G39" s="27">
        <v>0</v>
      </c>
      <c r="H39" s="27">
        <v>0</v>
      </c>
      <c r="I39" s="28" t="s">
        <v>654</v>
      </c>
      <c r="J39" s="27">
        <v>0</v>
      </c>
      <c r="K39" s="28" t="s">
        <v>654</v>
      </c>
    </row>
    <row r="40" spans="1:11" s="19" customFormat="1" ht="15.75" customHeight="1" x14ac:dyDescent="0.2">
      <c r="A40" s="85" t="s">
        <v>71</v>
      </c>
      <c r="B40" s="86">
        <v>13718</v>
      </c>
      <c r="C40" s="86">
        <v>467</v>
      </c>
      <c r="D40" s="87">
        <v>3.5242623198249188</v>
      </c>
      <c r="E40" s="86">
        <v>909</v>
      </c>
      <c r="F40" s="87">
        <v>7.0965727223046295</v>
      </c>
      <c r="G40" s="86">
        <v>9838</v>
      </c>
      <c r="H40" s="86">
        <v>505</v>
      </c>
      <c r="I40" s="87">
        <v>5.4109075324118718</v>
      </c>
      <c r="J40" s="86">
        <v>73</v>
      </c>
      <c r="K40" s="87">
        <v>0.74756784434203793</v>
      </c>
    </row>
    <row r="41" spans="1:11" s="19" customFormat="1" ht="15.75" customHeight="1" x14ac:dyDescent="0.2">
      <c r="A41" s="29" t="s">
        <v>72</v>
      </c>
      <c r="B41" s="30">
        <v>31108</v>
      </c>
      <c r="C41" s="30">
        <v>1316</v>
      </c>
      <c r="D41" s="31">
        <v>4.4172932330827068</v>
      </c>
      <c r="E41" s="30">
        <v>1380</v>
      </c>
      <c r="F41" s="31">
        <v>4.6420882669537136</v>
      </c>
      <c r="G41" s="30">
        <v>22214</v>
      </c>
      <c r="H41" s="30">
        <v>1075</v>
      </c>
      <c r="I41" s="31">
        <v>5.0853871990160364</v>
      </c>
      <c r="J41" s="30">
        <v>-1201</v>
      </c>
      <c r="K41" s="31">
        <v>-5.129190689728806</v>
      </c>
    </row>
    <row r="42" spans="1:11" s="19" customFormat="1" ht="15.75" customHeight="1" x14ac:dyDescent="0.2">
      <c r="A42" s="26" t="s">
        <v>73</v>
      </c>
      <c r="B42" s="27">
        <v>140186</v>
      </c>
      <c r="C42" s="27">
        <v>-476</v>
      </c>
      <c r="D42" s="28">
        <v>-0.33839985212779572</v>
      </c>
      <c r="E42" s="27">
        <v>-4597</v>
      </c>
      <c r="F42" s="28">
        <v>-3.1750965237631488</v>
      </c>
      <c r="G42" s="27">
        <v>100352</v>
      </c>
      <c r="H42" s="27">
        <v>334</v>
      </c>
      <c r="I42" s="28">
        <v>0.33393989081965247</v>
      </c>
      <c r="J42" s="27">
        <v>-7857</v>
      </c>
      <c r="K42" s="28">
        <v>-7.260948719607426</v>
      </c>
    </row>
    <row r="43" spans="1:11" s="19" customFormat="1" ht="15.75" customHeight="1" x14ac:dyDescent="0.2">
      <c r="A43" s="29" t="s">
        <v>74</v>
      </c>
      <c r="B43" s="30">
        <v>79903</v>
      </c>
      <c r="C43" s="30">
        <v>-1008</v>
      </c>
      <c r="D43" s="31">
        <v>-1.2458133010344701</v>
      </c>
      <c r="E43" s="30">
        <v>2010</v>
      </c>
      <c r="F43" s="31">
        <v>2.5804629427548047</v>
      </c>
      <c r="G43" s="30">
        <v>58602</v>
      </c>
      <c r="H43" s="30">
        <v>-184</v>
      </c>
      <c r="I43" s="31">
        <v>-0.31299969380464737</v>
      </c>
      <c r="J43" s="30">
        <v>1730</v>
      </c>
      <c r="K43" s="31">
        <v>3.041918694612463</v>
      </c>
    </row>
    <row r="44" spans="1:11" s="19" customFormat="1" ht="15.75" customHeight="1" x14ac:dyDescent="0.2">
      <c r="A44" s="26" t="s">
        <v>75</v>
      </c>
      <c r="B44" s="27">
        <v>251197</v>
      </c>
      <c r="C44" s="27">
        <v>-168</v>
      </c>
      <c r="D44" s="28">
        <v>-6.6835080460684662E-2</v>
      </c>
      <c r="E44" s="27">
        <v>-1207</v>
      </c>
      <c r="F44" s="28">
        <v>-0.47820161328663569</v>
      </c>
      <c r="G44" s="27">
        <v>181168</v>
      </c>
      <c r="H44" s="27">
        <v>1225</v>
      </c>
      <c r="I44" s="28">
        <v>0.68077113308103121</v>
      </c>
      <c r="J44" s="27">
        <v>-7328</v>
      </c>
      <c r="K44" s="28">
        <v>-3.8876156523215348</v>
      </c>
    </row>
    <row r="45" spans="1:11" s="19" customFormat="1" ht="15.75" customHeight="1" x14ac:dyDescent="0.2">
      <c r="A45" s="88" t="s">
        <v>76</v>
      </c>
      <c r="B45" s="30">
        <v>261298</v>
      </c>
      <c r="C45" s="30">
        <v>-242</v>
      </c>
      <c r="D45" s="31">
        <v>-9.2528867477250129E-2</v>
      </c>
      <c r="E45" s="30">
        <v>352</v>
      </c>
      <c r="F45" s="31">
        <v>0.13489380944716531</v>
      </c>
      <c r="G45" s="30">
        <v>181168</v>
      </c>
      <c r="H45" s="30">
        <v>1225</v>
      </c>
      <c r="I45" s="31">
        <v>0.68077113308103121</v>
      </c>
      <c r="J45" s="30">
        <v>-7328</v>
      </c>
      <c r="K45" s="31">
        <v>-3.8876156523215348</v>
      </c>
    </row>
    <row r="46" spans="1:11" s="19" customFormat="1" ht="15.75" customHeight="1" x14ac:dyDescent="0.2">
      <c r="A46" s="82" t="s">
        <v>166</v>
      </c>
      <c r="B46" s="83">
        <v>164433</v>
      </c>
      <c r="C46" s="83">
        <v>480</v>
      </c>
      <c r="D46" s="84">
        <v>0.29276682951821559</v>
      </c>
      <c r="E46" s="83">
        <v>-1569</v>
      </c>
      <c r="F46" s="84">
        <v>-0.9451693353092131</v>
      </c>
      <c r="G46" s="83">
        <v>121369</v>
      </c>
      <c r="H46" s="83">
        <v>1581</v>
      </c>
      <c r="I46" s="84">
        <v>1.3198317026747253</v>
      </c>
      <c r="J46" s="83">
        <v>-3421</v>
      </c>
      <c r="K46" s="84">
        <v>-2.7414055613430564</v>
      </c>
    </row>
    <row r="47" spans="1:11" s="19" customFormat="1" ht="15.75" customHeight="1" x14ac:dyDescent="0.2">
      <c r="A47" s="26" t="s">
        <v>154</v>
      </c>
      <c r="B47" s="27">
        <v>3790</v>
      </c>
      <c r="C47" s="27">
        <v>-95</v>
      </c>
      <c r="D47" s="28">
        <v>-2.4453024453024454</v>
      </c>
      <c r="E47" s="27">
        <v>363</v>
      </c>
      <c r="F47" s="28">
        <v>10.592354829296761</v>
      </c>
      <c r="G47" s="27">
        <v>3099</v>
      </c>
      <c r="H47" s="27">
        <v>-28</v>
      </c>
      <c r="I47" s="28">
        <v>-0.89542692676686919</v>
      </c>
      <c r="J47" s="27">
        <v>223</v>
      </c>
      <c r="K47" s="28">
        <v>7.7538247566063978</v>
      </c>
    </row>
    <row r="48" spans="1:11" s="19" customFormat="1" ht="15.75" customHeight="1" x14ac:dyDescent="0.2">
      <c r="A48" s="29" t="s">
        <v>155</v>
      </c>
      <c r="B48" s="30">
        <v>10409</v>
      </c>
      <c r="C48" s="30">
        <v>329</v>
      </c>
      <c r="D48" s="31">
        <v>3.2638888888888888</v>
      </c>
      <c r="E48" s="30">
        <v>1072</v>
      </c>
      <c r="F48" s="31">
        <v>11.481203812787834</v>
      </c>
      <c r="G48" s="30">
        <v>7661</v>
      </c>
      <c r="H48" s="30">
        <v>461</v>
      </c>
      <c r="I48" s="31">
        <v>6.4027777777777777</v>
      </c>
      <c r="J48" s="30">
        <v>509</v>
      </c>
      <c r="K48" s="31">
        <v>7.1168903803131993</v>
      </c>
    </row>
    <row r="49" spans="1:11" s="19" customFormat="1" ht="15.75" customHeight="1" x14ac:dyDescent="0.2">
      <c r="A49" s="26" t="s">
        <v>156</v>
      </c>
      <c r="B49" s="27">
        <v>13305</v>
      </c>
      <c r="C49" s="27">
        <v>404</v>
      </c>
      <c r="D49" s="28">
        <v>3.1315401906828928</v>
      </c>
      <c r="E49" s="27">
        <v>993</v>
      </c>
      <c r="F49" s="28">
        <v>8.0653021442495128</v>
      </c>
      <c r="G49" s="27">
        <v>9994</v>
      </c>
      <c r="H49" s="27">
        <v>417</v>
      </c>
      <c r="I49" s="28">
        <v>4.3541818941213322</v>
      </c>
      <c r="J49" s="27">
        <v>-140</v>
      </c>
      <c r="K49" s="28">
        <v>-1.3814880599960528</v>
      </c>
    </row>
    <row r="50" spans="1:11" s="19" customFormat="1" ht="15.75" customHeight="1" x14ac:dyDescent="0.2">
      <c r="A50" s="29" t="s">
        <v>157</v>
      </c>
      <c r="B50" s="30">
        <v>14001</v>
      </c>
      <c r="C50" s="30">
        <v>126</v>
      </c>
      <c r="D50" s="31">
        <v>0.90810810810810816</v>
      </c>
      <c r="E50" s="30">
        <v>494</v>
      </c>
      <c r="F50" s="31">
        <v>3.6573628488931664</v>
      </c>
      <c r="G50" s="30">
        <v>10564</v>
      </c>
      <c r="H50" s="30">
        <v>273</v>
      </c>
      <c r="I50" s="31">
        <v>2.6528034204644837</v>
      </c>
      <c r="J50" s="30">
        <v>-98</v>
      </c>
      <c r="K50" s="31">
        <v>-0.91915212905646215</v>
      </c>
    </row>
    <row r="51" spans="1:11" s="19" customFormat="1" ht="15.75" customHeight="1" x14ac:dyDescent="0.2">
      <c r="A51" s="26" t="s">
        <v>158</v>
      </c>
      <c r="B51" s="27">
        <v>14137</v>
      </c>
      <c r="C51" s="27">
        <v>-74</v>
      </c>
      <c r="D51" s="28">
        <v>-0.52072338329463097</v>
      </c>
      <c r="E51" s="27">
        <v>-437</v>
      </c>
      <c r="F51" s="28">
        <v>-2.9984904624674078</v>
      </c>
      <c r="G51" s="27">
        <v>10626</v>
      </c>
      <c r="H51" s="27">
        <v>182</v>
      </c>
      <c r="I51" s="28">
        <v>1.7426273458445041</v>
      </c>
      <c r="J51" s="27">
        <v>-321</v>
      </c>
      <c r="K51" s="28">
        <v>-2.9323102219786241</v>
      </c>
    </row>
    <row r="52" spans="1:11" s="19" customFormat="1" ht="15.75" customHeight="1" x14ac:dyDescent="0.2">
      <c r="A52" s="29" t="s">
        <v>159</v>
      </c>
      <c r="B52" s="30">
        <v>15712</v>
      </c>
      <c r="C52" s="30">
        <v>-67</v>
      </c>
      <c r="D52" s="31">
        <v>-0.42461499461309338</v>
      </c>
      <c r="E52" s="30">
        <v>-1197</v>
      </c>
      <c r="F52" s="31">
        <v>-7.0790703175823522</v>
      </c>
      <c r="G52" s="30">
        <v>11631</v>
      </c>
      <c r="H52" s="30">
        <v>118</v>
      </c>
      <c r="I52" s="31">
        <v>1.0249283418744028</v>
      </c>
      <c r="J52" s="30">
        <v>-881</v>
      </c>
      <c r="K52" s="31">
        <v>-7.0412404092071608</v>
      </c>
    </row>
    <row r="53" spans="1:11" s="19" customFormat="1" ht="15.75" customHeight="1" x14ac:dyDescent="0.2">
      <c r="A53" s="26" t="s">
        <v>160</v>
      </c>
      <c r="B53" s="27">
        <v>18581</v>
      </c>
      <c r="C53" s="27">
        <v>-60</v>
      </c>
      <c r="D53" s="28">
        <v>-0.32187114425191782</v>
      </c>
      <c r="E53" s="27">
        <v>-1500</v>
      </c>
      <c r="F53" s="28">
        <v>-7.469747522533738</v>
      </c>
      <c r="G53" s="27">
        <v>13902</v>
      </c>
      <c r="H53" s="27">
        <v>123</v>
      </c>
      <c r="I53" s="28">
        <v>0.89266274765948184</v>
      </c>
      <c r="J53" s="27">
        <v>-926</v>
      </c>
      <c r="K53" s="28">
        <v>-6.2449420016185595</v>
      </c>
    </row>
    <row r="54" spans="1:11" s="19" customFormat="1" ht="15.75" customHeight="1" x14ac:dyDescent="0.2">
      <c r="A54" s="29" t="s">
        <v>161</v>
      </c>
      <c r="B54" s="30">
        <v>19978</v>
      </c>
      <c r="C54" s="30">
        <v>-33</v>
      </c>
      <c r="D54" s="31">
        <v>-0.16490929988506323</v>
      </c>
      <c r="E54" s="30">
        <v>-1097</v>
      </c>
      <c r="F54" s="31">
        <v>-5.2052194543297743</v>
      </c>
      <c r="G54" s="30">
        <v>15361</v>
      </c>
      <c r="H54" s="30">
        <v>58</v>
      </c>
      <c r="I54" s="31">
        <v>0.37901065150624058</v>
      </c>
      <c r="J54" s="30">
        <v>-1055</v>
      </c>
      <c r="K54" s="31">
        <v>-6.4266569200779724</v>
      </c>
    </row>
    <row r="55" spans="1:11" s="19" customFormat="1" ht="15.75" customHeight="1" x14ac:dyDescent="0.2">
      <c r="A55" s="26" t="s">
        <v>162</v>
      </c>
      <c r="B55" s="27">
        <v>24278</v>
      </c>
      <c r="C55" s="27">
        <v>-32</v>
      </c>
      <c r="D55" s="28">
        <v>-0.13163307280954339</v>
      </c>
      <c r="E55" s="27">
        <v>-520</v>
      </c>
      <c r="F55" s="28">
        <v>-2.0969433018791839</v>
      </c>
      <c r="G55" s="27">
        <v>18937</v>
      </c>
      <c r="H55" s="27">
        <v>-74</v>
      </c>
      <c r="I55" s="28">
        <v>-0.38924832991426017</v>
      </c>
      <c r="J55" s="27">
        <v>-664</v>
      </c>
      <c r="K55" s="28">
        <v>-3.3875822662109076</v>
      </c>
    </row>
    <row r="56" spans="1:11" s="19" customFormat="1" ht="15.75" customHeight="1" x14ac:dyDescent="0.2">
      <c r="A56" s="29" t="s">
        <v>163</v>
      </c>
      <c r="B56" s="30">
        <v>25289</v>
      </c>
      <c r="C56" s="30">
        <v>19</v>
      </c>
      <c r="D56" s="31">
        <v>7.5187969924812026E-2</v>
      </c>
      <c r="E56" s="30">
        <v>-402</v>
      </c>
      <c r="F56" s="31">
        <v>-1.5647503016620607</v>
      </c>
      <c r="G56" s="30">
        <v>19594</v>
      </c>
      <c r="H56" s="30">
        <v>51</v>
      </c>
      <c r="I56" s="31">
        <v>0.26096300465639871</v>
      </c>
      <c r="J56" s="30">
        <v>-68</v>
      </c>
      <c r="K56" s="31">
        <v>-0.3458447767266809</v>
      </c>
    </row>
    <row r="57" spans="1:11" s="19" customFormat="1" ht="15.75" customHeight="1" x14ac:dyDescent="0.2">
      <c r="A57" s="26" t="s">
        <v>164</v>
      </c>
      <c r="B57" s="27">
        <v>4953</v>
      </c>
      <c r="C57" s="27">
        <v>-37</v>
      </c>
      <c r="D57" s="28">
        <v>-0.74148296593186369</v>
      </c>
      <c r="E57" s="27">
        <v>662</v>
      </c>
      <c r="F57" s="28">
        <v>15.427639244931251</v>
      </c>
      <c r="G57" s="27">
        <v>0</v>
      </c>
      <c r="H57" s="27">
        <v>0</v>
      </c>
      <c r="I57" s="28" t="s">
        <v>654</v>
      </c>
      <c r="J57" s="27">
        <v>0</v>
      </c>
      <c r="K57" s="28" t="s">
        <v>654</v>
      </c>
    </row>
    <row r="58" spans="1:11" s="19" customFormat="1" ht="15.75" customHeight="1" x14ac:dyDescent="0.2">
      <c r="A58" s="85" t="s">
        <v>71</v>
      </c>
      <c r="B58" s="86">
        <v>14199</v>
      </c>
      <c r="C58" s="86">
        <v>234</v>
      </c>
      <c r="D58" s="87">
        <v>1.6756176154672395</v>
      </c>
      <c r="E58" s="86">
        <v>1435</v>
      </c>
      <c r="F58" s="87">
        <v>11.242557192102788</v>
      </c>
      <c r="G58" s="86">
        <v>10760</v>
      </c>
      <c r="H58" s="86">
        <v>433</v>
      </c>
      <c r="I58" s="87">
        <v>4.1928924179335718</v>
      </c>
      <c r="J58" s="86">
        <v>732</v>
      </c>
      <c r="K58" s="87">
        <v>7.299561228560032</v>
      </c>
    </row>
    <row r="59" spans="1:11" s="19" customFormat="1" ht="15.75" customHeight="1" x14ac:dyDescent="0.2">
      <c r="A59" s="29" t="s">
        <v>72</v>
      </c>
      <c r="B59" s="30">
        <v>27504</v>
      </c>
      <c r="C59" s="30">
        <v>638</v>
      </c>
      <c r="D59" s="31">
        <v>2.3747487530707958</v>
      </c>
      <c r="E59" s="30">
        <v>2428</v>
      </c>
      <c r="F59" s="31">
        <v>9.6825650023927263</v>
      </c>
      <c r="G59" s="30">
        <v>20754</v>
      </c>
      <c r="H59" s="30">
        <v>850</v>
      </c>
      <c r="I59" s="31">
        <v>4.270498392282958</v>
      </c>
      <c r="J59" s="30">
        <v>592</v>
      </c>
      <c r="K59" s="31">
        <v>2.9362166451740901</v>
      </c>
    </row>
    <row r="60" spans="1:11" s="19" customFormat="1" ht="15.75" customHeight="1" x14ac:dyDescent="0.2">
      <c r="A60" s="26" t="s">
        <v>73</v>
      </c>
      <c r="B60" s="27">
        <v>82409</v>
      </c>
      <c r="C60" s="27">
        <v>-108</v>
      </c>
      <c r="D60" s="28">
        <v>-0.13088212125986159</v>
      </c>
      <c r="E60" s="27">
        <v>-3737</v>
      </c>
      <c r="F60" s="28">
        <v>-4.3379843521463561</v>
      </c>
      <c r="G60" s="27">
        <v>62084</v>
      </c>
      <c r="H60" s="27">
        <v>754</v>
      </c>
      <c r="I60" s="28">
        <v>1.2294146421001142</v>
      </c>
      <c r="J60" s="27">
        <v>-3281</v>
      </c>
      <c r="K60" s="28">
        <v>-5.0195058517555262</v>
      </c>
    </row>
    <row r="61" spans="1:11" s="19" customFormat="1" ht="15.75" customHeight="1" x14ac:dyDescent="0.2">
      <c r="A61" s="29" t="s">
        <v>74</v>
      </c>
      <c r="B61" s="30">
        <v>49567</v>
      </c>
      <c r="C61" s="30">
        <v>-13</v>
      </c>
      <c r="D61" s="31">
        <v>-2.6220250100847116E-2</v>
      </c>
      <c r="E61" s="30">
        <v>-922</v>
      </c>
      <c r="F61" s="31">
        <v>-1.8261403474024045</v>
      </c>
      <c r="G61" s="30">
        <v>38531</v>
      </c>
      <c r="H61" s="30">
        <v>-23</v>
      </c>
      <c r="I61" s="31">
        <v>-5.965658556829382E-2</v>
      </c>
      <c r="J61" s="30">
        <v>-732</v>
      </c>
      <c r="K61" s="31">
        <v>-1.8643506609275908</v>
      </c>
    </row>
    <row r="62" spans="1:11" s="19" customFormat="1" ht="15.75" customHeight="1" x14ac:dyDescent="0.2">
      <c r="A62" s="26" t="s">
        <v>75</v>
      </c>
      <c r="B62" s="27">
        <v>159480</v>
      </c>
      <c r="C62" s="27">
        <v>517</v>
      </c>
      <c r="D62" s="28">
        <v>0.32523291583576053</v>
      </c>
      <c r="E62" s="27">
        <v>-2231</v>
      </c>
      <c r="F62" s="28">
        <v>-1.3796216707583282</v>
      </c>
      <c r="G62" s="27">
        <v>121369</v>
      </c>
      <c r="H62" s="27">
        <v>1581</v>
      </c>
      <c r="I62" s="28">
        <v>1.3198317026747253</v>
      </c>
      <c r="J62" s="27">
        <v>-3421</v>
      </c>
      <c r="K62" s="28">
        <v>-2.7414055613430564</v>
      </c>
    </row>
    <row r="63" spans="1:11" s="19" customFormat="1" ht="15.75" customHeight="1" x14ac:dyDescent="0.2">
      <c r="A63" s="70" t="s">
        <v>76</v>
      </c>
      <c r="B63" s="38">
        <v>164433</v>
      </c>
      <c r="C63" s="38">
        <v>480</v>
      </c>
      <c r="D63" s="39">
        <v>0.29276682951821559</v>
      </c>
      <c r="E63" s="38">
        <v>-1569</v>
      </c>
      <c r="F63" s="39">
        <v>-0.9451693353092131</v>
      </c>
      <c r="G63" s="38">
        <v>121369</v>
      </c>
      <c r="H63" s="38">
        <v>1581</v>
      </c>
      <c r="I63" s="39">
        <v>1.3198317026747253</v>
      </c>
      <c r="J63" s="38">
        <v>-3421</v>
      </c>
      <c r="K63" s="39">
        <v>-2.7414055613430564</v>
      </c>
    </row>
    <row r="64" spans="1:11" s="19" customFormat="1" ht="9.9499999999999993" customHeight="1" x14ac:dyDescent="0.2">
      <c r="B64" s="45"/>
      <c r="C64" s="45"/>
      <c r="D64" s="45"/>
      <c r="E64" s="45"/>
      <c r="F64" s="45"/>
    </row>
    <row r="65" spans="1:4" ht="15" customHeight="1" x14ac:dyDescent="0.2">
      <c r="A65" s="46" t="s">
        <v>135</v>
      </c>
    </row>
    <row r="66" spans="1:4" s="62" customFormat="1" ht="15" customHeight="1" x14ac:dyDescent="0.2">
      <c r="B66" s="46"/>
      <c r="C66" s="46"/>
      <c r="D66" s="46"/>
    </row>
    <row r="67" spans="1:4" s="62" customFormat="1" ht="15" customHeight="1" x14ac:dyDescent="0.2">
      <c r="A67" s="46"/>
      <c r="B67" s="46"/>
      <c r="D67" s="64"/>
    </row>
    <row r="68" spans="1:4" s="62" customFormat="1" ht="15" customHeight="1" x14ac:dyDescent="0.2">
      <c r="A68" s="46"/>
      <c r="B68" s="46"/>
      <c r="D68" s="64"/>
    </row>
    <row r="108" spans="3:3" x14ac:dyDescent="0.2">
      <c r="C108" s="63"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43"/>
  <sheetViews>
    <sheetView zoomScaleNormal="100" workbookViewId="0"/>
  </sheetViews>
  <sheetFormatPr baseColWidth="10" defaultColWidth="9.140625" defaultRowHeight="15" x14ac:dyDescent="0.2"/>
  <cols>
    <col min="1" max="1" width="7.85546875" style="15" customWidth="1"/>
    <col min="2" max="2" width="8.140625" style="15" customWidth="1"/>
    <col min="3" max="6" width="7.42578125" style="15" customWidth="1"/>
    <col min="7" max="7" width="9.140625" style="15"/>
    <col min="8" max="9" width="7.42578125" style="15" customWidth="1"/>
    <col min="10" max="10" width="9" style="15" customWidth="1"/>
    <col min="11" max="11" width="7.42578125" style="15" customWidth="1"/>
    <col min="12" max="13" width="9.140625" style="15"/>
    <col min="14" max="14" width="9.5703125" style="15" bestFit="1" customWidth="1"/>
    <col min="15" max="16384" width="9.140625" style="15"/>
  </cols>
  <sheetData>
    <row r="2" spans="1:14" ht="18" customHeight="1" x14ac:dyDescent="0.25">
      <c r="D2" s="94"/>
      <c r="I2" s="276" t="s">
        <v>61</v>
      </c>
    </row>
    <row r="3" spans="1:14" ht="18.75" customHeight="1" x14ac:dyDescent="0.2"/>
    <row r="4" spans="1:14" ht="24" customHeight="1" x14ac:dyDescent="0.25">
      <c r="C4" s="18"/>
      <c r="K4" s="2" t="s">
        <v>653</v>
      </c>
    </row>
    <row r="5" spans="1:14" s="19" customFormat="1" ht="31.5" customHeight="1" x14ac:dyDescent="0.2">
      <c r="A5" s="403" t="s">
        <v>53</v>
      </c>
      <c r="B5" s="403"/>
      <c r="C5" s="403"/>
      <c r="D5" s="403"/>
      <c r="E5" s="403"/>
      <c r="F5" s="403"/>
      <c r="G5" s="403"/>
      <c r="H5" s="403"/>
      <c r="I5" s="403"/>
      <c r="J5" s="403"/>
      <c r="K5" s="403"/>
    </row>
    <row r="6" spans="1:14" s="19" customFormat="1" ht="16.5" customHeight="1" x14ac:dyDescent="0.2">
      <c r="A6" s="355"/>
      <c r="B6" s="376" t="s">
        <v>625</v>
      </c>
      <c r="C6" s="377"/>
      <c r="D6" s="377"/>
      <c r="E6" s="377"/>
      <c r="F6" s="377"/>
      <c r="G6" s="377"/>
      <c r="H6" s="377"/>
      <c r="I6" s="377"/>
      <c r="J6" s="377"/>
      <c r="K6" s="378"/>
    </row>
    <row r="7" spans="1:14" s="19" customFormat="1" ht="16.5" customHeight="1" x14ac:dyDescent="0.2">
      <c r="A7" s="355"/>
      <c r="B7" s="326" t="s">
        <v>618</v>
      </c>
      <c r="C7" s="327"/>
      <c r="D7" s="327"/>
      <c r="E7" s="327"/>
      <c r="F7" s="328"/>
      <c r="G7" s="326" t="s">
        <v>619</v>
      </c>
      <c r="H7" s="327"/>
      <c r="I7" s="327"/>
      <c r="J7" s="327"/>
      <c r="K7" s="328"/>
    </row>
    <row r="8" spans="1:14" s="19" customFormat="1" ht="25.5" customHeight="1" x14ac:dyDescent="0.2">
      <c r="A8" s="355"/>
      <c r="B8" s="363" t="s">
        <v>65</v>
      </c>
      <c r="C8" s="365" t="s">
        <v>66</v>
      </c>
      <c r="D8" s="366"/>
      <c r="E8" s="365" t="s">
        <v>67</v>
      </c>
      <c r="F8" s="366"/>
      <c r="G8" s="363" t="s">
        <v>65</v>
      </c>
      <c r="H8" s="365" t="s">
        <v>66</v>
      </c>
      <c r="I8" s="366"/>
      <c r="J8" s="365" t="s">
        <v>67</v>
      </c>
      <c r="K8" s="366"/>
    </row>
    <row r="9" spans="1:14" s="19" customFormat="1" ht="15" customHeight="1" x14ac:dyDescent="0.2">
      <c r="A9" s="356"/>
      <c r="B9" s="364"/>
      <c r="C9" s="20" t="s">
        <v>152</v>
      </c>
      <c r="D9" s="21" t="s">
        <v>69</v>
      </c>
      <c r="E9" s="20" t="s">
        <v>152</v>
      </c>
      <c r="F9" s="21" t="s">
        <v>69</v>
      </c>
      <c r="G9" s="364"/>
      <c r="H9" s="20" t="s">
        <v>152</v>
      </c>
      <c r="I9" s="21" t="s">
        <v>69</v>
      </c>
      <c r="J9" s="20" t="s">
        <v>152</v>
      </c>
      <c r="K9" s="21" t="s">
        <v>69</v>
      </c>
      <c r="M9" s="15"/>
    </row>
    <row r="10" spans="1:14" s="19" customFormat="1" ht="3" customHeight="1" x14ac:dyDescent="0.2">
      <c r="A10" s="22"/>
      <c r="B10" s="22"/>
      <c r="C10" s="22"/>
      <c r="D10" s="22"/>
      <c r="G10" s="22"/>
      <c r="H10" s="22"/>
      <c r="I10" s="22"/>
      <c r="M10" s="15"/>
    </row>
    <row r="11" spans="1:14" ht="12" customHeight="1" x14ac:dyDescent="0.2">
      <c r="A11" s="292">
        <v>38353</v>
      </c>
      <c r="B11" s="293">
        <v>20154</v>
      </c>
      <c r="C11" s="294">
        <v>-536.33000000000175</v>
      </c>
      <c r="D11" s="295">
        <v>-2.5921771184896603</v>
      </c>
      <c r="E11" s="294">
        <v>-1511.380000000001</v>
      </c>
      <c r="F11" s="296">
        <v>-6.9760142679242234</v>
      </c>
      <c r="G11" s="293">
        <v>257056</v>
      </c>
      <c r="H11" s="293">
        <v>4357</v>
      </c>
      <c r="I11" s="295">
        <v>1.7241856912769737</v>
      </c>
      <c r="J11" s="293">
        <v>4517</v>
      </c>
      <c r="K11" s="295">
        <v>1.7886346267309208</v>
      </c>
      <c r="N11" s="283"/>
    </row>
    <row r="12" spans="1:14" ht="12" customHeight="1" x14ac:dyDescent="0.2">
      <c r="A12" s="292">
        <v>38384</v>
      </c>
      <c r="B12" s="293">
        <v>19387</v>
      </c>
      <c r="C12" s="294">
        <v>-767</v>
      </c>
      <c r="D12" s="295">
        <v>-3.8056961397241245</v>
      </c>
      <c r="E12" s="294">
        <v>-1629.0600000000013</v>
      </c>
      <c r="F12" s="296">
        <v>-7.7515005191268065</v>
      </c>
      <c r="G12" s="293">
        <v>247611</v>
      </c>
      <c r="H12" s="293">
        <v>-9445</v>
      </c>
      <c r="I12" s="295">
        <v>-3.6742966513133326</v>
      </c>
      <c r="J12" s="293">
        <v>3769</v>
      </c>
      <c r="K12" s="295">
        <v>1.5456730177738043</v>
      </c>
      <c r="N12" s="283"/>
    </row>
    <row r="13" spans="1:14" ht="12" customHeight="1" x14ac:dyDescent="0.2">
      <c r="A13" s="292">
        <v>38412</v>
      </c>
      <c r="B13" s="293">
        <v>19447</v>
      </c>
      <c r="C13" s="294">
        <v>60</v>
      </c>
      <c r="D13" s="295">
        <v>0.30948573786558004</v>
      </c>
      <c r="E13" s="294">
        <v>-1205.7700000000004</v>
      </c>
      <c r="F13" s="296">
        <v>-5.8382967514769222</v>
      </c>
      <c r="G13" s="293">
        <v>247405</v>
      </c>
      <c r="H13" s="293">
        <v>-206</v>
      </c>
      <c r="I13" s="295">
        <v>-8.3195011530182425E-2</v>
      </c>
      <c r="J13" s="293">
        <v>8565</v>
      </c>
      <c r="K13" s="295">
        <v>3.5860827332105174</v>
      </c>
      <c r="N13" s="283"/>
    </row>
    <row r="14" spans="1:14" ht="12" customHeight="1" x14ac:dyDescent="0.2">
      <c r="A14" s="292">
        <v>38443</v>
      </c>
      <c r="B14" s="293">
        <v>18546</v>
      </c>
      <c r="C14" s="294">
        <v>-901</v>
      </c>
      <c r="D14" s="295">
        <v>-4.63310536329511</v>
      </c>
      <c r="E14" s="294">
        <v>-2600.5200000000004</v>
      </c>
      <c r="F14" s="296">
        <v>-12.297626276096494</v>
      </c>
      <c r="G14" s="293">
        <v>236261</v>
      </c>
      <c r="H14" s="293">
        <v>-11144</v>
      </c>
      <c r="I14" s="295">
        <v>-4.5043552070491701</v>
      </c>
      <c r="J14" s="293">
        <v>-2861</v>
      </c>
      <c r="K14" s="295">
        <v>-1.1964603842390078</v>
      </c>
      <c r="N14" s="283"/>
    </row>
    <row r="15" spans="1:14" ht="12" customHeight="1" x14ac:dyDescent="0.2">
      <c r="A15" s="292">
        <v>38473</v>
      </c>
      <c r="B15" s="293">
        <v>17060</v>
      </c>
      <c r="C15" s="294">
        <v>-1486</v>
      </c>
      <c r="D15" s="295">
        <v>-8.0125094359969804</v>
      </c>
      <c r="E15" s="294">
        <v>-3381.5999999999985</v>
      </c>
      <c r="F15" s="296">
        <v>-16.542736380713833</v>
      </c>
      <c r="G15" s="293">
        <v>219919</v>
      </c>
      <c r="H15" s="293">
        <v>-16342</v>
      </c>
      <c r="I15" s="295">
        <v>-6.9169266192896837</v>
      </c>
      <c r="J15" s="293">
        <v>-12473</v>
      </c>
      <c r="K15" s="295">
        <v>-5.3672243450721195</v>
      </c>
      <c r="N15" s="283"/>
    </row>
    <row r="16" spans="1:14" ht="12" customHeight="1" x14ac:dyDescent="0.2">
      <c r="A16" s="292">
        <v>38504</v>
      </c>
      <c r="B16" s="293">
        <v>16578</v>
      </c>
      <c r="C16" s="294">
        <v>-482</v>
      </c>
      <c r="D16" s="295">
        <v>-2.8253223915592027</v>
      </c>
      <c r="E16" s="294">
        <v>-2452.0999999999985</v>
      </c>
      <c r="F16" s="296">
        <v>-12.885376324874796</v>
      </c>
      <c r="G16" s="293">
        <v>212251</v>
      </c>
      <c r="H16" s="293">
        <v>-7668</v>
      </c>
      <c r="I16" s="295">
        <v>-3.4867382991010327</v>
      </c>
      <c r="J16" s="293">
        <v>-12302</v>
      </c>
      <c r="K16" s="295">
        <v>-5.4784393884739906</v>
      </c>
      <c r="N16" s="283"/>
    </row>
    <row r="17" spans="1:14" ht="12" customHeight="1" x14ac:dyDescent="0.2">
      <c r="A17" s="292">
        <v>38534</v>
      </c>
      <c r="B17" s="293">
        <v>17224</v>
      </c>
      <c r="C17" s="294">
        <v>646</v>
      </c>
      <c r="D17" s="295">
        <v>3.8967306068283265</v>
      </c>
      <c r="E17" s="294">
        <v>-1649.0900000000001</v>
      </c>
      <c r="F17" s="296">
        <v>-8.7377848566397969</v>
      </c>
      <c r="G17" s="293">
        <v>218166</v>
      </c>
      <c r="H17" s="293">
        <v>5915</v>
      </c>
      <c r="I17" s="295">
        <v>2.7867948796472102</v>
      </c>
      <c r="J17" s="293">
        <v>-6549</v>
      </c>
      <c r="K17" s="295">
        <v>-2.9143581870369135</v>
      </c>
      <c r="N17" s="283"/>
    </row>
    <row r="18" spans="1:14" ht="12" customHeight="1" x14ac:dyDescent="0.2">
      <c r="A18" s="292">
        <v>38565</v>
      </c>
      <c r="B18" s="293">
        <v>17974</v>
      </c>
      <c r="C18" s="294">
        <v>750</v>
      </c>
      <c r="D18" s="295">
        <v>4.3543892243381332</v>
      </c>
      <c r="E18" s="294">
        <v>-2005.0900000000001</v>
      </c>
      <c r="F18" s="296">
        <v>-10.035942577965262</v>
      </c>
      <c r="G18" s="293">
        <v>230430</v>
      </c>
      <c r="H18" s="293">
        <v>12264</v>
      </c>
      <c r="I18" s="295">
        <v>5.6214075520475237</v>
      </c>
      <c r="J18" s="293">
        <v>-10920</v>
      </c>
      <c r="K18" s="295">
        <v>-4.5245494095711623</v>
      </c>
      <c r="N18" s="283"/>
    </row>
    <row r="19" spans="1:14" ht="12" customHeight="1" x14ac:dyDescent="0.2">
      <c r="A19" s="292">
        <v>38596</v>
      </c>
      <c r="B19" s="293">
        <v>16655</v>
      </c>
      <c r="C19" s="294">
        <v>-1319</v>
      </c>
      <c r="D19" s="295">
        <v>-7.3383776566151111</v>
      </c>
      <c r="E19" s="294">
        <v>-2226.4500000000007</v>
      </c>
      <c r="F19" s="296">
        <v>-11.791732096846378</v>
      </c>
      <c r="G19" s="293">
        <v>218645</v>
      </c>
      <c r="H19" s="293">
        <v>-11785</v>
      </c>
      <c r="I19" s="295">
        <v>-5.1143514299353381</v>
      </c>
      <c r="J19" s="293">
        <v>-11419</v>
      </c>
      <c r="K19" s="295">
        <v>-4.9634014882815221</v>
      </c>
      <c r="N19" s="283"/>
    </row>
    <row r="20" spans="1:14" ht="12" customHeight="1" x14ac:dyDescent="0.2">
      <c r="A20" s="292">
        <v>38626</v>
      </c>
      <c r="B20" s="293">
        <v>16899</v>
      </c>
      <c r="C20" s="294">
        <v>244</v>
      </c>
      <c r="D20" s="295">
        <v>1.4650255178625038</v>
      </c>
      <c r="E20" s="294">
        <v>-1918.4599999999991</v>
      </c>
      <c r="F20" s="296">
        <v>-10.195106034501995</v>
      </c>
      <c r="G20" s="293">
        <v>220582</v>
      </c>
      <c r="H20" s="293">
        <v>1937</v>
      </c>
      <c r="I20" s="295">
        <v>0.88591095154245469</v>
      </c>
      <c r="J20" s="293">
        <v>-7443</v>
      </c>
      <c r="K20" s="295">
        <v>-3.264115776778862</v>
      </c>
      <c r="N20" s="283"/>
    </row>
    <row r="21" spans="1:14" ht="12" customHeight="1" x14ac:dyDescent="0.2">
      <c r="A21" s="292">
        <v>38657</v>
      </c>
      <c r="B21" s="293">
        <v>17240</v>
      </c>
      <c r="C21" s="294">
        <v>341</v>
      </c>
      <c r="D21" s="295">
        <v>2.0178708799337239</v>
      </c>
      <c r="E21" s="294">
        <v>-1740.4099999999999</v>
      </c>
      <c r="F21" s="296">
        <v>-9.1695068757734948</v>
      </c>
      <c r="G21" s="293">
        <v>223833</v>
      </c>
      <c r="H21" s="293">
        <v>3251</v>
      </c>
      <c r="I21" s="295">
        <v>1.4738283268807064</v>
      </c>
      <c r="J21" s="293">
        <v>-7320</v>
      </c>
      <c r="K21" s="295">
        <v>-3.1667337218206124</v>
      </c>
      <c r="N21" s="283"/>
    </row>
    <row r="22" spans="1:14" ht="12" customHeight="1" x14ac:dyDescent="0.2">
      <c r="A22" s="292">
        <v>38687</v>
      </c>
      <c r="B22" s="293">
        <v>19133</v>
      </c>
      <c r="C22" s="294">
        <v>1893</v>
      </c>
      <c r="D22" s="295">
        <v>10.980278422273782</v>
      </c>
      <c r="E22" s="294">
        <v>-1557.3300000000017</v>
      </c>
      <c r="F22" s="296">
        <v>-7.5268494992588399</v>
      </c>
      <c r="G22" s="293">
        <v>245100</v>
      </c>
      <c r="H22" s="293">
        <v>21267</v>
      </c>
      <c r="I22" s="295">
        <v>9.5012799721220738</v>
      </c>
      <c r="J22" s="293">
        <v>-7599</v>
      </c>
      <c r="K22" s="295">
        <v>-3.0071349708546533</v>
      </c>
      <c r="N22" s="283"/>
    </row>
    <row r="23" spans="1:14" ht="12" customHeight="1" x14ac:dyDescent="0.2">
      <c r="A23" s="292">
        <v>38718</v>
      </c>
      <c r="B23" s="293">
        <v>18855</v>
      </c>
      <c r="C23" s="294">
        <v>-278</v>
      </c>
      <c r="D23" s="295">
        <v>-1.4529869858359901</v>
      </c>
      <c r="E23" s="294">
        <v>-1299</v>
      </c>
      <c r="F23" s="296">
        <v>-6.4453706460256033</v>
      </c>
      <c r="G23" s="293">
        <v>241161</v>
      </c>
      <c r="H23" s="293">
        <v>-3939</v>
      </c>
      <c r="I23" s="295">
        <v>-1.6070991432068544</v>
      </c>
      <c r="J23" s="293">
        <v>-15895</v>
      </c>
      <c r="K23" s="295">
        <v>-6.1834775301879743</v>
      </c>
      <c r="N23" s="283"/>
    </row>
    <row r="24" spans="1:14" ht="12" customHeight="1" x14ac:dyDescent="0.2">
      <c r="A24" s="292">
        <v>38749</v>
      </c>
      <c r="B24" s="293">
        <v>18345</v>
      </c>
      <c r="C24" s="294">
        <v>-510</v>
      </c>
      <c r="D24" s="295">
        <v>-2.7048528241845666</v>
      </c>
      <c r="E24" s="294">
        <v>-1042</v>
      </c>
      <c r="F24" s="296">
        <v>-5.3747356475989063</v>
      </c>
      <c r="G24" s="293">
        <v>234506</v>
      </c>
      <c r="H24" s="293">
        <v>-6655</v>
      </c>
      <c r="I24" s="295">
        <v>-2.7595672600461931</v>
      </c>
      <c r="J24" s="293">
        <v>-13105</v>
      </c>
      <c r="K24" s="295">
        <v>-5.2925758548691295</v>
      </c>
      <c r="N24" s="283"/>
    </row>
    <row r="25" spans="1:14" ht="12" customHeight="1" x14ac:dyDescent="0.2">
      <c r="A25" s="292">
        <v>38777</v>
      </c>
      <c r="B25" s="293">
        <v>17878</v>
      </c>
      <c r="C25" s="294">
        <v>-467</v>
      </c>
      <c r="D25" s="295">
        <v>-2.5456527664213682</v>
      </c>
      <c r="E25" s="294">
        <v>-1569</v>
      </c>
      <c r="F25" s="296">
        <v>-8.0680824805882647</v>
      </c>
      <c r="G25" s="293">
        <v>227740</v>
      </c>
      <c r="H25" s="293">
        <v>-6766</v>
      </c>
      <c r="I25" s="295">
        <v>-2.8852140243746427</v>
      </c>
      <c r="J25" s="293">
        <v>-19665</v>
      </c>
      <c r="K25" s="295">
        <v>-7.9485054869545886</v>
      </c>
      <c r="N25" s="283"/>
    </row>
    <row r="26" spans="1:14" ht="12" customHeight="1" x14ac:dyDescent="0.2">
      <c r="A26" s="292">
        <v>38808</v>
      </c>
      <c r="B26" s="293">
        <v>17650</v>
      </c>
      <c r="C26" s="294">
        <v>-228</v>
      </c>
      <c r="D26" s="295">
        <v>-1.2753104374091062</v>
      </c>
      <c r="E26" s="294">
        <v>-896</v>
      </c>
      <c r="F26" s="296">
        <v>-4.8312304540062545</v>
      </c>
      <c r="G26" s="293">
        <v>220871</v>
      </c>
      <c r="H26" s="293">
        <v>-6869</v>
      </c>
      <c r="I26" s="295">
        <v>-3.0161587775533505</v>
      </c>
      <c r="J26" s="293">
        <v>-15390</v>
      </c>
      <c r="K26" s="295">
        <v>-6.5139824177498618</v>
      </c>
      <c r="N26" s="283"/>
    </row>
    <row r="27" spans="1:14" ht="12" customHeight="1" x14ac:dyDescent="0.2">
      <c r="A27" s="292">
        <v>38838</v>
      </c>
      <c r="B27" s="293">
        <v>17231</v>
      </c>
      <c r="C27" s="294">
        <v>-419</v>
      </c>
      <c r="D27" s="295">
        <v>-2.3739376770538243</v>
      </c>
      <c r="E27" s="294">
        <v>171</v>
      </c>
      <c r="F27" s="296">
        <v>1.0023446658851114</v>
      </c>
      <c r="G27" s="293">
        <v>210541</v>
      </c>
      <c r="H27" s="293">
        <v>-10330</v>
      </c>
      <c r="I27" s="295">
        <v>-4.6769381222523556</v>
      </c>
      <c r="J27" s="293">
        <v>-9378</v>
      </c>
      <c r="K27" s="295">
        <v>-4.2642973094639389</v>
      </c>
      <c r="N27" s="283"/>
    </row>
    <row r="28" spans="1:14" ht="12" customHeight="1" x14ac:dyDescent="0.2">
      <c r="A28" s="292">
        <v>38869</v>
      </c>
      <c r="B28" s="293">
        <v>16451</v>
      </c>
      <c r="C28" s="294">
        <v>-780</v>
      </c>
      <c r="D28" s="295">
        <v>-4.5267250885032793</v>
      </c>
      <c r="E28" s="294">
        <v>-127</v>
      </c>
      <c r="F28" s="296">
        <v>-0.76607552177584748</v>
      </c>
      <c r="G28" s="293">
        <v>207356</v>
      </c>
      <c r="H28" s="293">
        <v>-3185</v>
      </c>
      <c r="I28" s="295">
        <v>-1.512769484328468</v>
      </c>
      <c r="J28" s="293">
        <v>-4895</v>
      </c>
      <c r="K28" s="295">
        <v>-2.30623177275961</v>
      </c>
      <c r="N28" s="283"/>
    </row>
    <row r="29" spans="1:14" ht="12" customHeight="1" x14ac:dyDescent="0.2">
      <c r="A29" s="292">
        <v>38899</v>
      </c>
      <c r="B29" s="293">
        <v>17643</v>
      </c>
      <c r="C29" s="294">
        <v>1192</v>
      </c>
      <c r="D29" s="295">
        <v>7.2457601361619357</v>
      </c>
      <c r="E29" s="294">
        <v>419</v>
      </c>
      <c r="F29" s="296">
        <v>2.4326521133302368</v>
      </c>
      <c r="G29" s="293">
        <v>213255</v>
      </c>
      <c r="H29" s="293">
        <v>5899</v>
      </c>
      <c r="I29" s="295">
        <v>2.8448658346032909</v>
      </c>
      <c r="J29" s="293">
        <v>-4911</v>
      </c>
      <c r="K29" s="295">
        <v>-2.2510382002695195</v>
      </c>
      <c r="N29" s="283"/>
    </row>
    <row r="30" spans="1:14" ht="12" customHeight="1" x14ac:dyDescent="0.2">
      <c r="A30" s="292">
        <v>38930</v>
      </c>
      <c r="B30" s="293">
        <v>18817</v>
      </c>
      <c r="C30" s="294">
        <v>1174</v>
      </c>
      <c r="D30" s="295">
        <v>6.6541971320070283</v>
      </c>
      <c r="E30" s="294">
        <v>843</v>
      </c>
      <c r="F30" s="296">
        <v>4.6901079336819853</v>
      </c>
      <c r="G30" s="293">
        <v>228587</v>
      </c>
      <c r="H30" s="293">
        <v>15332</v>
      </c>
      <c r="I30" s="295">
        <v>7.1895149000023446</v>
      </c>
      <c r="J30" s="293">
        <v>-1843</v>
      </c>
      <c r="K30" s="295">
        <v>-0.79980905264071522</v>
      </c>
      <c r="N30" s="283"/>
    </row>
    <row r="31" spans="1:14" ht="12" customHeight="1" x14ac:dyDescent="0.2">
      <c r="A31" s="292">
        <v>38961</v>
      </c>
      <c r="B31" s="293">
        <v>17665</v>
      </c>
      <c r="C31" s="294">
        <v>-1152</v>
      </c>
      <c r="D31" s="295">
        <v>-6.1221236116277833</v>
      </c>
      <c r="E31" s="294">
        <v>1010</v>
      </c>
      <c r="F31" s="296">
        <v>6.0642449714800364</v>
      </c>
      <c r="G31" s="293">
        <v>215645</v>
      </c>
      <c r="H31" s="293">
        <v>-12942</v>
      </c>
      <c r="I31" s="295">
        <v>-5.6617392940105953</v>
      </c>
      <c r="J31" s="293">
        <v>-3000</v>
      </c>
      <c r="K31" s="295">
        <v>-1.3720871732717419</v>
      </c>
      <c r="N31" s="283"/>
    </row>
    <row r="32" spans="1:14" ht="12" customHeight="1" x14ac:dyDescent="0.2">
      <c r="A32" s="292">
        <v>38991</v>
      </c>
      <c r="B32" s="293">
        <v>18180</v>
      </c>
      <c r="C32" s="294">
        <v>515</v>
      </c>
      <c r="D32" s="295">
        <v>2.9153693744692895</v>
      </c>
      <c r="E32" s="294">
        <v>1281</v>
      </c>
      <c r="F32" s="296">
        <v>7.5803301970530796</v>
      </c>
      <c r="G32" s="293">
        <v>213405</v>
      </c>
      <c r="H32" s="293">
        <v>-2240</v>
      </c>
      <c r="I32" s="295">
        <v>-1.0387442324190219</v>
      </c>
      <c r="J32" s="293">
        <v>-7177</v>
      </c>
      <c r="K32" s="295">
        <v>-3.2536653036059153</v>
      </c>
      <c r="N32" s="283"/>
    </row>
    <row r="33" spans="1:14" ht="12" customHeight="1" x14ac:dyDescent="0.2">
      <c r="A33" s="292">
        <v>39022</v>
      </c>
      <c r="B33" s="293">
        <v>18822</v>
      </c>
      <c r="C33" s="294">
        <v>642</v>
      </c>
      <c r="D33" s="295">
        <v>3.5313531353135312</v>
      </c>
      <c r="E33" s="294">
        <v>1582</v>
      </c>
      <c r="F33" s="296">
        <v>9.1763341067285378</v>
      </c>
      <c r="G33" s="293">
        <v>216746</v>
      </c>
      <c r="H33" s="293">
        <v>3341</v>
      </c>
      <c r="I33" s="295">
        <v>1.565567817061456</v>
      </c>
      <c r="J33" s="293">
        <v>-7087</v>
      </c>
      <c r="K33" s="295">
        <v>-3.1661998007443048</v>
      </c>
      <c r="N33" s="283"/>
    </row>
    <row r="34" spans="1:14" ht="12" customHeight="1" x14ac:dyDescent="0.2">
      <c r="A34" s="292">
        <v>39052</v>
      </c>
      <c r="B34" s="293">
        <v>21218</v>
      </c>
      <c r="C34" s="294">
        <v>2396</v>
      </c>
      <c r="D34" s="295">
        <v>12.729784294973967</v>
      </c>
      <c r="E34" s="294">
        <v>2085</v>
      </c>
      <c r="F34" s="296">
        <v>10.897402393769926</v>
      </c>
      <c r="G34" s="293">
        <v>236771</v>
      </c>
      <c r="H34" s="293">
        <v>20025</v>
      </c>
      <c r="I34" s="295">
        <v>9.238924824448894</v>
      </c>
      <c r="J34" s="293">
        <v>-8329</v>
      </c>
      <c r="K34" s="295">
        <v>-3.3982048143614851</v>
      </c>
      <c r="N34" s="283"/>
    </row>
    <row r="35" spans="1:14" ht="12" customHeight="1" x14ac:dyDescent="0.2">
      <c r="A35" s="292">
        <v>39083</v>
      </c>
      <c r="B35" s="293">
        <v>20190</v>
      </c>
      <c r="C35" s="294">
        <v>-1028</v>
      </c>
      <c r="D35" s="295">
        <v>-4.8449429729474973</v>
      </c>
      <c r="E35" s="294">
        <v>1335</v>
      </c>
      <c r="F35" s="296">
        <v>7.0803500397772474</v>
      </c>
      <c r="G35" s="293">
        <v>230292</v>
      </c>
      <c r="H35" s="293">
        <v>-6479</v>
      </c>
      <c r="I35" s="295">
        <v>-2.7363993056582099</v>
      </c>
      <c r="J35" s="293">
        <v>-10869</v>
      </c>
      <c r="K35" s="295">
        <v>-4.5069476407876898</v>
      </c>
      <c r="N35" s="283"/>
    </row>
    <row r="36" spans="1:14" ht="12" customHeight="1" x14ac:dyDescent="0.2">
      <c r="A36" s="292">
        <v>39114</v>
      </c>
      <c r="B36" s="293">
        <v>19770</v>
      </c>
      <c r="C36" s="294">
        <v>-420</v>
      </c>
      <c r="D36" s="295">
        <v>-2.0802377414561666</v>
      </c>
      <c r="E36" s="294">
        <v>1425</v>
      </c>
      <c r="F36" s="296">
        <v>7.7677841373671299</v>
      </c>
      <c r="G36" s="293">
        <v>224256</v>
      </c>
      <c r="H36" s="293">
        <v>-6036</v>
      </c>
      <c r="I36" s="295">
        <v>-2.621020269918191</v>
      </c>
      <c r="J36" s="293">
        <v>-10250</v>
      </c>
      <c r="K36" s="295">
        <v>-4.3708902970499688</v>
      </c>
      <c r="N36" s="283"/>
    </row>
    <row r="37" spans="1:14" ht="12" customHeight="1" x14ac:dyDescent="0.2">
      <c r="A37" s="292">
        <v>39142</v>
      </c>
      <c r="B37" s="293">
        <v>19885</v>
      </c>
      <c r="C37" s="294">
        <v>115</v>
      </c>
      <c r="D37" s="295">
        <v>0.58168942842690941</v>
      </c>
      <c r="E37" s="294">
        <v>2007</v>
      </c>
      <c r="F37" s="296">
        <v>11.226087929298579</v>
      </c>
      <c r="G37" s="293">
        <v>219796</v>
      </c>
      <c r="H37" s="293">
        <v>-4460</v>
      </c>
      <c r="I37" s="295">
        <v>-1.9887985159817352</v>
      </c>
      <c r="J37" s="293">
        <v>-7944</v>
      </c>
      <c r="K37" s="295">
        <v>-3.4881882848862737</v>
      </c>
      <c r="N37" s="283"/>
    </row>
    <row r="38" spans="1:14" ht="12" customHeight="1" x14ac:dyDescent="0.2">
      <c r="A38" s="292">
        <v>39173</v>
      </c>
      <c r="B38" s="293">
        <v>20306</v>
      </c>
      <c r="C38" s="294">
        <v>421</v>
      </c>
      <c r="D38" s="295">
        <v>2.1171737490570783</v>
      </c>
      <c r="E38" s="294">
        <v>2656</v>
      </c>
      <c r="F38" s="296">
        <v>15.048158640226628</v>
      </c>
      <c r="G38" s="293">
        <v>218241</v>
      </c>
      <c r="H38" s="293">
        <v>-1555</v>
      </c>
      <c r="I38" s="295">
        <v>-0.70747420335219935</v>
      </c>
      <c r="J38" s="293">
        <v>-2630</v>
      </c>
      <c r="K38" s="295">
        <v>-1.1907402963720906</v>
      </c>
      <c r="N38" s="283"/>
    </row>
    <row r="39" spans="1:14" ht="12" customHeight="1" x14ac:dyDescent="0.2">
      <c r="A39" s="292">
        <v>39203</v>
      </c>
      <c r="B39" s="293">
        <v>20565</v>
      </c>
      <c r="C39" s="294">
        <v>259</v>
      </c>
      <c r="D39" s="295">
        <v>1.2754850783019798</v>
      </c>
      <c r="E39" s="294">
        <v>3334</v>
      </c>
      <c r="F39" s="296">
        <v>19.348848006499914</v>
      </c>
      <c r="G39" s="293">
        <v>214243</v>
      </c>
      <c r="H39" s="293">
        <v>-3998</v>
      </c>
      <c r="I39" s="295">
        <v>-1.831919758432192</v>
      </c>
      <c r="J39" s="293">
        <v>3702</v>
      </c>
      <c r="K39" s="295">
        <v>1.7583273566668725</v>
      </c>
      <c r="N39" s="283"/>
    </row>
    <row r="40" spans="1:14" ht="12" customHeight="1" x14ac:dyDescent="0.2">
      <c r="A40" s="292">
        <v>39234</v>
      </c>
      <c r="B40" s="293">
        <v>20780</v>
      </c>
      <c r="C40" s="294">
        <v>215</v>
      </c>
      <c r="D40" s="295">
        <v>1.0454655968879163</v>
      </c>
      <c r="E40" s="294">
        <v>4329</v>
      </c>
      <c r="F40" s="296">
        <v>26.314509756245823</v>
      </c>
      <c r="G40" s="293">
        <v>216895</v>
      </c>
      <c r="H40" s="293">
        <v>2652</v>
      </c>
      <c r="I40" s="295">
        <v>1.2378467441176608</v>
      </c>
      <c r="J40" s="293">
        <v>9539</v>
      </c>
      <c r="K40" s="295">
        <v>4.6003009317309358</v>
      </c>
      <c r="N40" s="283"/>
    </row>
    <row r="41" spans="1:14" ht="12" customHeight="1" x14ac:dyDescent="0.2">
      <c r="A41" s="292">
        <v>39264</v>
      </c>
      <c r="B41" s="293">
        <v>21686</v>
      </c>
      <c r="C41" s="294">
        <v>906</v>
      </c>
      <c r="D41" s="295">
        <v>4.3599615014436957</v>
      </c>
      <c r="E41" s="294">
        <v>4043</v>
      </c>
      <c r="F41" s="296">
        <v>22.915603922235448</v>
      </c>
      <c r="G41" s="293">
        <v>228795</v>
      </c>
      <c r="H41" s="293">
        <v>11900</v>
      </c>
      <c r="I41" s="295">
        <v>5.4865257382604486</v>
      </c>
      <c r="J41" s="293">
        <v>15540</v>
      </c>
      <c r="K41" s="295">
        <v>7.2870507139340228</v>
      </c>
      <c r="N41" s="283"/>
    </row>
    <row r="42" spans="1:14" ht="12" customHeight="1" x14ac:dyDescent="0.2">
      <c r="A42" s="292">
        <v>39295</v>
      </c>
      <c r="B42" s="293">
        <v>23302</v>
      </c>
      <c r="C42" s="294">
        <v>1616</v>
      </c>
      <c r="D42" s="295">
        <v>7.4518122290878912</v>
      </c>
      <c r="E42" s="294">
        <v>4485</v>
      </c>
      <c r="F42" s="296">
        <v>23.834830206727958</v>
      </c>
      <c r="G42" s="293">
        <v>250883</v>
      </c>
      <c r="H42" s="293">
        <v>22088</v>
      </c>
      <c r="I42" s="295">
        <v>9.6540571253742424</v>
      </c>
      <c r="J42" s="293">
        <v>22296</v>
      </c>
      <c r="K42" s="295">
        <v>9.7538355199552029</v>
      </c>
      <c r="N42" s="283"/>
    </row>
    <row r="43" spans="1:14" ht="12" customHeight="1" x14ac:dyDescent="0.2">
      <c r="A43" s="292">
        <v>39326</v>
      </c>
      <c r="B43" s="293">
        <v>22594</v>
      </c>
      <c r="C43" s="294">
        <v>-708</v>
      </c>
      <c r="D43" s="295">
        <v>-3.0383658055102565</v>
      </c>
      <c r="E43" s="294">
        <v>4929</v>
      </c>
      <c r="F43" s="296">
        <v>27.902632323804131</v>
      </c>
      <c r="G43" s="293">
        <v>238892</v>
      </c>
      <c r="H43" s="293">
        <v>-11991</v>
      </c>
      <c r="I43" s="295">
        <v>-4.779518739810988</v>
      </c>
      <c r="J43" s="293">
        <v>23247</v>
      </c>
      <c r="K43" s="295">
        <v>10.780217487073664</v>
      </c>
      <c r="N43" s="283"/>
    </row>
    <row r="44" spans="1:14" ht="12" customHeight="1" x14ac:dyDescent="0.2">
      <c r="A44" s="292">
        <v>39356</v>
      </c>
      <c r="B44" s="293">
        <v>23479</v>
      </c>
      <c r="C44" s="294">
        <v>885</v>
      </c>
      <c r="D44" s="295">
        <v>3.9169691068425245</v>
      </c>
      <c r="E44" s="294">
        <v>5299</v>
      </c>
      <c r="F44" s="296">
        <v>29.147414741474147</v>
      </c>
      <c r="G44" s="293">
        <v>240385</v>
      </c>
      <c r="H44" s="293">
        <v>1493</v>
      </c>
      <c r="I44" s="295">
        <v>0.62496860506002716</v>
      </c>
      <c r="J44" s="293">
        <v>26980</v>
      </c>
      <c r="K44" s="295">
        <v>12.642627867200861</v>
      </c>
      <c r="N44" s="283"/>
    </row>
    <row r="45" spans="1:14" ht="12" customHeight="1" x14ac:dyDescent="0.2">
      <c r="A45" s="292">
        <v>39387</v>
      </c>
      <c r="B45" s="293">
        <v>25184</v>
      </c>
      <c r="C45" s="294">
        <v>1705</v>
      </c>
      <c r="D45" s="295">
        <v>7.2618084245495975</v>
      </c>
      <c r="E45" s="294">
        <v>6362</v>
      </c>
      <c r="F45" s="296">
        <v>33.800871320794812</v>
      </c>
      <c r="G45" s="293">
        <v>251565</v>
      </c>
      <c r="H45" s="293">
        <v>11180</v>
      </c>
      <c r="I45" s="295">
        <v>4.6508725586039059</v>
      </c>
      <c r="J45" s="293">
        <v>34819</v>
      </c>
      <c r="K45" s="295">
        <v>16.064425641072962</v>
      </c>
      <c r="N45" s="283"/>
    </row>
    <row r="46" spans="1:14" ht="12" customHeight="1" x14ac:dyDescent="0.2">
      <c r="A46" s="292">
        <v>39417</v>
      </c>
      <c r="B46" s="293">
        <v>29129</v>
      </c>
      <c r="C46" s="294">
        <v>3945</v>
      </c>
      <c r="D46" s="295">
        <v>15.664707750952987</v>
      </c>
      <c r="E46" s="294">
        <v>7911</v>
      </c>
      <c r="F46" s="296">
        <v>37.284381185785655</v>
      </c>
      <c r="G46" s="293">
        <v>283867</v>
      </c>
      <c r="H46" s="293">
        <v>32302</v>
      </c>
      <c r="I46" s="295">
        <v>12.840418977202711</v>
      </c>
      <c r="J46" s="293">
        <v>47096</v>
      </c>
      <c r="K46" s="295">
        <v>19.890949482833623</v>
      </c>
      <c r="N46" s="283"/>
    </row>
    <row r="47" spans="1:14" ht="12" customHeight="1" x14ac:dyDescent="0.2">
      <c r="A47" s="292">
        <v>39448</v>
      </c>
      <c r="B47" s="293">
        <v>30034</v>
      </c>
      <c r="C47" s="294">
        <v>905</v>
      </c>
      <c r="D47" s="295">
        <v>3.106869442823303</v>
      </c>
      <c r="E47" s="294">
        <v>9844</v>
      </c>
      <c r="F47" s="296">
        <v>48.756810302129765</v>
      </c>
      <c r="G47" s="293">
        <v>292797</v>
      </c>
      <c r="H47" s="293">
        <v>8930</v>
      </c>
      <c r="I47" s="295">
        <v>3.1458394248010513</v>
      </c>
      <c r="J47" s="293">
        <v>62505</v>
      </c>
      <c r="K47" s="295">
        <v>27.141628888541504</v>
      </c>
      <c r="N47" s="283"/>
    </row>
    <row r="48" spans="1:14" ht="12" customHeight="1" x14ac:dyDescent="0.2">
      <c r="A48" s="292">
        <v>39479</v>
      </c>
      <c r="B48" s="293">
        <v>31640</v>
      </c>
      <c r="C48" s="294">
        <v>1606</v>
      </c>
      <c r="D48" s="295">
        <v>5.3472730904974366</v>
      </c>
      <c r="E48" s="294">
        <v>11870</v>
      </c>
      <c r="F48" s="296">
        <v>60.040465351542743</v>
      </c>
      <c r="G48" s="293">
        <v>305263</v>
      </c>
      <c r="H48" s="293">
        <v>12466</v>
      </c>
      <c r="I48" s="295">
        <v>4.2575572837153386</v>
      </c>
      <c r="J48" s="293">
        <v>81007</v>
      </c>
      <c r="K48" s="295">
        <v>36.122556364155251</v>
      </c>
      <c r="N48" s="283"/>
    </row>
    <row r="49" spans="1:14" ht="12" customHeight="1" x14ac:dyDescent="0.2">
      <c r="A49" s="292">
        <v>39508</v>
      </c>
      <c r="B49" s="293">
        <v>32958</v>
      </c>
      <c r="C49" s="294">
        <v>1318</v>
      </c>
      <c r="D49" s="295">
        <v>4.1656131479140326</v>
      </c>
      <c r="E49" s="294">
        <v>13073</v>
      </c>
      <c r="F49" s="296">
        <v>65.743022378677395</v>
      </c>
      <c r="G49" s="293">
        <v>316990</v>
      </c>
      <c r="H49" s="293">
        <v>11727</v>
      </c>
      <c r="I49" s="295">
        <v>3.8416054353131561</v>
      </c>
      <c r="J49" s="293">
        <v>97194</v>
      </c>
      <c r="K49" s="295">
        <v>44.220094997179203</v>
      </c>
      <c r="N49" s="283"/>
    </row>
    <row r="50" spans="1:14" ht="12" customHeight="1" x14ac:dyDescent="0.2">
      <c r="A50" s="292">
        <v>39539</v>
      </c>
      <c r="B50" s="293">
        <v>35086</v>
      </c>
      <c r="C50" s="294">
        <v>2128</v>
      </c>
      <c r="D50" s="295">
        <v>6.456702469810061</v>
      </c>
      <c r="E50" s="294">
        <v>14780</v>
      </c>
      <c r="F50" s="296">
        <v>72.786368561016445</v>
      </c>
      <c r="G50" s="293">
        <v>333637</v>
      </c>
      <c r="H50" s="293">
        <v>16647</v>
      </c>
      <c r="I50" s="295">
        <v>5.251585223508628</v>
      </c>
      <c r="J50" s="293">
        <v>115396</v>
      </c>
      <c r="K50" s="295">
        <v>52.875490856438525</v>
      </c>
      <c r="N50" s="283"/>
    </row>
    <row r="51" spans="1:14" ht="12" customHeight="1" x14ac:dyDescent="0.2">
      <c r="A51" s="292">
        <v>39569</v>
      </c>
      <c r="B51" s="293">
        <v>36614</v>
      </c>
      <c r="C51" s="294">
        <v>1528</v>
      </c>
      <c r="D51" s="295">
        <v>4.3550133956563872</v>
      </c>
      <c r="E51" s="294">
        <v>16049</v>
      </c>
      <c r="F51" s="296">
        <v>78.040359834670554</v>
      </c>
      <c r="G51" s="293">
        <v>349128</v>
      </c>
      <c r="H51" s="293">
        <v>15491</v>
      </c>
      <c r="I51" s="295">
        <v>4.6430701630814326</v>
      </c>
      <c r="J51" s="293">
        <v>134885</v>
      </c>
      <c r="K51" s="295">
        <v>62.958883137372048</v>
      </c>
      <c r="N51" s="283"/>
    </row>
    <row r="52" spans="1:14" ht="12" customHeight="1" x14ac:dyDescent="0.2">
      <c r="A52" s="292">
        <v>39600</v>
      </c>
      <c r="B52" s="293">
        <v>37938</v>
      </c>
      <c r="C52" s="294">
        <v>1324</v>
      </c>
      <c r="D52" s="295">
        <v>3.6161031299502921</v>
      </c>
      <c r="E52" s="294">
        <v>17158</v>
      </c>
      <c r="F52" s="296">
        <v>82.569778633301254</v>
      </c>
      <c r="G52" s="293">
        <v>370208</v>
      </c>
      <c r="H52" s="293">
        <v>21080</v>
      </c>
      <c r="I52" s="295">
        <v>6.0379001397768155</v>
      </c>
      <c r="J52" s="293">
        <v>153313</v>
      </c>
      <c r="K52" s="295">
        <v>70.685354664699503</v>
      </c>
      <c r="N52" s="283"/>
    </row>
    <row r="53" spans="1:14" ht="12" customHeight="1" x14ac:dyDescent="0.2">
      <c r="A53" s="292">
        <v>39630</v>
      </c>
      <c r="B53" s="293">
        <v>38331</v>
      </c>
      <c r="C53" s="294">
        <v>393</v>
      </c>
      <c r="D53" s="295">
        <v>1.035900680056935</v>
      </c>
      <c r="E53" s="294">
        <v>16645</v>
      </c>
      <c r="F53" s="296">
        <v>76.754588213594019</v>
      </c>
      <c r="G53" s="293">
        <v>390529</v>
      </c>
      <c r="H53" s="293">
        <v>20321</v>
      </c>
      <c r="I53" s="295">
        <v>5.4890764110986252</v>
      </c>
      <c r="J53" s="293">
        <v>161734</v>
      </c>
      <c r="K53" s="295">
        <v>70.689481850564917</v>
      </c>
      <c r="N53" s="283"/>
    </row>
    <row r="54" spans="1:14" ht="12" customHeight="1" x14ac:dyDescent="0.2">
      <c r="A54" s="292">
        <v>39661</v>
      </c>
      <c r="B54" s="293">
        <v>40729</v>
      </c>
      <c r="C54" s="294">
        <v>2398</v>
      </c>
      <c r="D54" s="295">
        <v>6.2560329759202737</v>
      </c>
      <c r="E54" s="294">
        <v>17427</v>
      </c>
      <c r="F54" s="296">
        <v>74.787571882241863</v>
      </c>
      <c r="G54" s="293">
        <v>429060</v>
      </c>
      <c r="H54" s="293">
        <v>38531</v>
      </c>
      <c r="I54" s="295">
        <v>9.8663607568195957</v>
      </c>
      <c r="J54" s="293">
        <v>178177</v>
      </c>
      <c r="K54" s="295">
        <v>71.01995751007442</v>
      </c>
      <c r="N54" s="283"/>
    </row>
    <row r="55" spans="1:14" ht="12" customHeight="1" x14ac:dyDescent="0.2">
      <c r="A55" s="292">
        <v>39692</v>
      </c>
      <c r="B55" s="293">
        <v>43152</v>
      </c>
      <c r="C55" s="294">
        <v>2423</v>
      </c>
      <c r="D55" s="295">
        <v>5.9490780524933093</v>
      </c>
      <c r="E55" s="294">
        <v>20558</v>
      </c>
      <c r="F55" s="296">
        <v>90.988758077365674</v>
      </c>
      <c r="G55" s="293">
        <v>443301</v>
      </c>
      <c r="H55" s="293">
        <v>14241</v>
      </c>
      <c r="I55" s="295">
        <v>3.3191162075234235</v>
      </c>
      <c r="J55" s="293">
        <v>204409</v>
      </c>
      <c r="K55" s="295">
        <v>85.565443798871456</v>
      </c>
      <c r="N55" s="283"/>
    </row>
    <row r="56" spans="1:14" ht="12" customHeight="1" x14ac:dyDescent="0.2">
      <c r="A56" s="292">
        <v>39722</v>
      </c>
      <c r="B56" s="293">
        <v>48393</v>
      </c>
      <c r="C56" s="294">
        <v>5241</v>
      </c>
      <c r="D56" s="295">
        <v>12.145439377085651</v>
      </c>
      <c r="E56" s="294">
        <v>24914</v>
      </c>
      <c r="F56" s="296">
        <v>106.11184462711358</v>
      </c>
      <c r="G56" s="293">
        <v>479576</v>
      </c>
      <c r="H56" s="293">
        <v>36275</v>
      </c>
      <c r="I56" s="295">
        <v>8.1829276270525</v>
      </c>
      <c r="J56" s="293">
        <v>239191</v>
      </c>
      <c r="K56" s="295">
        <v>99.503296794725131</v>
      </c>
      <c r="N56" s="283"/>
    </row>
    <row r="57" spans="1:14" ht="12" customHeight="1" x14ac:dyDescent="0.2">
      <c r="A57" s="292">
        <v>39753</v>
      </c>
      <c r="B57" s="293">
        <v>52837</v>
      </c>
      <c r="C57" s="294">
        <v>4444</v>
      </c>
      <c r="D57" s="295">
        <v>9.1831463228152828</v>
      </c>
      <c r="E57" s="294">
        <v>27653</v>
      </c>
      <c r="F57" s="296">
        <v>109.80384371029226</v>
      </c>
      <c r="G57" s="293">
        <v>520029</v>
      </c>
      <c r="H57" s="293">
        <v>40453</v>
      </c>
      <c r="I57" s="295">
        <v>8.4351593907952029</v>
      </c>
      <c r="J57" s="293">
        <v>268464</v>
      </c>
      <c r="K57" s="295">
        <v>106.71754814858983</v>
      </c>
      <c r="N57" s="283"/>
    </row>
    <row r="58" spans="1:14" ht="12" customHeight="1" x14ac:dyDescent="0.2">
      <c r="A58" s="292">
        <v>39783</v>
      </c>
      <c r="B58" s="293">
        <v>61080</v>
      </c>
      <c r="C58" s="294">
        <v>8243</v>
      </c>
      <c r="D58" s="295">
        <v>15.600810038420047</v>
      </c>
      <c r="E58" s="294">
        <v>31951</v>
      </c>
      <c r="F58" s="296">
        <v>109.68793985375399</v>
      </c>
      <c r="G58" s="293">
        <v>590730</v>
      </c>
      <c r="H58" s="293">
        <v>70701</v>
      </c>
      <c r="I58" s="295">
        <v>13.595587938364975</v>
      </c>
      <c r="J58" s="293">
        <v>306863</v>
      </c>
      <c r="K58" s="295">
        <v>108.10097686592665</v>
      </c>
      <c r="N58" s="283"/>
    </row>
    <row r="59" spans="1:14" ht="12" customHeight="1" x14ac:dyDescent="0.2">
      <c r="A59" s="277">
        <v>39814</v>
      </c>
      <c r="B59" s="106">
        <v>72156</v>
      </c>
      <c r="C59" s="278">
        <v>3059.6033989757998</v>
      </c>
      <c r="D59" s="155">
        <v>4.4280216472684311</v>
      </c>
      <c r="E59" s="278">
        <v>35576.418352133362</v>
      </c>
      <c r="F59" s="279">
        <v>97.257586745003735</v>
      </c>
      <c r="G59" s="106">
        <v>678141</v>
      </c>
      <c r="H59" s="106">
        <v>20705.313604600262</v>
      </c>
      <c r="I59" s="155">
        <v>3.1494051864029058</v>
      </c>
      <c r="J59" s="106">
        <v>337122.50946146878</v>
      </c>
      <c r="K59" s="155">
        <v>98.857545504083959</v>
      </c>
      <c r="N59" s="283"/>
    </row>
    <row r="60" spans="1:14" ht="12" customHeight="1" x14ac:dyDescent="0.2">
      <c r="A60" s="277">
        <v>39845</v>
      </c>
      <c r="B60" s="106">
        <v>75103</v>
      </c>
      <c r="C60" s="278">
        <v>2947</v>
      </c>
      <c r="D60" s="155">
        <v>4.0842064415987585</v>
      </c>
      <c r="E60" s="278">
        <v>36708.56434852229</v>
      </c>
      <c r="F60" s="279">
        <v>95.609073881802104</v>
      </c>
      <c r="G60" s="106">
        <v>706734</v>
      </c>
      <c r="H60" s="106">
        <v>28593</v>
      </c>
      <c r="I60" s="155">
        <v>4.2163797794264024</v>
      </c>
      <c r="J60" s="106">
        <v>352110.95848223602</v>
      </c>
      <c r="K60" s="155">
        <v>99.291618777850317</v>
      </c>
      <c r="N60" s="283"/>
    </row>
    <row r="61" spans="1:14" ht="12" customHeight="1" x14ac:dyDescent="0.2">
      <c r="A61" s="277">
        <v>39873</v>
      </c>
      <c r="B61" s="106">
        <v>77215</v>
      </c>
      <c r="C61" s="278">
        <v>2112</v>
      </c>
      <c r="D61" s="155">
        <v>2.8121379971505798</v>
      </c>
      <c r="E61" s="278">
        <v>37608.574026269423</v>
      </c>
      <c r="F61" s="279">
        <v>94.955737867420169</v>
      </c>
      <c r="G61" s="106">
        <v>723347</v>
      </c>
      <c r="H61" s="106">
        <v>16613</v>
      </c>
      <c r="I61" s="155">
        <v>2.3506722472670059</v>
      </c>
      <c r="J61" s="106">
        <v>357303.01094558969</v>
      </c>
      <c r="K61" s="155">
        <v>97.612041620625732</v>
      </c>
      <c r="N61" s="283"/>
    </row>
    <row r="62" spans="1:14" ht="12" customHeight="1" x14ac:dyDescent="0.2">
      <c r="A62" s="277">
        <v>39904</v>
      </c>
      <c r="B62" s="106">
        <v>77318</v>
      </c>
      <c r="C62" s="278">
        <v>103</v>
      </c>
      <c r="D62" s="155">
        <v>0.1333937706404196</v>
      </c>
      <c r="E62" s="278">
        <v>35510.296532947024</v>
      </c>
      <c r="F62" s="279">
        <v>84.937209145992213</v>
      </c>
      <c r="G62" s="106">
        <v>728526</v>
      </c>
      <c r="H62" s="106">
        <v>5179</v>
      </c>
      <c r="I62" s="155">
        <v>0.71597725572926962</v>
      </c>
      <c r="J62" s="106">
        <v>345034.66115600883</v>
      </c>
      <c r="K62" s="155">
        <v>89.971956653856282</v>
      </c>
      <c r="N62" s="283"/>
    </row>
    <row r="63" spans="1:14" ht="12" customHeight="1" x14ac:dyDescent="0.2">
      <c r="A63" s="277">
        <v>39934</v>
      </c>
      <c r="B63" s="106">
        <v>76191</v>
      </c>
      <c r="C63" s="278">
        <v>-1127</v>
      </c>
      <c r="D63" s="155">
        <v>-1.4576165963941126</v>
      </c>
      <c r="E63" s="278">
        <v>32844.786337891223</v>
      </c>
      <c r="F63" s="279">
        <v>75.773138096725134</v>
      </c>
      <c r="G63" s="106">
        <v>712621</v>
      </c>
      <c r="H63" s="106">
        <v>-15905</v>
      </c>
      <c r="I63" s="155">
        <v>-2.1831753430900203</v>
      </c>
      <c r="J63" s="106">
        <v>313317.64290627511</v>
      </c>
      <c r="K63" s="155">
        <v>78.466067800359824</v>
      </c>
      <c r="N63" s="283"/>
    </row>
    <row r="64" spans="1:14" ht="12" customHeight="1" x14ac:dyDescent="0.2">
      <c r="A64" s="277">
        <v>39965</v>
      </c>
      <c r="B64" s="106">
        <v>74406</v>
      </c>
      <c r="C64" s="278">
        <v>-1785</v>
      </c>
      <c r="D64" s="155">
        <v>-2.3427963932747962</v>
      </c>
      <c r="E64" s="278">
        <v>29788.364911812365</v>
      </c>
      <c r="F64" s="279">
        <v>66.763657134527804</v>
      </c>
      <c r="G64" s="106">
        <v>696254</v>
      </c>
      <c r="H64" s="106">
        <v>-16367</v>
      </c>
      <c r="I64" s="155">
        <v>-2.2967327653830014</v>
      </c>
      <c r="J64" s="106">
        <v>275085.06703401834</v>
      </c>
      <c r="K64" s="155">
        <v>65.314662479209332</v>
      </c>
      <c r="N64" s="283"/>
    </row>
    <row r="65" spans="1:14" ht="12" customHeight="1" x14ac:dyDescent="0.2">
      <c r="A65" s="277">
        <v>39995</v>
      </c>
      <c r="B65" s="106">
        <v>72069</v>
      </c>
      <c r="C65" s="278">
        <v>-2337</v>
      </c>
      <c r="D65" s="155">
        <v>-3.1408757358277559</v>
      </c>
      <c r="E65" s="278">
        <v>27113.144835640436</v>
      </c>
      <c r="F65" s="279">
        <v>60.310597443901798</v>
      </c>
      <c r="G65" s="106">
        <v>688962</v>
      </c>
      <c r="H65" s="106">
        <v>-7292</v>
      </c>
      <c r="I65" s="155">
        <v>-1.0473189382035866</v>
      </c>
      <c r="J65" s="106">
        <v>246694.10196765582</v>
      </c>
      <c r="K65" s="155">
        <v>55.779337154064585</v>
      </c>
      <c r="N65" s="283"/>
    </row>
    <row r="66" spans="1:14" ht="12" customHeight="1" x14ac:dyDescent="0.2">
      <c r="A66" s="277">
        <v>40026</v>
      </c>
      <c r="B66" s="106">
        <v>72542</v>
      </c>
      <c r="C66" s="278">
        <v>473</v>
      </c>
      <c r="D66" s="155">
        <v>0.65631547544714097</v>
      </c>
      <c r="E66" s="278">
        <v>24993.069176061719</v>
      </c>
      <c r="F66" s="279">
        <v>52.562841567573336</v>
      </c>
      <c r="G66" s="106">
        <v>709362</v>
      </c>
      <c r="H66" s="106">
        <v>20400</v>
      </c>
      <c r="I66" s="155">
        <v>2.9609760770550482</v>
      </c>
      <c r="J66" s="106">
        <v>226365.45511722326</v>
      </c>
      <c r="K66" s="155">
        <v>46.866889114530238</v>
      </c>
      <c r="N66" s="283"/>
    </row>
    <row r="67" spans="1:14" ht="12" customHeight="1" x14ac:dyDescent="0.2">
      <c r="A67" s="277">
        <v>40057</v>
      </c>
      <c r="B67" s="106">
        <v>73615</v>
      </c>
      <c r="C67" s="278">
        <v>1073</v>
      </c>
      <c r="D67" s="155">
        <v>1.4791431170907887</v>
      </c>
      <c r="E67" s="278">
        <v>23321.058768347801</v>
      </c>
      <c r="F67" s="279">
        <v>46.369519264620344</v>
      </c>
      <c r="G67" s="106">
        <v>708078</v>
      </c>
      <c r="H67" s="106">
        <v>-1284</v>
      </c>
      <c r="I67" s="155">
        <v>-0.18100772243227012</v>
      </c>
      <c r="J67" s="106">
        <v>208807.34664183704</v>
      </c>
      <c r="K67" s="155">
        <v>41.822475492474901</v>
      </c>
      <c r="N67" s="283"/>
    </row>
    <row r="68" spans="1:14" ht="12" customHeight="1" x14ac:dyDescent="0.2">
      <c r="A68" s="277">
        <v>40087</v>
      </c>
      <c r="B68" s="106">
        <v>75412</v>
      </c>
      <c r="C68" s="278">
        <v>1797</v>
      </c>
      <c r="D68" s="155">
        <v>2.44107858452761</v>
      </c>
      <c r="E68" s="278">
        <v>19205.289649998638</v>
      </c>
      <c r="F68" s="279">
        <v>34.169033431073544</v>
      </c>
      <c r="G68" s="106">
        <v>716880</v>
      </c>
      <c r="H68" s="106">
        <v>8802</v>
      </c>
      <c r="I68" s="155">
        <v>1.2430833891181481</v>
      </c>
      <c r="J68" s="106">
        <v>177227.11235061497</v>
      </c>
      <c r="K68" s="155">
        <v>32.840945801768825</v>
      </c>
      <c r="N68" s="283"/>
    </row>
    <row r="69" spans="1:14" ht="12" customHeight="1" x14ac:dyDescent="0.2">
      <c r="A69" s="277">
        <v>40118</v>
      </c>
      <c r="B69" s="106">
        <v>77251</v>
      </c>
      <c r="C69" s="278">
        <v>1839</v>
      </c>
      <c r="D69" s="155">
        <v>2.4386039357131493</v>
      </c>
      <c r="E69" s="278">
        <v>16248.447975151066</v>
      </c>
      <c r="F69" s="279">
        <v>26.635685616123702</v>
      </c>
      <c r="G69" s="106">
        <v>726788</v>
      </c>
      <c r="H69" s="106">
        <v>9908</v>
      </c>
      <c r="I69" s="155">
        <v>1.3821002120299073</v>
      </c>
      <c r="J69" s="106">
        <v>143031.41981912544</v>
      </c>
      <c r="K69" s="155">
        <v>24.501894227009441</v>
      </c>
      <c r="N69" s="283"/>
    </row>
    <row r="70" spans="1:14" ht="12" customHeight="1" x14ac:dyDescent="0.2">
      <c r="A70" s="277">
        <v>40148</v>
      </c>
      <c r="B70" s="106">
        <v>82621</v>
      </c>
      <c r="C70" s="278">
        <v>5370</v>
      </c>
      <c r="D70" s="155">
        <v>6.9513663253550115</v>
      </c>
      <c r="E70" s="278">
        <v>13524.6033989758</v>
      </c>
      <c r="F70" s="279">
        <v>19.573529249389725</v>
      </c>
      <c r="G70" s="106">
        <v>781724</v>
      </c>
      <c r="H70" s="106">
        <v>54936</v>
      </c>
      <c r="I70" s="155">
        <v>7.5587378988095564</v>
      </c>
      <c r="J70" s="106">
        <v>124288.31360460026</v>
      </c>
      <c r="K70" s="155">
        <v>18.905014768220216</v>
      </c>
      <c r="N70" s="283"/>
    </row>
    <row r="71" spans="1:14" ht="12" customHeight="1" x14ac:dyDescent="0.2">
      <c r="A71" s="277">
        <v>40179</v>
      </c>
      <c r="B71" s="106">
        <v>82911.999999999651</v>
      </c>
      <c r="C71" s="278">
        <v>290.99999999965075</v>
      </c>
      <c r="D71" s="155">
        <v>0.35221069703786051</v>
      </c>
      <c r="E71" s="278">
        <v>10755.999999999651</v>
      </c>
      <c r="F71" s="279">
        <v>14.906591274460407</v>
      </c>
      <c r="G71" s="106">
        <v>788760</v>
      </c>
      <c r="H71" s="106">
        <v>7036</v>
      </c>
      <c r="I71" s="155">
        <v>0.90006191443527384</v>
      </c>
      <c r="J71" s="106">
        <v>110619</v>
      </c>
      <c r="K71" s="155">
        <v>16.312094387450397</v>
      </c>
      <c r="N71" s="283"/>
    </row>
    <row r="72" spans="1:14" ht="12" customHeight="1" x14ac:dyDescent="0.2">
      <c r="A72" s="277">
        <v>40210</v>
      </c>
      <c r="B72" s="106">
        <v>82938.999999999869</v>
      </c>
      <c r="C72" s="278">
        <v>27.000000000218279</v>
      </c>
      <c r="D72" s="155">
        <v>3.2564646854759738E-2</v>
      </c>
      <c r="E72" s="278">
        <v>7835.999999999869</v>
      </c>
      <c r="F72" s="279">
        <v>10.433671091700557</v>
      </c>
      <c r="G72" s="106">
        <v>798675</v>
      </c>
      <c r="H72" s="106">
        <v>9915</v>
      </c>
      <c r="I72" s="155">
        <v>1.2570363608702266</v>
      </c>
      <c r="J72" s="106">
        <v>91941</v>
      </c>
      <c r="K72" s="155">
        <v>13.009279304519097</v>
      </c>
      <c r="N72" s="283"/>
    </row>
    <row r="73" spans="1:14" ht="12" customHeight="1" x14ac:dyDescent="0.2">
      <c r="A73" s="277">
        <v>40238</v>
      </c>
      <c r="B73" s="106">
        <v>82614.999999999796</v>
      </c>
      <c r="C73" s="278">
        <v>-324.00000000007276</v>
      </c>
      <c r="D73" s="155">
        <v>-0.39064854893364193</v>
      </c>
      <c r="E73" s="278">
        <v>5399.9999999997963</v>
      </c>
      <c r="F73" s="279">
        <v>6.9934598199828999</v>
      </c>
      <c r="G73" s="106">
        <v>797572</v>
      </c>
      <c r="H73" s="106">
        <v>-1103</v>
      </c>
      <c r="I73" s="155">
        <v>-0.13810373430995085</v>
      </c>
      <c r="J73" s="106">
        <v>74225</v>
      </c>
      <c r="K73" s="155">
        <v>10.261326859722926</v>
      </c>
      <c r="N73" s="283"/>
    </row>
    <row r="74" spans="1:14" ht="12" customHeight="1" x14ac:dyDescent="0.2">
      <c r="A74" s="277">
        <v>40269</v>
      </c>
      <c r="B74" s="106">
        <v>81206.999999999884</v>
      </c>
      <c r="C74" s="278">
        <v>-1407.9999999999127</v>
      </c>
      <c r="D74" s="155">
        <v>-1.704290988319211</v>
      </c>
      <c r="E74" s="278">
        <v>3888.9999999998836</v>
      </c>
      <c r="F74" s="279">
        <v>5.0298766134663122</v>
      </c>
      <c r="G74" s="106">
        <v>782037</v>
      </c>
      <c r="H74" s="106">
        <v>-15535</v>
      </c>
      <c r="I74" s="155">
        <v>-1.9477865321249994</v>
      </c>
      <c r="J74" s="106">
        <v>53511</v>
      </c>
      <c r="K74" s="155">
        <v>7.3451050477265056</v>
      </c>
      <c r="N74" s="283"/>
    </row>
    <row r="75" spans="1:14" ht="12" customHeight="1" x14ac:dyDescent="0.2">
      <c r="A75" s="277">
        <v>40299</v>
      </c>
      <c r="B75" s="106">
        <v>78964.000000000218</v>
      </c>
      <c r="C75" s="278">
        <v>-2242.9999999996653</v>
      </c>
      <c r="D75" s="155">
        <v>-2.7620771608354802</v>
      </c>
      <c r="E75" s="278">
        <v>2773.0000000002183</v>
      </c>
      <c r="F75" s="279">
        <v>3.6395374781801242</v>
      </c>
      <c r="G75" s="106">
        <v>761464</v>
      </c>
      <c r="H75" s="106">
        <v>-20573</v>
      </c>
      <c r="I75" s="155">
        <v>-2.6306939441484225</v>
      </c>
      <c r="J75" s="106">
        <v>48843</v>
      </c>
      <c r="K75" s="155">
        <v>6.8539939182258172</v>
      </c>
      <c r="N75" s="283"/>
    </row>
    <row r="76" spans="1:14" ht="12" customHeight="1" x14ac:dyDescent="0.2">
      <c r="A76" s="277">
        <v>40330</v>
      </c>
      <c r="B76" s="106">
        <v>76468.00000000016</v>
      </c>
      <c r="C76" s="278">
        <v>-2496.0000000000582</v>
      </c>
      <c r="D76" s="155">
        <v>-3.1609340965503918</v>
      </c>
      <c r="E76" s="278">
        <v>2062.0000000001601</v>
      </c>
      <c r="F76" s="279">
        <v>2.7712818858696342</v>
      </c>
      <c r="G76" s="106">
        <v>740211</v>
      </c>
      <c r="H76" s="106">
        <v>-21253</v>
      </c>
      <c r="I76" s="155">
        <v>-2.7910708845066869</v>
      </c>
      <c r="J76" s="106">
        <v>43957</v>
      </c>
      <c r="K76" s="155">
        <v>6.3133569071057405</v>
      </c>
      <c r="N76" s="283"/>
    </row>
    <row r="77" spans="1:14" ht="12" customHeight="1" x14ac:dyDescent="0.2">
      <c r="A77" s="277">
        <v>40360</v>
      </c>
      <c r="B77" s="106">
        <v>74026.000000000044</v>
      </c>
      <c r="C77" s="278">
        <v>-2442.0000000001164</v>
      </c>
      <c r="D77" s="155">
        <v>-3.1934927028300875</v>
      </c>
      <c r="E77" s="278">
        <v>1957.0000000000437</v>
      </c>
      <c r="F77" s="279">
        <v>2.7154532461946794</v>
      </c>
      <c r="G77" s="106">
        <v>723689</v>
      </c>
      <c r="H77" s="106">
        <v>-16522</v>
      </c>
      <c r="I77" s="155">
        <v>-2.2320662621874034</v>
      </c>
      <c r="J77" s="106">
        <v>34727</v>
      </c>
      <c r="K77" s="155">
        <v>5.0404811876416984</v>
      </c>
      <c r="N77" s="283"/>
    </row>
    <row r="78" spans="1:14" ht="12" customHeight="1" x14ac:dyDescent="0.2">
      <c r="A78" s="277">
        <v>40391</v>
      </c>
      <c r="B78" s="106">
        <v>73690.000000000058</v>
      </c>
      <c r="C78" s="278">
        <v>-335.99999999998545</v>
      </c>
      <c r="D78" s="155">
        <v>-0.45389457758083007</v>
      </c>
      <c r="E78" s="278">
        <v>1148.0000000000582</v>
      </c>
      <c r="F78" s="279">
        <v>1.5825314989937667</v>
      </c>
      <c r="G78" s="106">
        <v>737295</v>
      </c>
      <c r="H78" s="106">
        <v>13606</v>
      </c>
      <c r="I78" s="155">
        <v>1.8800893754084973</v>
      </c>
      <c r="J78" s="106">
        <v>27933</v>
      </c>
      <c r="K78" s="155">
        <v>3.9377637933805305</v>
      </c>
      <c r="N78" s="283"/>
    </row>
    <row r="79" spans="1:14" ht="12" customHeight="1" x14ac:dyDescent="0.2">
      <c r="A79" s="277">
        <v>40422</v>
      </c>
      <c r="B79" s="106">
        <v>72969.999999999753</v>
      </c>
      <c r="C79" s="278">
        <v>-720.00000000030559</v>
      </c>
      <c r="D79" s="155">
        <v>-0.97706608766495462</v>
      </c>
      <c r="E79" s="278">
        <v>-645.00000000024738</v>
      </c>
      <c r="F79" s="279">
        <v>-0.87618012633328446</v>
      </c>
      <c r="G79" s="106">
        <v>727557</v>
      </c>
      <c r="H79" s="106">
        <v>-9738</v>
      </c>
      <c r="I79" s="155">
        <v>-1.3207739100360101</v>
      </c>
      <c r="J79" s="106">
        <v>19479</v>
      </c>
      <c r="K79" s="155">
        <v>2.7509681136823909</v>
      </c>
      <c r="N79" s="283"/>
    </row>
    <row r="80" spans="1:14" ht="12" customHeight="1" x14ac:dyDescent="0.2">
      <c r="A80" s="277">
        <v>40452</v>
      </c>
      <c r="B80" s="106">
        <v>72059.999999999854</v>
      </c>
      <c r="C80" s="278">
        <v>-909.99999999989814</v>
      </c>
      <c r="D80" s="155">
        <v>-1.247087844319448</v>
      </c>
      <c r="E80" s="278">
        <v>-3352.0000000001455</v>
      </c>
      <c r="F80" s="279">
        <v>-4.4449159284996362</v>
      </c>
      <c r="G80" s="106">
        <v>724860</v>
      </c>
      <c r="H80" s="106">
        <v>-2697</v>
      </c>
      <c r="I80" s="155">
        <v>-0.3706926055278143</v>
      </c>
      <c r="J80" s="106">
        <v>7980</v>
      </c>
      <c r="K80" s="155">
        <v>1.1131570137261466</v>
      </c>
      <c r="N80" s="283"/>
    </row>
    <row r="81" spans="1:14" ht="12" customHeight="1" x14ac:dyDescent="0.2">
      <c r="A81" s="277">
        <v>40483</v>
      </c>
      <c r="B81" s="106">
        <v>71688.000000000058</v>
      </c>
      <c r="C81" s="278">
        <v>-371.99999999979627</v>
      </c>
      <c r="D81" s="155">
        <v>-0.51623646960837777</v>
      </c>
      <c r="E81" s="278">
        <v>-5562.9999999999418</v>
      </c>
      <c r="F81" s="279">
        <v>-7.20120127894777</v>
      </c>
      <c r="G81" s="106">
        <v>724091</v>
      </c>
      <c r="H81" s="106">
        <v>-769</v>
      </c>
      <c r="I81" s="155">
        <v>-0.1060894517562012</v>
      </c>
      <c r="J81" s="106">
        <v>-2697</v>
      </c>
      <c r="K81" s="155">
        <v>-0.37108482803788723</v>
      </c>
      <c r="N81" s="283"/>
    </row>
    <row r="82" spans="1:14" ht="12" customHeight="1" x14ac:dyDescent="0.2">
      <c r="A82" s="277">
        <v>40513</v>
      </c>
      <c r="B82" s="106">
        <v>74153.999999999913</v>
      </c>
      <c r="C82" s="278">
        <v>2465.9999999998545</v>
      </c>
      <c r="D82" s="155">
        <v>3.4399062604617963</v>
      </c>
      <c r="E82" s="278">
        <v>-8467.0000000000873</v>
      </c>
      <c r="F82" s="279">
        <v>-10.247999903172422</v>
      </c>
      <c r="G82" s="106">
        <v>753067</v>
      </c>
      <c r="H82" s="106">
        <v>28976</v>
      </c>
      <c r="I82" s="155">
        <v>4.0017069677706258</v>
      </c>
      <c r="J82" s="106">
        <v>-28657</v>
      </c>
      <c r="K82" s="155">
        <v>-3.6658718422358785</v>
      </c>
      <c r="N82" s="283"/>
    </row>
    <row r="83" spans="1:14" ht="12" customHeight="1" x14ac:dyDescent="0.2">
      <c r="A83" s="277">
        <v>40544</v>
      </c>
      <c r="B83" s="106">
        <v>73306</v>
      </c>
      <c r="C83" s="278">
        <v>-847.99999999991269</v>
      </c>
      <c r="D83" s="155">
        <v>-1.1435660921864144</v>
      </c>
      <c r="E83" s="278">
        <v>-9605.9999999996508</v>
      </c>
      <c r="F83" s="279">
        <v>-11.585777692010435</v>
      </c>
      <c r="G83" s="106">
        <v>758342</v>
      </c>
      <c r="H83" s="106">
        <v>5275</v>
      </c>
      <c r="I83" s="155">
        <v>0.70046888258282458</v>
      </c>
      <c r="J83" s="106">
        <v>-30418</v>
      </c>
      <c r="K83" s="155">
        <v>-3.8564328819919873</v>
      </c>
      <c r="N83" s="283"/>
    </row>
    <row r="84" spans="1:14" ht="12" customHeight="1" x14ac:dyDescent="0.2">
      <c r="A84" s="277">
        <v>40575</v>
      </c>
      <c r="B84" s="106">
        <v>73121.999999999869</v>
      </c>
      <c r="C84" s="278">
        <v>-184.00000000013097</v>
      </c>
      <c r="D84" s="155">
        <v>-0.25100264644112485</v>
      </c>
      <c r="E84" s="278">
        <v>-9817</v>
      </c>
      <c r="F84" s="279">
        <v>-11.836409891607103</v>
      </c>
      <c r="G84" s="106">
        <v>760892</v>
      </c>
      <c r="H84" s="106">
        <v>2550</v>
      </c>
      <c r="I84" s="155">
        <v>0.33625989329352718</v>
      </c>
      <c r="J84" s="106">
        <v>-37783</v>
      </c>
      <c r="K84" s="155">
        <v>-4.7307102388330673</v>
      </c>
      <c r="N84" s="283"/>
    </row>
    <row r="85" spans="1:14" ht="12" customHeight="1" x14ac:dyDescent="0.2">
      <c r="A85" s="277">
        <v>40603</v>
      </c>
      <c r="B85" s="106">
        <v>73684.000000000058</v>
      </c>
      <c r="C85" s="278">
        <v>562.00000000018917</v>
      </c>
      <c r="D85" s="155">
        <v>0.76857853997454961</v>
      </c>
      <c r="E85" s="278">
        <v>-8930.9999999997381</v>
      </c>
      <c r="F85" s="279">
        <v>-10.81038552320978</v>
      </c>
      <c r="G85" s="106">
        <v>762528</v>
      </c>
      <c r="H85" s="106">
        <v>1636</v>
      </c>
      <c r="I85" s="155">
        <v>0.21501080311003401</v>
      </c>
      <c r="J85" s="106">
        <v>-35044</v>
      </c>
      <c r="K85" s="155">
        <v>-4.3938352901054705</v>
      </c>
      <c r="N85" s="283"/>
    </row>
    <row r="86" spans="1:14" ht="12" customHeight="1" x14ac:dyDescent="0.2">
      <c r="A86" s="277">
        <v>40634</v>
      </c>
      <c r="B86" s="106">
        <v>74242.000000000029</v>
      </c>
      <c r="C86" s="278">
        <v>557.9999999999709</v>
      </c>
      <c r="D86" s="155">
        <v>0.75728787796532548</v>
      </c>
      <c r="E86" s="278">
        <v>-6964.9999999998545</v>
      </c>
      <c r="F86" s="279">
        <v>-8.576846823549527</v>
      </c>
      <c r="G86" s="106">
        <v>759915</v>
      </c>
      <c r="H86" s="106">
        <v>-2613</v>
      </c>
      <c r="I86" s="155">
        <v>-0.34267594108019639</v>
      </c>
      <c r="J86" s="106">
        <v>-22122</v>
      </c>
      <c r="K86" s="155">
        <v>-2.8287664138653286</v>
      </c>
      <c r="N86" s="283"/>
    </row>
    <row r="87" spans="1:14" ht="12" customHeight="1" x14ac:dyDescent="0.2">
      <c r="A87" s="277">
        <v>40664</v>
      </c>
      <c r="B87" s="106">
        <v>72795.000000000131</v>
      </c>
      <c r="C87" s="278">
        <v>-1446.9999999998981</v>
      </c>
      <c r="D87" s="155">
        <v>-1.9490315454862444</v>
      </c>
      <c r="E87" s="278">
        <v>-6169.0000000000873</v>
      </c>
      <c r="F87" s="279">
        <v>-7.8124208500076877</v>
      </c>
      <c r="G87" s="106">
        <v>738993</v>
      </c>
      <c r="H87" s="106">
        <v>-20922</v>
      </c>
      <c r="I87" s="155">
        <v>-2.753202660823908</v>
      </c>
      <c r="J87" s="106">
        <v>-22471</v>
      </c>
      <c r="K87" s="155">
        <v>-2.9510259184938485</v>
      </c>
      <c r="N87" s="283"/>
    </row>
    <row r="88" spans="1:14" ht="12" customHeight="1" x14ac:dyDescent="0.2">
      <c r="A88" s="277">
        <v>40695</v>
      </c>
      <c r="B88" s="106">
        <v>70894.000000000029</v>
      </c>
      <c r="C88" s="278">
        <v>-1901.0000000001019</v>
      </c>
      <c r="D88" s="155">
        <v>-2.6114430936192026</v>
      </c>
      <c r="E88" s="278">
        <v>-5574.000000000131</v>
      </c>
      <c r="F88" s="279">
        <v>-7.289323638646386</v>
      </c>
      <c r="G88" s="106">
        <v>727844</v>
      </c>
      <c r="H88" s="106">
        <v>-11149</v>
      </c>
      <c r="I88" s="155">
        <v>-1.5086746423849753</v>
      </c>
      <c r="J88" s="106">
        <v>-12367</v>
      </c>
      <c r="K88" s="155">
        <v>-1.6707398295891307</v>
      </c>
      <c r="N88" s="283"/>
    </row>
    <row r="89" spans="1:14" ht="12" customHeight="1" x14ac:dyDescent="0.2">
      <c r="A89" s="277">
        <v>40725</v>
      </c>
      <c r="B89" s="106">
        <v>69308.000000000058</v>
      </c>
      <c r="C89" s="278">
        <v>-1585.9999999999709</v>
      </c>
      <c r="D89" s="155">
        <v>-2.2371427765395806</v>
      </c>
      <c r="E89" s="278">
        <v>-4717.9999999999854</v>
      </c>
      <c r="F89" s="279">
        <v>-6.3734363601977453</v>
      </c>
      <c r="G89" s="106">
        <v>722230</v>
      </c>
      <c r="H89" s="106">
        <v>-5614</v>
      </c>
      <c r="I89" s="155">
        <v>-0.77131912882430853</v>
      </c>
      <c r="J89" s="106">
        <v>-1459</v>
      </c>
      <c r="K89" s="155">
        <v>-0.20160593846251637</v>
      </c>
      <c r="N89" s="283"/>
    </row>
    <row r="90" spans="1:14" ht="12" customHeight="1" x14ac:dyDescent="0.2">
      <c r="A90" s="277">
        <v>40756</v>
      </c>
      <c r="B90" s="106">
        <v>69206.00000000016</v>
      </c>
      <c r="C90" s="278">
        <v>-101.99999999989814</v>
      </c>
      <c r="D90" s="155">
        <v>-0.14716915796141578</v>
      </c>
      <c r="E90" s="278">
        <v>-4483.9999999998981</v>
      </c>
      <c r="F90" s="279">
        <v>-6.0849504681773574</v>
      </c>
      <c r="G90" s="106">
        <v>732622</v>
      </c>
      <c r="H90" s="106">
        <v>10392</v>
      </c>
      <c r="I90" s="155">
        <v>1.4388768120958697</v>
      </c>
      <c r="J90" s="106">
        <v>-4673</v>
      </c>
      <c r="K90" s="155">
        <v>-0.63380329447507444</v>
      </c>
      <c r="N90" s="283"/>
    </row>
    <row r="91" spans="1:14" ht="12" customHeight="1" x14ac:dyDescent="0.2">
      <c r="A91" s="277">
        <v>40787</v>
      </c>
      <c r="B91" s="106">
        <v>70751.999999999956</v>
      </c>
      <c r="C91" s="278">
        <v>1545.9999999997963</v>
      </c>
      <c r="D91" s="155">
        <v>2.2339103545932328</v>
      </c>
      <c r="E91" s="278">
        <v>-2217.9999999997963</v>
      </c>
      <c r="F91" s="279">
        <v>-3.0396053172533972</v>
      </c>
      <c r="G91" s="106">
        <v>732437</v>
      </c>
      <c r="H91" s="106">
        <v>-185</v>
      </c>
      <c r="I91" s="155">
        <v>-2.5251766941205695E-2</v>
      </c>
      <c r="J91" s="106">
        <v>4880</v>
      </c>
      <c r="K91" s="155">
        <v>0.67073782535251536</v>
      </c>
      <c r="N91" s="283"/>
    </row>
    <row r="92" spans="1:14" ht="12" customHeight="1" x14ac:dyDescent="0.2">
      <c r="A92" s="277">
        <v>40817</v>
      </c>
      <c r="B92" s="106">
        <v>72734.000000000116</v>
      </c>
      <c r="C92" s="278">
        <v>1982.0000000001601</v>
      </c>
      <c r="D92" s="155">
        <v>2.8013342379016302</v>
      </c>
      <c r="E92" s="278">
        <v>674.00000000026193</v>
      </c>
      <c r="F92" s="279">
        <v>0.93533166805476453</v>
      </c>
      <c r="G92" s="106">
        <v>746381</v>
      </c>
      <c r="H92" s="106">
        <v>13944</v>
      </c>
      <c r="I92" s="155">
        <v>1.9037814856431339</v>
      </c>
      <c r="J92" s="106">
        <v>21521</v>
      </c>
      <c r="K92" s="155">
        <v>2.9689871147531939</v>
      </c>
      <c r="N92" s="283"/>
    </row>
    <row r="93" spans="1:14" ht="12" customHeight="1" x14ac:dyDescent="0.2">
      <c r="A93" s="277">
        <v>40848</v>
      </c>
      <c r="B93" s="106">
        <v>73059.00000000016</v>
      </c>
      <c r="C93" s="278">
        <v>325.00000000004366</v>
      </c>
      <c r="D93" s="155">
        <v>0.44683366788577988</v>
      </c>
      <c r="E93" s="278">
        <v>1371.0000000001019</v>
      </c>
      <c r="F93" s="279">
        <v>1.9124539671913023</v>
      </c>
      <c r="G93" s="106">
        <v>752150</v>
      </c>
      <c r="H93" s="106">
        <v>5769</v>
      </c>
      <c r="I93" s="155">
        <v>0.77292964317151691</v>
      </c>
      <c r="J93" s="106">
        <v>28059</v>
      </c>
      <c r="K93" s="155">
        <v>3.8750654268593312</v>
      </c>
      <c r="N93" s="283"/>
    </row>
    <row r="94" spans="1:14" ht="12" customHeight="1" x14ac:dyDescent="0.2">
      <c r="A94" s="277">
        <v>40878</v>
      </c>
      <c r="B94" s="106">
        <v>75221.999999999884</v>
      </c>
      <c r="C94" s="278">
        <v>2162.9999999997235</v>
      </c>
      <c r="D94" s="155">
        <v>2.9606208680651513</v>
      </c>
      <c r="E94" s="278">
        <v>1067.9999999999709</v>
      </c>
      <c r="F94" s="279">
        <v>1.4402459745933762</v>
      </c>
      <c r="G94" s="106">
        <v>775928</v>
      </c>
      <c r="H94" s="106">
        <v>23778</v>
      </c>
      <c r="I94" s="155">
        <v>3.1613374991690488</v>
      </c>
      <c r="J94" s="106">
        <v>22861</v>
      </c>
      <c r="K94" s="155">
        <v>3.0357192653508918</v>
      </c>
      <c r="N94" s="283"/>
    </row>
    <row r="95" spans="1:14" ht="12" customHeight="1" x14ac:dyDescent="0.2">
      <c r="A95" s="277">
        <v>40909</v>
      </c>
      <c r="B95" s="106">
        <v>76259.999999999811</v>
      </c>
      <c r="C95" s="278">
        <v>1037.9999999999272</v>
      </c>
      <c r="D95" s="155">
        <v>1.3799154502671145</v>
      </c>
      <c r="E95" s="278">
        <v>2953.9999999998108</v>
      </c>
      <c r="F95" s="279">
        <v>4.0296837912310188</v>
      </c>
      <c r="G95" s="106">
        <v>792275</v>
      </c>
      <c r="H95" s="106">
        <v>16347</v>
      </c>
      <c r="I95" s="155">
        <v>2.1067676382344755</v>
      </c>
      <c r="J95" s="106">
        <v>33933</v>
      </c>
      <c r="K95" s="155">
        <v>4.4746301800506894</v>
      </c>
      <c r="N95" s="283"/>
    </row>
    <row r="96" spans="1:14" ht="12" customHeight="1" x14ac:dyDescent="0.2">
      <c r="A96" s="277">
        <v>40940</v>
      </c>
      <c r="B96" s="106">
        <v>77772.000000000102</v>
      </c>
      <c r="C96" s="278">
        <v>1512.000000000291</v>
      </c>
      <c r="D96" s="155">
        <v>1.9826907946502685</v>
      </c>
      <c r="E96" s="278">
        <v>4650.0000000002328</v>
      </c>
      <c r="F96" s="279">
        <v>6.3592352506772807</v>
      </c>
      <c r="G96" s="106">
        <v>807931</v>
      </c>
      <c r="H96" s="106">
        <v>15656</v>
      </c>
      <c r="I96" s="155">
        <v>1.9760815373449876</v>
      </c>
      <c r="J96" s="106">
        <v>47039</v>
      </c>
      <c r="K96" s="155">
        <v>6.1820862881985876</v>
      </c>
      <c r="N96" s="283"/>
    </row>
    <row r="97" spans="1:14" ht="12" customHeight="1" x14ac:dyDescent="0.2">
      <c r="A97" s="277">
        <v>40969</v>
      </c>
      <c r="B97" s="106">
        <v>77597.999999999796</v>
      </c>
      <c r="C97" s="278">
        <v>-174.00000000030559</v>
      </c>
      <c r="D97" s="155">
        <v>-0.22373090572481788</v>
      </c>
      <c r="E97" s="278">
        <v>3913.9999999997381</v>
      </c>
      <c r="F97" s="279">
        <v>5.3118723196348396</v>
      </c>
      <c r="G97" s="106">
        <v>810375</v>
      </c>
      <c r="H97" s="106">
        <v>2444</v>
      </c>
      <c r="I97" s="155">
        <v>0.30250107991895347</v>
      </c>
      <c r="J97" s="106">
        <v>47847</v>
      </c>
      <c r="K97" s="155">
        <v>6.2747859750723904</v>
      </c>
      <c r="N97" s="283"/>
    </row>
    <row r="98" spans="1:14" ht="12" customHeight="1" x14ac:dyDescent="0.2">
      <c r="A98" s="277">
        <v>41000</v>
      </c>
      <c r="B98" s="106">
        <v>77064.000000000029</v>
      </c>
      <c r="C98" s="278">
        <v>-533.99999999976717</v>
      </c>
      <c r="D98" s="155">
        <v>-0.68816206603233143</v>
      </c>
      <c r="E98" s="278">
        <v>2822</v>
      </c>
      <c r="F98" s="279">
        <v>3.8010829449637655</v>
      </c>
      <c r="G98" s="106">
        <v>808987</v>
      </c>
      <c r="H98" s="106">
        <v>-1388</v>
      </c>
      <c r="I98" s="155">
        <v>-0.1712787289834953</v>
      </c>
      <c r="J98" s="106">
        <v>49072</v>
      </c>
      <c r="K98" s="155">
        <v>6.4575643328530168</v>
      </c>
      <c r="N98" s="283"/>
    </row>
    <row r="99" spans="1:14" ht="12" customHeight="1" x14ac:dyDescent="0.2">
      <c r="A99" s="277">
        <v>41030</v>
      </c>
      <c r="B99" s="106">
        <v>75515.999999999942</v>
      </c>
      <c r="C99" s="278">
        <v>-1548.0000000000873</v>
      </c>
      <c r="D99" s="155">
        <v>-2.0087200249144694</v>
      </c>
      <c r="E99" s="278">
        <v>2720.9999999998108</v>
      </c>
      <c r="F99" s="279">
        <v>3.7378940861320227</v>
      </c>
      <c r="G99" s="106">
        <v>796569</v>
      </c>
      <c r="H99" s="106">
        <v>-12418</v>
      </c>
      <c r="I99" s="155">
        <v>-1.5350061249439113</v>
      </c>
      <c r="J99" s="106">
        <v>57576</v>
      </c>
      <c r="K99" s="155">
        <v>7.7911428119075552</v>
      </c>
      <c r="N99" s="283"/>
    </row>
    <row r="100" spans="1:14" ht="12" customHeight="1" x14ac:dyDescent="0.2">
      <c r="A100" s="277">
        <v>41061</v>
      </c>
      <c r="B100" s="106">
        <v>73611.000000000015</v>
      </c>
      <c r="C100" s="278">
        <v>-1904.9999999999272</v>
      </c>
      <c r="D100" s="155">
        <v>-2.5226442078498978</v>
      </c>
      <c r="E100" s="278">
        <v>2716.9999999999854</v>
      </c>
      <c r="F100" s="279">
        <v>3.8324822975145771</v>
      </c>
      <c r="G100" s="106">
        <v>779445</v>
      </c>
      <c r="H100" s="106">
        <v>-17124</v>
      </c>
      <c r="I100" s="155">
        <v>-2.1497196099772902</v>
      </c>
      <c r="J100" s="106">
        <v>51601</v>
      </c>
      <c r="K100" s="155">
        <v>7.0895686438302716</v>
      </c>
      <c r="N100" s="283"/>
    </row>
    <row r="101" spans="1:14" ht="12" customHeight="1" x14ac:dyDescent="0.2">
      <c r="A101" s="277">
        <v>41091</v>
      </c>
      <c r="B101" s="106">
        <v>72213.999999999898</v>
      </c>
      <c r="C101" s="278">
        <v>-1397.0000000001164</v>
      </c>
      <c r="D101" s="155">
        <v>-1.8978141853800603</v>
      </c>
      <c r="E101" s="278">
        <v>2905.9999999998399</v>
      </c>
      <c r="F101" s="279">
        <v>4.1928781670223314</v>
      </c>
      <c r="G101" s="106">
        <v>764653</v>
      </c>
      <c r="H101" s="106">
        <v>-14792</v>
      </c>
      <c r="I101" s="155">
        <v>-1.8977605860580284</v>
      </c>
      <c r="J101" s="106">
        <v>42423</v>
      </c>
      <c r="K101" s="155">
        <v>5.873890588870581</v>
      </c>
      <c r="N101" s="283"/>
    </row>
    <row r="102" spans="1:14" ht="12" customHeight="1" x14ac:dyDescent="0.2">
      <c r="A102" s="277">
        <v>41122</v>
      </c>
      <c r="B102" s="106">
        <v>71824.999999999942</v>
      </c>
      <c r="C102" s="278">
        <v>-388.99999999995634</v>
      </c>
      <c r="D102" s="155">
        <v>-0.53867671088702596</v>
      </c>
      <c r="E102" s="278">
        <v>2618.9999999997817</v>
      </c>
      <c r="F102" s="279">
        <v>3.784353957749004</v>
      </c>
      <c r="G102" s="106">
        <v>767135</v>
      </c>
      <c r="H102" s="106">
        <v>2482</v>
      </c>
      <c r="I102" s="155">
        <v>0.32459167753216167</v>
      </c>
      <c r="J102" s="106">
        <v>34513</v>
      </c>
      <c r="K102" s="155">
        <v>4.710887742928823</v>
      </c>
      <c r="N102" s="283"/>
    </row>
    <row r="103" spans="1:14" ht="12" customHeight="1" x14ac:dyDescent="0.2">
      <c r="A103" s="277">
        <v>41153</v>
      </c>
      <c r="B103" s="106">
        <v>72875.000000000175</v>
      </c>
      <c r="C103" s="278">
        <v>1050.0000000002328</v>
      </c>
      <c r="D103" s="155">
        <v>1.4618865297601582</v>
      </c>
      <c r="E103" s="278">
        <v>2123.0000000002183</v>
      </c>
      <c r="F103" s="279">
        <v>3.0006218905475741</v>
      </c>
      <c r="G103" s="106">
        <v>757448</v>
      </c>
      <c r="H103" s="106">
        <v>-9687</v>
      </c>
      <c r="I103" s="155">
        <v>-1.2627503633649879</v>
      </c>
      <c r="J103" s="106">
        <v>25011</v>
      </c>
      <c r="K103" s="155">
        <v>3.4147646828327898</v>
      </c>
      <c r="N103" s="283"/>
    </row>
    <row r="104" spans="1:14" ht="12" customHeight="1" x14ac:dyDescent="0.2">
      <c r="A104" s="277">
        <v>41183</v>
      </c>
      <c r="B104" s="106">
        <v>73797.999999999724</v>
      </c>
      <c r="C104" s="278">
        <v>922.99999999954889</v>
      </c>
      <c r="D104" s="155">
        <v>1.2665523156082974</v>
      </c>
      <c r="E104" s="278">
        <v>1063.9999999996071</v>
      </c>
      <c r="F104" s="279">
        <v>1.4628646850160933</v>
      </c>
      <c r="G104" s="106">
        <v>753778</v>
      </c>
      <c r="H104" s="106">
        <v>-3670</v>
      </c>
      <c r="I104" s="155">
        <v>-0.48452170974113073</v>
      </c>
      <c r="J104" s="106">
        <v>7397</v>
      </c>
      <c r="K104" s="155">
        <v>0.99104880751251712</v>
      </c>
      <c r="N104" s="283"/>
    </row>
    <row r="105" spans="1:14" ht="12" customHeight="1" x14ac:dyDescent="0.2">
      <c r="A105" s="277">
        <v>41214</v>
      </c>
      <c r="B105" s="106">
        <v>74731.000000000276</v>
      </c>
      <c r="C105" s="278">
        <v>933.00000000055297</v>
      </c>
      <c r="D105" s="155">
        <v>1.2642619041173968</v>
      </c>
      <c r="E105" s="278">
        <v>1672.0000000001164</v>
      </c>
      <c r="F105" s="279">
        <v>2.2885612997715721</v>
      </c>
      <c r="G105" s="106">
        <v>751507</v>
      </c>
      <c r="H105" s="106">
        <v>-2271</v>
      </c>
      <c r="I105" s="155">
        <v>-0.30128234042383834</v>
      </c>
      <c r="J105" s="106">
        <v>-643</v>
      </c>
      <c r="K105" s="155">
        <v>-8.5488266968025001E-2</v>
      </c>
      <c r="N105" s="283"/>
    </row>
    <row r="106" spans="1:14" ht="12" customHeight="1" x14ac:dyDescent="0.2">
      <c r="A106" s="277">
        <v>41244</v>
      </c>
      <c r="B106" s="106">
        <v>75692.999999999709</v>
      </c>
      <c r="C106" s="278">
        <v>961.99999999943248</v>
      </c>
      <c r="D106" s="155">
        <v>1.2872837242903601</v>
      </c>
      <c r="E106" s="278">
        <v>470.99999999982538</v>
      </c>
      <c r="F106" s="279">
        <v>0.62614660604587236</v>
      </c>
      <c r="G106" s="106">
        <v>755832</v>
      </c>
      <c r="H106" s="106">
        <v>4325</v>
      </c>
      <c r="I106" s="155">
        <v>0.57551027468806015</v>
      </c>
      <c r="J106" s="106">
        <v>-20096</v>
      </c>
      <c r="K106" s="155">
        <v>-2.5899310245280489</v>
      </c>
      <c r="N106" s="283"/>
    </row>
    <row r="107" spans="1:14" ht="12" customHeight="1" x14ac:dyDescent="0.2">
      <c r="A107" s="277">
        <v>41275</v>
      </c>
      <c r="B107" s="106">
        <v>76602.000000000495</v>
      </c>
      <c r="C107" s="278">
        <v>909.0000000007858</v>
      </c>
      <c r="D107" s="155">
        <v>1.2009036502725341</v>
      </c>
      <c r="E107" s="278">
        <v>342.00000000068394</v>
      </c>
      <c r="F107" s="279">
        <v>0.44846577498122842</v>
      </c>
      <c r="G107" s="106">
        <v>759309</v>
      </c>
      <c r="H107" s="106">
        <v>3477</v>
      </c>
      <c r="I107" s="155">
        <v>0.4600228622233512</v>
      </c>
      <c r="J107" s="106">
        <v>-32966</v>
      </c>
      <c r="K107" s="155">
        <v>-4.1609289703701364</v>
      </c>
      <c r="N107" s="283"/>
    </row>
    <row r="108" spans="1:14" ht="12" customHeight="1" x14ac:dyDescent="0.2">
      <c r="A108" s="277">
        <v>41306</v>
      </c>
      <c r="B108" s="106">
        <v>76942.000000000073</v>
      </c>
      <c r="C108" s="278">
        <v>339.99999999957799</v>
      </c>
      <c r="D108" s="155">
        <v>0.44385264092265975</v>
      </c>
      <c r="E108" s="278">
        <v>-830.0000000000291</v>
      </c>
      <c r="F108" s="279">
        <v>-1.0672221365016048</v>
      </c>
      <c r="G108" s="106">
        <v>760686</v>
      </c>
      <c r="H108" s="106">
        <v>1377</v>
      </c>
      <c r="I108" s="155">
        <v>0.18134909503245714</v>
      </c>
      <c r="J108" s="106">
        <v>-47245</v>
      </c>
      <c r="K108" s="155">
        <v>-5.8476528317393441</v>
      </c>
      <c r="N108" s="283"/>
    </row>
    <row r="109" spans="1:14" ht="12" customHeight="1" x14ac:dyDescent="0.2">
      <c r="A109" s="277">
        <v>41334</v>
      </c>
      <c r="B109" s="106">
        <v>77220.999999999811</v>
      </c>
      <c r="C109" s="278">
        <v>278.99999999973807</v>
      </c>
      <c r="D109" s="155">
        <v>0.36261079774341426</v>
      </c>
      <c r="E109" s="278">
        <v>-376.99999999998545</v>
      </c>
      <c r="F109" s="279">
        <v>-0.48583726384698889</v>
      </c>
      <c r="G109" s="106">
        <v>761458</v>
      </c>
      <c r="H109" s="106">
        <v>772</v>
      </c>
      <c r="I109" s="155">
        <v>0.10148734168894918</v>
      </c>
      <c r="J109" s="106">
        <v>-48917</v>
      </c>
      <c r="K109" s="155">
        <v>-6.0363412000616998</v>
      </c>
      <c r="N109" s="283"/>
    </row>
    <row r="110" spans="1:14" ht="12" customHeight="1" x14ac:dyDescent="0.2">
      <c r="A110" s="277">
        <v>41365</v>
      </c>
      <c r="B110" s="106">
        <v>76166.999999999913</v>
      </c>
      <c r="C110" s="278">
        <v>-1053.9999999998981</v>
      </c>
      <c r="D110" s="155">
        <v>-1.3649136892812845</v>
      </c>
      <c r="E110" s="278">
        <v>-897.00000000011642</v>
      </c>
      <c r="F110" s="279">
        <v>-1.163967611336183</v>
      </c>
      <c r="G110" s="106">
        <v>742759</v>
      </c>
      <c r="H110" s="106">
        <v>-18699</v>
      </c>
      <c r="I110" s="155">
        <v>-2.4556837015304849</v>
      </c>
      <c r="J110" s="106">
        <v>-66228</v>
      </c>
      <c r="K110" s="155">
        <v>-8.1865345178599895</v>
      </c>
      <c r="N110" s="283"/>
    </row>
    <row r="111" spans="1:14" ht="12" customHeight="1" x14ac:dyDescent="0.2">
      <c r="A111" s="277">
        <v>41395</v>
      </c>
      <c r="B111" s="106">
        <v>74106.000000000233</v>
      </c>
      <c r="C111" s="278">
        <v>-2060.9999999996799</v>
      </c>
      <c r="D111" s="155">
        <v>-2.7058962542829339</v>
      </c>
      <c r="E111" s="278">
        <v>-1409.999999999709</v>
      </c>
      <c r="F111" s="279">
        <v>-1.867153980612996</v>
      </c>
      <c r="G111" s="106">
        <v>724122</v>
      </c>
      <c r="H111" s="106">
        <v>-18637</v>
      </c>
      <c r="I111" s="155">
        <v>-2.5091584215068412</v>
      </c>
      <c r="J111" s="106">
        <v>-72447</v>
      </c>
      <c r="K111" s="155">
        <v>-9.0948806694711948</v>
      </c>
      <c r="N111" s="283"/>
    </row>
    <row r="112" spans="1:14" ht="12" customHeight="1" x14ac:dyDescent="0.2">
      <c r="A112" s="277">
        <v>41426</v>
      </c>
      <c r="B112" s="106">
        <v>71408.999999999956</v>
      </c>
      <c r="C112" s="278">
        <v>-2697.0000000002765</v>
      </c>
      <c r="D112" s="155">
        <v>-3.6393814266054947</v>
      </c>
      <c r="E112" s="278">
        <v>-2202.0000000000582</v>
      </c>
      <c r="F112" s="279">
        <v>-2.991400741737047</v>
      </c>
      <c r="G112" s="106">
        <v>705606</v>
      </c>
      <c r="H112" s="106">
        <v>-18516</v>
      </c>
      <c r="I112" s="155">
        <v>-2.5570276831804586</v>
      </c>
      <c r="J112" s="106">
        <v>-73839</v>
      </c>
      <c r="K112" s="155">
        <v>-9.4732790639493487</v>
      </c>
      <c r="N112" s="283"/>
    </row>
    <row r="113" spans="1:14" ht="12" customHeight="1" x14ac:dyDescent="0.2">
      <c r="A113" s="277">
        <v>41456</v>
      </c>
      <c r="B113" s="106">
        <v>68935.999999999636</v>
      </c>
      <c r="C113" s="278">
        <v>-2473.0000000003201</v>
      </c>
      <c r="D113" s="155">
        <v>-3.4631489027998175</v>
      </c>
      <c r="E113" s="278">
        <v>-3278.0000000002619</v>
      </c>
      <c r="F113" s="279">
        <v>-4.5392860110231625</v>
      </c>
      <c r="G113" s="106">
        <v>688296</v>
      </c>
      <c r="H113" s="106">
        <v>-17310</v>
      </c>
      <c r="I113" s="155">
        <v>-2.4532104318840826</v>
      </c>
      <c r="J113" s="106">
        <v>-76357</v>
      </c>
      <c r="K113" s="155">
        <v>-9.9858367128619125</v>
      </c>
      <c r="N113" s="283"/>
    </row>
    <row r="114" spans="1:14" ht="12" customHeight="1" x14ac:dyDescent="0.2">
      <c r="A114" s="277">
        <v>41487</v>
      </c>
      <c r="B114" s="106">
        <v>68144.000000000247</v>
      </c>
      <c r="C114" s="278">
        <v>-791.99999999938882</v>
      </c>
      <c r="D114" s="155">
        <v>-1.1488917256577014</v>
      </c>
      <c r="E114" s="278">
        <v>-3680.9999999996944</v>
      </c>
      <c r="F114" s="279">
        <v>-5.1249564914719077</v>
      </c>
      <c r="G114" s="106">
        <v>685480</v>
      </c>
      <c r="H114" s="106">
        <v>-2816</v>
      </c>
      <c r="I114" s="155">
        <v>-0.40912630612410938</v>
      </c>
      <c r="J114" s="106">
        <v>-81655</v>
      </c>
      <c r="K114" s="155">
        <v>-10.644149986638597</v>
      </c>
      <c r="N114" s="283"/>
    </row>
    <row r="115" spans="1:14" ht="12" customHeight="1" x14ac:dyDescent="0.2">
      <c r="A115" s="277">
        <v>41518</v>
      </c>
      <c r="B115" s="106">
        <v>68291.999999999985</v>
      </c>
      <c r="C115" s="278">
        <v>147.99999999973807</v>
      </c>
      <c r="D115" s="155">
        <v>0.2171871331294575</v>
      </c>
      <c r="E115" s="278">
        <v>-4583.0000000001892</v>
      </c>
      <c r="F115" s="279">
        <v>-6.2888507718698845</v>
      </c>
      <c r="G115" s="106">
        <v>668687</v>
      </c>
      <c r="H115" s="106">
        <v>-16793</v>
      </c>
      <c r="I115" s="155">
        <v>-2.4498161871972925</v>
      </c>
      <c r="J115" s="106">
        <v>-88761</v>
      </c>
      <c r="K115" s="155">
        <v>-11.718428195730928</v>
      </c>
      <c r="N115" s="283"/>
    </row>
    <row r="116" spans="1:14" ht="12" customHeight="1" x14ac:dyDescent="0.2">
      <c r="A116" s="277">
        <v>41548</v>
      </c>
      <c r="B116" s="106">
        <v>68621.000000000175</v>
      </c>
      <c r="C116" s="278">
        <v>329.00000000018917</v>
      </c>
      <c r="D116" s="155">
        <v>0.48175481754845262</v>
      </c>
      <c r="E116" s="278">
        <v>-5176.9999999995489</v>
      </c>
      <c r="F116" s="279">
        <v>-7.0150952600335623</v>
      </c>
      <c r="G116" s="106">
        <v>658320</v>
      </c>
      <c r="H116" s="106">
        <v>-10367</v>
      </c>
      <c r="I116" s="155">
        <v>-1.5503516592965019</v>
      </c>
      <c r="J116" s="106">
        <v>-95458</v>
      </c>
      <c r="K116" s="155">
        <v>-12.663940841998572</v>
      </c>
      <c r="N116" s="283"/>
    </row>
    <row r="117" spans="1:14" ht="12" customHeight="1" x14ac:dyDescent="0.2">
      <c r="A117" s="277">
        <v>41579</v>
      </c>
      <c r="B117" s="106">
        <v>68372.999999999971</v>
      </c>
      <c r="C117" s="278">
        <v>-248.00000000020373</v>
      </c>
      <c r="D117" s="155">
        <v>-0.36140540067938837</v>
      </c>
      <c r="E117" s="278">
        <v>-6358.0000000003056</v>
      </c>
      <c r="F117" s="279">
        <v>-8.5078481486936894</v>
      </c>
      <c r="G117" s="106">
        <v>646388</v>
      </c>
      <c r="H117" s="106">
        <v>-11932</v>
      </c>
      <c r="I117" s="155">
        <v>-1.8124924049094666</v>
      </c>
      <c r="J117" s="106">
        <v>-105119</v>
      </c>
      <c r="K117" s="155">
        <v>-13.987760593048367</v>
      </c>
      <c r="N117" s="283"/>
    </row>
    <row r="118" spans="1:14" ht="12" customHeight="1" x14ac:dyDescent="0.2">
      <c r="A118" s="277">
        <v>41609</v>
      </c>
      <c r="B118" s="106">
        <v>69289.000000000102</v>
      </c>
      <c r="C118" s="278">
        <v>916.00000000013097</v>
      </c>
      <c r="D118" s="155">
        <v>1.3397101194918044</v>
      </c>
      <c r="E118" s="278">
        <v>-6403.9999999996071</v>
      </c>
      <c r="F118" s="279">
        <v>-8.4604917231443206</v>
      </c>
      <c r="G118" s="106">
        <v>652697</v>
      </c>
      <c r="H118" s="106">
        <v>6309</v>
      </c>
      <c r="I118" s="155">
        <v>0.97603915914280592</v>
      </c>
      <c r="J118" s="106">
        <v>-103135</v>
      </c>
      <c r="K118" s="155">
        <v>-13.645228040093565</v>
      </c>
      <c r="N118" s="283"/>
    </row>
    <row r="119" spans="1:14" ht="12" customHeight="1" x14ac:dyDescent="0.2">
      <c r="A119" s="277">
        <v>41640</v>
      </c>
      <c r="B119" s="106">
        <v>68898.000000000189</v>
      </c>
      <c r="C119" s="278">
        <v>-390.99999999991269</v>
      </c>
      <c r="D119" s="155">
        <v>-0.56430313613980876</v>
      </c>
      <c r="E119" s="278">
        <v>-7704.0000000003056</v>
      </c>
      <c r="F119" s="279">
        <v>-10.057178663742794</v>
      </c>
      <c r="G119" s="106">
        <v>649211</v>
      </c>
      <c r="H119" s="106">
        <v>-3486</v>
      </c>
      <c r="I119" s="155">
        <v>-0.53409162291231616</v>
      </c>
      <c r="J119" s="106">
        <v>-110098</v>
      </c>
      <c r="K119" s="155">
        <v>-14.499762283865989</v>
      </c>
      <c r="N119" s="283"/>
    </row>
    <row r="120" spans="1:14" ht="12" customHeight="1" x14ac:dyDescent="0.2">
      <c r="A120" s="277">
        <v>41671</v>
      </c>
      <c r="B120" s="106">
        <v>68561.999999999913</v>
      </c>
      <c r="C120" s="278">
        <v>-336.00000000027649</v>
      </c>
      <c r="D120" s="155">
        <v>-0.48767743621044962</v>
      </c>
      <c r="E120" s="278">
        <v>-8380.0000000001601</v>
      </c>
      <c r="F120" s="279">
        <v>-10.891320735099365</v>
      </c>
      <c r="G120" s="106">
        <v>643061</v>
      </c>
      <c r="H120" s="106">
        <v>-6150</v>
      </c>
      <c r="I120" s="155">
        <v>-0.94730372713955868</v>
      </c>
      <c r="J120" s="106">
        <v>-117625</v>
      </c>
      <c r="K120" s="155">
        <v>-15.463016277412756</v>
      </c>
      <c r="N120" s="283"/>
    </row>
    <row r="121" spans="1:14" ht="12" customHeight="1" x14ac:dyDescent="0.2">
      <c r="A121" s="277">
        <v>41699</v>
      </c>
      <c r="B121" s="106">
        <v>67279.000000000044</v>
      </c>
      <c r="C121" s="278">
        <v>-1282.999999999869</v>
      </c>
      <c r="D121" s="155">
        <v>-1.8712989702748908</v>
      </c>
      <c r="E121" s="278">
        <v>-9941.9999999997672</v>
      </c>
      <c r="F121" s="279">
        <v>-12.874736146902775</v>
      </c>
      <c r="G121" s="106">
        <v>629169</v>
      </c>
      <c r="H121" s="106">
        <v>-13892</v>
      </c>
      <c r="I121" s="155">
        <v>-2.160292724951443</v>
      </c>
      <c r="J121" s="106">
        <v>-132289</v>
      </c>
      <c r="K121" s="155">
        <v>-17.373118412309019</v>
      </c>
      <c r="N121" s="283"/>
    </row>
    <row r="122" spans="1:14" ht="12" customHeight="1" x14ac:dyDescent="0.2">
      <c r="A122" s="277">
        <v>41730</v>
      </c>
      <c r="B122" s="106">
        <v>66328.000000000058</v>
      </c>
      <c r="C122" s="278">
        <v>-950.99999999998545</v>
      </c>
      <c r="D122" s="155">
        <v>-1.4135168477533626</v>
      </c>
      <c r="E122" s="278">
        <v>-9838.9999999998545</v>
      </c>
      <c r="F122" s="279">
        <v>-12.917667756377258</v>
      </c>
      <c r="G122" s="106">
        <v>617966</v>
      </c>
      <c r="H122" s="106">
        <v>-11203</v>
      </c>
      <c r="I122" s="155">
        <v>-1.7806026679636155</v>
      </c>
      <c r="J122" s="106">
        <v>-124793</v>
      </c>
      <c r="K122" s="155">
        <v>-16.801277399533362</v>
      </c>
      <c r="N122" s="283"/>
    </row>
    <row r="123" spans="1:14" ht="12" customHeight="1" x14ac:dyDescent="0.2">
      <c r="A123" s="277">
        <v>41760</v>
      </c>
      <c r="B123" s="106">
        <v>64068.999999999978</v>
      </c>
      <c r="C123" s="278">
        <v>-2259.00000000008</v>
      </c>
      <c r="D123" s="155">
        <v>-3.4058014714752112</v>
      </c>
      <c r="E123" s="278">
        <v>-10037.000000000255</v>
      </c>
      <c r="F123" s="279">
        <v>-13.544112487518181</v>
      </c>
      <c r="G123" s="106">
        <v>593772</v>
      </c>
      <c r="H123" s="106">
        <v>-24194</v>
      </c>
      <c r="I123" s="155">
        <v>-3.9151021253596476</v>
      </c>
      <c r="J123" s="106">
        <v>-130350</v>
      </c>
      <c r="K123" s="155">
        <v>-18.001110310141108</v>
      </c>
      <c r="N123" s="283"/>
    </row>
    <row r="124" spans="1:14" ht="12" customHeight="1" x14ac:dyDescent="0.2">
      <c r="A124" s="277">
        <v>41791</v>
      </c>
      <c r="B124" s="106">
        <v>61242.999999999804</v>
      </c>
      <c r="C124" s="278">
        <v>-2826.0000000001746</v>
      </c>
      <c r="D124" s="155">
        <v>-4.4108695312868553</v>
      </c>
      <c r="E124" s="278">
        <v>-10166.000000000153</v>
      </c>
      <c r="F124" s="279">
        <v>-14.236300746404737</v>
      </c>
      <c r="G124" s="106">
        <v>574631</v>
      </c>
      <c r="H124" s="106">
        <v>-19141</v>
      </c>
      <c r="I124" s="155">
        <v>-3.2236279245232176</v>
      </c>
      <c r="J124" s="106">
        <v>-130975</v>
      </c>
      <c r="K124" s="155">
        <v>-18.562058712652671</v>
      </c>
      <c r="N124" s="283"/>
    </row>
    <row r="125" spans="1:14" ht="12" customHeight="1" x14ac:dyDescent="0.2">
      <c r="A125" s="277">
        <v>41821</v>
      </c>
      <c r="B125" s="106">
        <v>58424.999999999956</v>
      </c>
      <c r="C125" s="278">
        <v>-2817.9999999998472</v>
      </c>
      <c r="D125" s="155">
        <v>-4.6013421942097166</v>
      </c>
      <c r="E125" s="278">
        <v>-10510.99999999968</v>
      </c>
      <c r="F125" s="279">
        <v>-15.247475919693244</v>
      </c>
      <c r="G125" s="106">
        <v>559917</v>
      </c>
      <c r="H125" s="106">
        <v>-14714</v>
      </c>
      <c r="I125" s="155">
        <v>-2.5605997588017355</v>
      </c>
      <c r="J125" s="106">
        <v>-128379</v>
      </c>
      <c r="K125" s="155">
        <v>-18.651713797552215</v>
      </c>
      <c r="N125" s="283"/>
    </row>
    <row r="126" spans="1:14" ht="12" customHeight="1" x14ac:dyDescent="0.2">
      <c r="A126" s="277">
        <v>41852</v>
      </c>
      <c r="B126" s="106">
        <v>57357.999999999978</v>
      </c>
      <c r="C126" s="278">
        <v>-1066.9999999999782</v>
      </c>
      <c r="D126" s="155">
        <v>-1.826272999572065</v>
      </c>
      <c r="E126" s="278">
        <v>-10786.000000000269</v>
      </c>
      <c r="F126" s="279">
        <v>-15.828246067152252</v>
      </c>
      <c r="G126" s="106">
        <v>560079</v>
      </c>
      <c r="H126" s="106">
        <v>162</v>
      </c>
      <c r="I126" s="155">
        <v>2.8932859691704307E-2</v>
      </c>
      <c r="J126" s="106">
        <v>-125401</v>
      </c>
      <c r="K126" s="155">
        <v>-18.293896247884692</v>
      </c>
      <c r="N126" s="283"/>
    </row>
    <row r="127" spans="1:14" ht="12" customHeight="1" x14ac:dyDescent="0.2">
      <c r="A127" s="277">
        <v>41883</v>
      </c>
      <c r="B127" s="106">
        <v>58167.000000000124</v>
      </c>
      <c r="C127" s="278">
        <v>809.00000000014552</v>
      </c>
      <c r="D127" s="155">
        <v>1.4104396945502735</v>
      </c>
      <c r="E127" s="278">
        <v>-10124.999999999862</v>
      </c>
      <c r="F127" s="279">
        <v>-14.826041117553833</v>
      </c>
      <c r="G127" s="106">
        <v>548465</v>
      </c>
      <c r="H127" s="106">
        <v>-11614</v>
      </c>
      <c r="I127" s="155">
        <v>-2.0736360406299825</v>
      </c>
      <c r="J127" s="106">
        <v>-120222</v>
      </c>
      <c r="K127" s="155">
        <v>-17.978815200534779</v>
      </c>
      <c r="N127" s="283"/>
    </row>
    <row r="128" spans="1:14" ht="12" customHeight="1" x14ac:dyDescent="0.2">
      <c r="A128" s="277">
        <v>41913</v>
      </c>
      <c r="B128" s="106">
        <v>57861.999999999913</v>
      </c>
      <c r="C128" s="278">
        <v>-305.000000000211</v>
      </c>
      <c r="D128" s="155">
        <v>-0.52435229597574284</v>
      </c>
      <c r="E128" s="278">
        <v>-10759.000000000262</v>
      </c>
      <c r="F128" s="279">
        <v>-15.678873814138869</v>
      </c>
      <c r="G128" s="106">
        <v>539490</v>
      </c>
      <c r="H128" s="106">
        <v>-8975</v>
      </c>
      <c r="I128" s="155">
        <v>-1.6363851841047286</v>
      </c>
      <c r="J128" s="106">
        <v>-118830</v>
      </c>
      <c r="K128" s="155">
        <v>-18.050492161866568</v>
      </c>
      <c r="N128" s="283"/>
    </row>
    <row r="129" spans="1:14" ht="12" customHeight="1" x14ac:dyDescent="0.2">
      <c r="A129" s="277">
        <v>41944</v>
      </c>
      <c r="B129" s="106">
        <v>57412.00000000008</v>
      </c>
      <c r="C129" s="278">
        <v>-449.99999999983265</v>
      </c>
      <c r="D129" s="155">
        <v>-0.77771248833402462</v>
      </c>
      <c r="E129" s="278">
        <v>-10960.999999999891</v>
      </c>
      <c r="F129" s="279">
        <v>-16.031181899287578</v>
      </c>
      <c r="G129" s="106">
        <v>530425</v>
      </c>
      <c r="H129" s="106">
        <v>-9065</v>
      </c>
      <c r="I129" s="155">
        <v>-1.6802906448683015</v>
      </c>
      <c r="J129" s="106">
        <v>-115963</v>
      </c>
      <c r="K129" s="155">
        <v>-17.940153591960247</v>
      </c>
      <c r="N129" s="283"/>
    </row>
    <row r="130" spans="1:14" ht="12" customHeight="1" x14ac:dyDescent="0.2">
      <c r="A130" s="277">
        <v>41974</v>
      </c>
      <c r="B130" s="106">
        <v>58348.999999999854</v>
      </c>
      <c r="C130" s="278">
        <v>936.99999999977445</v>
      </c>
      <c r="D130" s="155">
        <v>1.6320629833480338</v>
      </c>
      <c r="E130" s="278">
        <v>-10940.000000000247</v>
      </c>
      <c r="F130" s="279">
        <v>-15.788941967700834</v>
      </c>
      <c r="G130" s="106">
        <v>543114</v>
      </c>
      <c r="H130" s="106">
        <v>12689</v>
      </c>
      <c r="I130" s="155">
        <v>2.3922326436348214</v>
      </c>
      <c r="J130" s="106">
        <v>-109583</v>
      </c>
      <c r="K130" s="155">
        <v>-16.789260560413179</v>
      </c>
      <c r="N130" s="283"/>
    </row>
    <row r="131" spans="1:14" ht="12" customHeight="1" x14ac:dyDescent="0.2">
      <c r="A131" s="277">
        <v>42005</v>
      </c>
      <c r="B131" s="106">
        <v>57824.999999999978</v>
      </c>
      <c r="C131" s="278">
        <v>-523.99999999987631</v>
      </c>
      <c r="D131" s="155">
        <v>-0.89804452518445499</v>
      </c>
      <c r="E131" s="278">
        <v>-11073.000000000211</v>
      </c>
      <c r="F131" s="279">
        <v>-16.071584080815381</v>
      </c>
      <c r="G131" s="106">
        <v>535257</v>
      </c>
      <c r="H131" s="106">
        <v>-7857</v>
      </c>
      <c r="I131" s="155">
        <v>-1.4466576077950486</v>
      </c>
      <c r="J131" s="106">
        <v>-113954</v>
      </c>
      <c r="K131" s="155">
        <v>-17.552690881701018</v>
      </c>
      <c r="N131" s="283"/>
    </row>
    <row r="132" spans="1:14" ht="12" customHeight="1" x14ac:dyDescent="0.2">
      <c r="A132" s="277">
        <v>42036</v>
      </c>
      <c r="B132" s="106">
        <v>56941.999999999884</v>
      </c>
      <c r="C132" s="278">
        <v>-883.00000000009459</v>
      </c>
      <c r="D132" s="155">
        <v>-1.5270211846088975</v>
      </c>
      <c r="E132" s="278">
        <v>-11620.000000000029</v>
      </c>
      <c r="F132" s="279">
        <v>-16.948163705842948</v>
      </c>
      <c r="G132" s="106">
        <v>525166</v>
      </c>
      <c r="H132" s="106">
        <v>-10091</v>
      </c>
      <c r="I132" s="155">
        <v>-1.8852625934831306</v>
      </c>
      <c r="J132" s="106">
        <v>-117895</v>
      </c>
      <c r="K132" s="155">
        <v>-18.333408494684019</v>
      </c>
      <c r="N132" s="283"/>
    </row>
    <row r="133" spans="1:14" ht="12" customHeight="1" x14ac:dyDescent="0.2">
      <c r="A133" s="277">
        <v>42064</v>
      </c>
      <c r="B133" s="106">
        <v>55915.999999999898</v>
      </c>
      <c r="C133" s="278">
        <v>-1025.9999999999854</v>
      </c>
      <c r="D133" s="155">
        <v>-1.8018334445575981</v>
      </c>
      <c r="E133" s="278">
        <v>-11363.000000000146</v>
      </c>
      <c r="F133" s="279">
        <v>-16.889371126206004</v>
      </c>
      <c r="G133" s="106">
        <v>516319</v>
      </c>
      <c r="H133" s="106">
        <v>-8847</v>
      </c>
      <c r="I133" s="155">
        <v>-1.6846101994417004</v>
      </c>
      <c r="J133" s="106">
        <v>-112850</v>
      </c>
      <c r="K133" s="155">
        <v>-17.936357322118539</v>
      </c>
      <c r="N133" s="283"/>
    </row>
    <row r="134" spans="1:14" ht="12" customHeight="1" x14ac:dyDescent="0.2">
      <c r="A134" s="277">
        <v>42095</v>
      </c>
      <c r="B134" s="106">
        <v>54321.99999999976</v>
      </c>
      <c r="C134" s="278">
        <v>-1594.0000000001382</v>
      </c>
      <c r="D134" s="155">
        <v>-2.8507046283713806</v>
      </c>
      <c r="E134" s="278">
        <v>-12006.000000000298</v>
      </c>
      <c r="F134" s="279">
        <v>-18.100952840429816</v>
      </c>
      <c r="G134" s="106">
        <v>496870</v>
      </c>
      <c r="H134" s="106">
        <v>-19449</v>
      </c>
      <c r="I134" s="155">
        <v>-3.7668573110809405</v>
      </c>
      <c r="J134" s="106">
        <v>-121096</v>
      </c>
      <c r="K134" s="155">
        <v>-19.595900098063648</v>
      </c>
      <c r="N134" s="283"/>
    </row>
    <row r="135" spans="1:14" ht="12" customHeight="1" x14ac:dyDescent="0.2">
      <c r="A135" s="277">
        <v>42125</v>
      </c>
      <c r="B135" s="106">
        <v>52305.000000000036</v>
      </c>
      <c r="C135" s="278">
        <v>-2016.9999999997235</v>
      </c>
      <c r="D135" s="155">
        <v>-3.713044438716786</v>
      </c>
      <c r="E135" s="278">
        <v>-11763.999999999942</v>
      </c>
      <c r="F135" s="279">
        <v>-18.361454057344339</v>
      </c>
      <c r="G135" s="106">
        <v>479350</v>
      </c>
      <c r="H135" s="106">
        <v>-17520</v>
      </c>
      <c r="I135" s="155">
        <v>-3.5260732183468515</v>
      </c>
      <c r="J135" s="106">
        <v>-114422</v>
      </c>
      <c r="K135" s="155">
        <v>-19.270359666673404</v>
      </c>
      <c r="N135" s="283"/>
    </row>
    <row r="136" spans="1:14" ht="12" customHeight="1" x14ac:dyDescent="0.2">
      <c r="A136" s="277">
        <v>42156</v>
      </c>
      <c r="B136" s="106">
        <v>50165.000000000087</v>
      </c>
      <c r="C136" s="278">
        <v>-2139.9999999999491</v>
      </c>
      <c r="D136" s="155">
        <v>-4.0913870566866413</v>
      </c>
      <c r="E136" s="278">
        <v>-11077.999999999716</v>
      </c>
      <c r="F136" s="279">
        <v>-18.088597880573701</v>
      </c>
      <c r="G136" s="106">
        <v>467644</v>
      </c>
      <c r="H136" s="106">
        <v>-11706</v>
      </c>
      <c r="I136" s="155">
        <v>-2.442056952122666</v>
      </c>
      <c r="J136" s="106">
        <v>-106987</v>
      </c>
      <c r="K136" s="155">
        <v>-18.618382927478677</v>
      </c>
      <c r="N136" s="283"/>
    </row>
    <row r="137" spans="1:14" ht="12" customHeight="1" x14ac:dyDescent="0.2">
      <c r="A137" s="277">
        <v>42186</v>
      </c>
      <c r="B137" s="106">
        <v>47583.000000000116</v>
      </c>
      <c r="C137" s="278">
        <v>-2581.9999999999709</v>
      </c>
      <c r="D137" s="155">
        <v>-5.1470148509916607</v>
      </c>
      <c r="E137" s="278">
        <v>-10841.99999999984</v>
      </c>
      <c r="F137" s="279">
        <v>-18.557124518613346</v>
      </c>
      <c r="G137" s="106">
        <v>457133</v>
      </c>
      <c r="H137" s="106">
        <v>-10511</v>
      </c>
      <c r="I137" s="155">
        <v>-2.247649921735337</v>
      </c>
      <c r="J137" s="106">
        <v>-102784</v>
      </c>
      <c r="K137" s="155">
        <v>-18.357006484889723</v>
      </c>
      <c r="N137" s="283"/>
    </row>
    <row r="138" spans="1:14" ht="12" customHeight="1" x14ac:dyDescent="0.2">
      <c r="A138" s="277">
        <v>42217</v>
      </c>
      <c r="B138" s="106">
        <v>47207.000000000044</v>
      </c>
      <c r="C138" s="278">
        <v>-376.00000000007276</v>
      </c>
      <c r="D138" s="155">
        <v>-0.79019818002242781</v>
      </c>
      <c r="E138" s="278">
        <v>-10150.999999999935</v>
      </c>
      <c r="F138" s="279">
        <v>-17.697618466473621</v>
      </c>
      <c r="G138" s="106">
        <v>461776</v>
      </c>
      <c r="H138" s="106">
        <v>4643</v>
      </c>
      <c r="I138" s="155">
        <v>1.0156781505601216</v>
      </c>
      <c r="J138" s="106">
        <v>-98303</v>
      </c>
      <c r="K138" s="155">
        <v>-17.551631109182811</v>
      </c>
      <c r="N138" s="283"/>
    </row>
    <row r="139" spans="1:14" ht="12" customHeight="1" x14ac:dyDescent="0.2">
      <c r="A139" s="277">
        <v>42248</v>
      </c>
      <c r="B139" s="106">
        <v>47988.000000000022</v>
      </c>
      <c r="C139" s="278">
        <v>780.99999999997817</v>
      </c>
      <c r="D139" s="155">
        <v>1.6544156586946372</v>
      </c>
      <c r="E139" s="278">
        <v>-10179.000000000102</v>
      </c>
      <c r="F139" s="279">
        <v>-17.499613182732617</v>
      </c>
      <c r="G139" s="106">
        <v>451874</v>
      </c>
      <c r="H139" s="106">
        <v>-9902</v>
      </c>
      <c r="I139" s="155">
        <v>-2.144329718304979</v>
      </c>
      <c r="J139" s="106">
        <v>-96591</v>
      </c>
      <c r="K139" s="155">
        <v>-17.611151121767115</v>
      </c>
      <c r="N139" s="283"/>
    </row>
    <row r="140" spans="1:14" ht="12" customHeight="1" x14ac:dyDescent="0.2">
      <c r="A140" s="277">
        <v>42278</v>
      </c>
      <c r="B140" s="106">
        <v>48439.99999999984</v>
      </c>
      <c r="C140" s="278">
        <v>451.9999999998181</v>
      </c>
      <c r="D140" s="155">
        <v>0.94190214220183777</v>
      </c>
      <c r="E140" s="278">
        <v>-9422.0000000000728</v>
      </c>
      <c r="F140" s="279">
        <v>-16.28357125574658</v>
      </c>
      <c r="G140" s="106">
        <v>448039</v>
      </c>
      <c r="H140" s="106">
        <v>-3835</v>
      </c>
      <c r="I140" s="155">
        <v>-0.84868790857628451</v>
      </c>
      <c r="J140" s="106">
        <v>-91451</v>
      </c>
      <c r="K140" s="155">
        <v>-16.951380007043689</v>
      </c>
      <c r="N140" s="283"/>
    </row>
    <row r="141" spans="1:14" ht="12" customHeight="1" x14ac:dyDescent="0.2">
      <c r="A141" s="277">
        <v>42309</v>
      </c>
      <c r="B141" s="278">
        <v>48243.999999999956</v>
      </c>
      <c r="C141" s="278">
        <v>-195.99999999988358</v>
      </c>
      <c r="D141" s="155">
        <v>-0.40462427745640839</v>
      </c>
      <c r="E141" s="278">
        <v>-9168.0000000001237</v>
      </c>
      <c r="F141" s="279">
        <v>-15.968787013168171</v>
      </c>
      <c r="G141" s="106">
        <v>437821</v>
      </c>
      <c r="H141" s="278">
        <v>-10218</v>
      </c>
      <c r="I141" s="155">
        <v>-2.2806050366151163</v>
      </c>
      <c r="J141" s="106">
        <v>-92604</v>
      </c>
      <c r="K141" s="155">
        <v>-17.458453127209314</v>
      </c>
      <c r="N141" s="283"/>
    </row>
    <row r="142" spans="1:14" ht="12" customHeight="1" x14ac:dyDescent="0.2">
      <c r="A142" s="277">
        <v>42339</v>
      </c>
      <c r="B142" s="106">
        <v>49759.000000000087</v>
      </c>
      <c r="C142" s="278">
        <v>1515.000000000131</v>
      </c>
      <c r="D142" s="155">
        <v>3.140286875052094</v>
      </c>
      <c r="E142" s="278">
        <v>-8589.9999999997672</v>
      </c>
      <c r="F142" s="279">
        <v>-14.721760441481068</v>
      </c>
      <c r="G142" s="106">
        <v>453291</v>
      </c>
      <c r="H142" s="106">
        <v>15470</v>
      </c>
      <c r="I142" s="155">
        <v>3.5334074884484754</v>
      </c>
      <c r="J142" s="106">
        <v>-89823</v>
      </c>
      <c r="K142" s="155">
        <v>-16.5385167754836</v>
      </c>
      <c r="M142" s="62"/>
      <c r="N142" s="283"/>
    </row>
    <row r="143" spans="1:14" ht="12" customHeight="1" x14ac:dyDescent="0.2">
      <c r="A143" s="277">
        <v>42370</v>
      </c>
      <c r="B143" s="278">
        <v>49439.99999999992</v>
      </c>
      <c r="C143" s="278">
        <v>-319.00000000016735</v>
      </c>
      <c r="D143" s="155">
        <v>-0.64109005406090713</v>
      </c>
      <c r="E143" s="278">
        <v>-8385.0000000000582</v>
      </c>
      <c r="F143" s="279">
        <v>-14.500648508430716</v>
      </c>
      <c r="G143" s="106">
        <v>448470</v>
      </c>
      <c r="H143" s="278">
        <v>-4821</v>
      </c>
      <c r="I143" s="155">
        <v>-1.0635551996399664</v>
      </c>
      <c r="J143" s="106">
        <v>-86787</v>
      </c>
      <c r="K143" s="155">
        <v>-16.21408033897735</v>
      </c>
      <c r="M143" s="62"/>
      <c r="N143" s="283"/>
    </row>
    <row r="144" spans="1:14" ht="12" customHeight="1" x14ac:dyDescent="0.2">
      <c r="A144" s="277">
        <v>42401</v>
      </c>
      <c r="B144" s="106">
        <v>48672.000000000102</v>
      </c>
      <c r="C144" s="278">
        <v>-767.9999999998181</v>
      </c>
      <c r="D144" s="155">
        <v>-1.5533980582520617</v>
      </c>
      <c r="E144" s="278">
        <v>-8269.9999999997817</v>
      </c>
      <c r="F144" s="279">
        <v>-14.523550279231143</v>
      </c>
      <c r="G144" s="106">
        <v>441746</v>
      </c>
      <c r="H144" s="106">
        <v>-6724</v>
      </c>
      <c r="I144" s="155">
        <v>-1.4993199099159364</v>
      </c>
      <c r="J144" s="106">
        <v>-83420</v>
      </c>
      <c r="K144" s="155">
        <v>-15.884501281499563</v>
      </c>
      <c r="N144" s="283"/>
    </row>
    <row r="145" spans="1:14" s="62" customFormat="1" ht="12" customHeight="1" x14ac:dyDescent="0.2">
      <c r="A145" s="277">
        <v>42430</v>
      </c>
      <c r="B145" s="278">
        <v>47976.000000000109</v>
      </c>
      <c r="C145" s="278">
        <v>-695.99999999999272</v>
      </c>
      <c r="D145" s="155">
        <v>-1.4299802761341043</v>
      </c>
      <c r="E145" s="278">
        <v>-7939.999999999789</v>
      </c>
      <c r="F145" s="279">
        <v>-14.199871235424215</v>
      </c>
      <c r="G145" s="106">
        <v>439096</v>
      </c>
      <c r="H145" s="278">
        <v>-2650</v>
      </c>
      <c r="I145" s="155">
        <v>-0.59989224577019373</v>
      </c>
      <c r="J145" s="106">
        <v>-77223</v>
      </c>
      <c r="K145" s="155">
        <v>-14.956451341128256</v>
      </c>
      <c r="M145" s="15"/>
      <c r="N145" s="283"/>
    </row>
    <row r="146" spans="1:14" s="62" customFormat="1" ht="12" customHeight="1" x14ac:dyDescent="0.2">
      <c r="A146" s="277">
        <v>42461</v>
      </c>
      <c r="B146" s="106">
        <v>46838.00000000008</v>
      </c>
      <c r="C146" s="278">
        <v>-1138.0000000000291</v>
      </c>
      <c r="D146" s="155">
        <v>-2.372019343004891</v>
      </c>
      <c r="E146" s="278">
        <v>-7483.9999999996799</v>
      </c>
      <c r="F146" s="279">
        <v>-13.777106881189413</v>
      </c>
      <c r="G146" s="106">
        <v>424906</v>
      </c>
      <c r="H146" s="106">
        <v>-14190</v>
      </c>
      <c r="I146" s="155">
        <v>-3.2316395503488988</v>
      </c>
      <c r="J146" s="106">
        <v>-71964</v>
      </c>
      <c r="K146" s="155">
        <v>-14.483466500291827</v>
      </c>
      <c r="M146" s="15"/>
      <c r="N146" s="283"/>
    </row>
    <row r="147" spans="1:14" ht="12" customHeight="1" x14ac:dyDescent="0.2">
      <c r="A147" s="277">
        <v>42491</v>
      </c>
      <c r="B147" s="278">
        <v>44921.000000000087</v>
      </c>
      <c r="C147" s="278">
        <v>-1916.9999999999927</v>
      </c>
      <c r="D147" s="155">
        <v>-4.0928306076262642</v>
      </c>
      <c r="E147" s="278">
        <v>-7383.9999999999491</v>
      </c>
      <c r="F147" s="279">
        <v>-14.11719720867975</v>
      </c>
      <c r="G147" s="106">
        <v>409757</v>
      </c>
      <c r="H147" s="278">
        <v>-15149</v>
      </c>
      <c r="I147" s="155">
        <v>-3.5652591396685382</v>
      </c>
      <c r="J147" s="106">
        <v>-69593</v>
      </c>
      <c r="K147" s="155">
        <v>-14.518201731511422</v>
      </c>
      <c r="N147" s="283"/>
    </row>
    <row r="148" spans="1:14" ht="12" customHeight="1" x14ac:dyDescent="0.2">
      <c r="A148" s="277">
        <v>42522</v>
      </c>
      <c r="B148" s="106">
        <v>42637.000000000109</v>
      </c>
      <c r="C148" s="278">
        <v>-2283.9999999999782</v>
      </c>
      <c r="D148" s="155">
        <v>-5.0844816455554724</v>
      </c>
      <c r="E148" s="278">
        <v>-7527.9999999999782</v>
      </c>
      <c r="F148" s="279">
        <v>-15.006478620552107</v>
      </c>
      <c r="G148" s="106">
        <v>395212</v>
      </c>
      <c r="H148" s="106">
        <v>-14545</v>
      </c>
      <c r="I148" s="155">
        <v>-3.5496648013334733</v>
      </c>
      <c r="J148" s="106">
        <v>-72432</v>
      </c>
      <c r="K148" s="155">
        <v>-15.488705083354004</v>
      </c>
      <c r="N148" s="283"/>
    </row>
    <row r="149" spans="1:14" ht="12" customHeight="1" x14ac:dyDescent="0.2">
      <c r="A149" s="277">
        <v>42552</v>
      </c>
      <c r="B149" s="278">
        <v>40541.000000000029</v>
      </c>
      <c r="C149" s="278">
        <v>-2096.00000000008</v>
      </c>
      <c r="D149" s="155">
        <v>-4.9159180993035969</v>
      </c>
      <c r="E149" s="278">
        <v>-7042.0000000000873</v>
      </c>
      <c r="F149" s="279">
        <v>-14.799403148183321</v>
      </c>
      <c r="G149" s="106">
        <v>384992</v>
      </c>
      <c r="H149" s="278">
        <v>-10220</v>
      </c>
      <c r="I149" s="155">
        <v>-2.5859538677975364</v>
      </c>
      <c r="J149" s="106">
        <v>-72141</v>
      </c>
      <c r="K149" s="155">
        <v>-15.781184031780684</v>
      </c>
      <c r="N149" s="283"/>
    </row>
    <row r="150" spans="1:14" ht="12" customHeight="1" x14ac:dyDescent="0.2">
      <c r="A150" s="277">
        <v>42583</v>
      </c>
      <c r="B150" s="106">
        <v>39999.000000000015</v>
      </c>
      <c r="C150" s="278">
        <v>-542.00000000001455</v>
      </c>
      <c r="D150" s="155">
        <v>-1.3369181815939768</v>
      </c>
      <c r="E150" s="278">
        <v>-7208.0000000000291</v>
      </c>
      <c r="F150" s="279">
        <v>-15.268921981909511</v>
      </c>
      <c r="G150" s="106">
        <v>388540</v>
      </c>
      <c r="H150" s="106">
        <v>3548</v>
      </c>
      <c r="I150" s="155">
        <v>0.9215775912226748</v>
      </c>
      <c r="J150" s="106">
        <v>-73236</v>
      </c>
      <c r="K150" s="155">
        <v>-15.859637573195663</v>
      </c>
      <c r="N150" s="283"/>
    </row>
    <row r="151" spans="1:14" ht="12" customHeight="1" x14ac:dyDescent="0.2">
      <c r="A151" s="277">
        <v>42614</v>
      </c>
      <c r="B151" s="278">
        <v>40238.000000000044</v>
      </c>
      <c r="C151" s="278">
        <v>239.0000000000291</v>
      </c>
      <c r="D151" s="155">
        <v>0.59751493787351939</v>
      </c>
      <c r="E151" s="278">
        <v>-7749.9999999999782</v>
      </c>
      <c r="F151" s="279">
        <v>-16.14987080103354</v>
      </c>
      <c r="G151" s="106">
        <v>378556</v>
      </c>
      <c r="H151" s="278">
        <v>-9984</v>
      </c>
      <c r="I151" s="155">
        <v>-2.5696196015854222</v>
      </c>
      <c r="J151" s="106">
        <v>-73318</v>
      </c>
      <c r="K151" s="155">
        <v>-16.225319447456592</v>
      </c>
      <c r="N151" s="283"/>
    </row>
    <row r="152" spans="1:14" ht="12" customHeight="1" x14ac:dyDescent="0.2">
      <c r="A152" s="277">
        <v>42644</v>
      </c>
      <c r="B152" s="106">
        <v>40139</v>
      </c>
      <c r="C152" s="278">
        <v>-99.000000000043656</v>
      </c>
      <c r="D152" s="155">
        <v>-0.24603608529261781</v>
      </c>
      <c r="E152" s="278">
        <v>-8300.9999999998399</v>
      </c>
      <c r="F152" s="279">
        <v>-17.136663914120287</v>
      </c>
      <c r="G152" s="106">
        <v>372201</v>
      </c>
      <c r="H152" s="106">
        <v>-6355</v>
      </c>
      <c r="I152" s="155">
        <v>-1.6787476621688733</v>
      </c>
      <c r="J152" s="106">
        <v>-75838</v>
      </c>
      <c r="K152" s="155">
        <v>-16.926651474536815</v>
      </c>
      <c r="N152" s="283"/>
    </row>
    <row r="153" spans="1:14" ht="12" customHeight="1" x14ac:dyDescent="0.2">
      <c r="A153" s="277">
        <v>42675</v>
      </c>
      <c r="B153" s="278">
        <v>39884.999999999942</v>
      </c>
      <c r="C153" s="278">
        <v>-254.00000000005821</v>
      </c>
      <c r="D153" s="155">
        <v>-0.63280101646791953</v>
      </c>
      <c r="E153" s="278">
        <v>-8359.0000000000146</v>
      </c>
      <c r="F153" s="279">
        <v>-17.326506923140744</v>
      </c>
      <c r="G153" s="106">
        <v>367677</v>
      </c>
      <c r="H153" s="278">
        <v>-4524</v>
      </c>
      <c r="I153" s="155">
        <v>-1.2154722851362569</v>
      </c>
      <c r="J153" s="106">
        <v>-70144</v>
      </c>
      <c r="K153" s="155">
        <v>-16.021159332238518</v>
      </c>
      <c r="N153" s="283"/>
    </row>
    <row r="154" spans="1:14" ht="12" customHeight="1" x14ac:dyDescent="0.2">
      <c r="A154" s="277">
        <v>42705</v>
      </c>
      <c r="B154" s="106">
        <v>40569.000000000124</v>
      </c>
      <c r="C154" s="278">
        <v>684.0000000001819</v>
      </c>
      <c r="D154" s="155">
        <v>1.7149304249722526</v>
      </c>
      <c r="E154" s="278">
        <v>-9189.9999999999636</v>
      </c>
      <c r="F154" s="279">
        <v>-18.469020679675932</v>
      </c>
      <c r="G154" s="106">
        <v>376042</v>
      </c>
      <c r="H154" s="106">
        <v>8365</v>
      </c>
      <c r="I154" s="155">
        <v>2.2750947162863056</v>
      </c>
      <c r="J154" s="106">
        <v>-77249</v>
      </c>
      <c r="K154" s="155">
        <v>-17.041811992737557</v>
      </c>
      <c r="N154" s="283"/>
    </row>
    <row r="155" spans="1:14" ht="12" customHeight="1" x14ac:dyDescent="0.2">
      <c r="A155" s="277">
        <v>42736</v>
      </c>
      <c r="B155" s="278">
        <v>40203.999999999993</v>
      </c>
      <c r="C155" s="278">
        <v>-365.00000000013097</v>
      </c>
      <c r="D155" s="155">
        <v>-0.89970174271027104</v>
      </c>
      <c r="E155" s="278">
        <v>-9235.9999999999272</v>
      </c>
      <c r="F155" s="279">
        <v>-18.681229773462668</v>
      </c>
      <c r="G155" s="106">
        <v>368209</v>
      </c>
      <c r="H155" s="278">
        <v>-7833</v>
      </c>
      <c r="I155" s="155">
        <v>-2.0830120039782791</v>
      </c>
      <c r="J155" s="106">
        <v>-80261</v>
      </c>
      <c r="K155" s="155">
        <v>-17.896626307222334</v>
      </c>
      <c r="N155" s="283"/>
    </row>
    <row r="156" spans="1:14" ht="12" customHeight="1" x14ac:dyDescent="0.2">
      <c r="A156" s="277">
        <v>42767</v>
      </c>
      <c r="B156" s="106">
        <v>39379.99999999992</v>
      </c>
      <c r="C156" s="278">
        <v>-824.00000000007276</v>
      </c>
      <c r="D156" s="155">
        <v>-2.0495473087256815</v>
      </c>
      <c r="E156" s="278">
        <v>-9292.0000000001819</v>
      </c>
      <c r="F156" s="279">
        <v>-19.091058514135771</v>
      </c>
      <c r="G156" s="106">
        <v>361533</v>
      </c>
      <c r="H156" s="106">
        <v>-6676</v>
      </c>
      <c r="I156" s="155">
        <v>-1.8131007118239912</v>
      </c>
      <c r="J156" s="106">
        <v>-80213</v>
      </c>
      <c r="K156" s="155">
        <v>-18.158172343382848</v>
      </c>
      <c r="N156" s="283"/>
    </row>
    <row r="157" spans="1:14" ht="12" customHeight="1" x14ac:dyDescent="0.2">
      <c r="A157" s="277">
        <v>42795</v>
      </c>
      <c r="B157" s="278">
        <v>38406.999999999985</v>
      </c>
      <c r="C157" s="278">
        <v>-972.99999999993452</v>
      </c>
      <c r="D157" s="155">
        <v>-2.470797359065354</v>
      </c>
      <c r="E157" s="278">
        <v>-9569.0000000001237</v>
      </c>
      <c r="F157" s="279">
        <v>-19.945389361347551</v>
      </c>
      <c r="G157" s="106">
        <v>352703</v>
      </c>
      <c r="H157" s="278">
        <v>-8830</v>
      </c>
      <c r="I157" s="155">
        <v>-2.4423773210191047</v>
      </c>
      <c r="J157" s="106">
        <v>-86393</v>
      </c>
      <c r="K157" s="155">
        <v>-19.675196312423708</v>
      </c>
      <c r="N157" s="283"/>
    </row>
    <row r="158" spans="1:14" ht="12" customHeight="1" x14ac:dyDescent="0.2">
      <c r="A158" s="277">
        <v>42826</v>
      </c>
      <c r="B158" s="106">
        <v>37529.000000000036</v>
      </c>
      <c r="C158" s="278">
        <v>-877.99999999994907</v>
      </c>
      <c r="D158" s="155">
        <v>-2.2860416069985923</v>
      </c>
      <c r="E158" s="278">
        <v>-9309.0000000000437</v>
      </c>
      <c r="F158" s="279">
        <v>-19.87488791152489</v>
      </c>
      <c r="G158" s="106">
        <v>343759</v>
      </c>
      <c r="H158" s="106">
        <v>-8944</v>
      </c>
      <c r="I158" s="155">
        <v>-2.5358446058014819</v>
      </c>
      <c r="J158" s="106">
        <v>-81147</v>
      </c>
      <c r="K158" s="155">
        <v>-19.097635712369325</v>
      </c>
      <c r="N158" s="283"/>
    </row>
    <row r="159" spans="1:14" ht="12" customHeight="1" x14ac:dyDescent="0.2">
      <c r="A159" s="277">
        <v>42856</v>
      </c>
      <c r="B159" s="278">
        <v>36144.999999999971</v>
      </c>
      <c r="C159" s="278">
        <v>-1384.0000000000655</v>
      </c>
      <c r="D159" s="155">
        <v>-3.6878147565884092</v>
      </c>
      <c r="E159" s="278">
        <v>-8776.0000000001164</v>
      </c>
      <c r="F159" s="279">
        <v>-19.536519667861576</v>
      </c>
      <c r="G159" s="106">
        <v>328852</v>
      </c>
      <c r="H159" s="278">
        <v>-14907</v>
      </c>
      <c r="I159" s="155">
        <v>-4.3364682815577194</v>
      </c>
      <c r="J159" s="106">
        <v>-80905</v>
      </c>
      <c r="K159" s="155">
        <v>-19.744629133852502</v>
      </c>
      <c r="N159" s="283"/>
    </row>
    <row r="160" spans="1:14" ht="12" customHeight="1" x14ac:dyDescent="0.2">
      <c r="A160" s="277">
        <v>42887</v>
      </c>
      <c r="B160" s="106">
        <v>34754.000000000029</v>
      </c>
      <c r="C160" s="278">
        <v>-1390.9999999999418</v>
      </c>
      <c r="D160" s="155">
        <v>-3.8483884354680948</v>
      </c>
      <c r="E160" s="278">
        <v>-7883.00000000008</v>
      </c>
      <c r="F160" s="279">
        <v>-18.488636630157046</v>
      </c>
      <c r="G160" s="106">
        <v>318684</v>
      </c>
      <c r="H160" s="106">
        <v>-10168</v>
      </c>
      <c r="I160" s="155">
        <v>-3.0919684234853371</v>
      </c>
      <c r="J160" s="106">
        <v>-76528</v>
      </c>
      <c r="K160" s="155">
        <v>-19.363784500470633</v>
      </c>
      <c r="N160" s="283"/>
    </row>
    <row r="161" spans="1:14" ht="12" customHeight="1" x14ac:dyDescent="0.2">
      <c r="A161" s="277">
        <v>42917</v>
      </c>
      <c r="B161" s="278">
        <v>33538.000000000051</v>
      </c>
      <c r="C161" s="278">
        <v>-1215.9999999999782</v>
      </c>
      <c r="D161" s="155">
        <v>-3.4988778270126524</v>
      </c>
      <c r="E161" s="278">
        <v>-7002.9999999999782</v>
      </c>
      <c r="F161" s="279">
        <v>-17.273870896129775</v>
      </c>
      <c r="G161" s="106">
        <v>314541</v>
      </c>
      <c r="H161" s="278">
        <v>-4143</v>
      </c>
      <c r="I161" s="155">
        <v>-1.3000338893700343</v>
      </c>
      <c r="J161" s="106">
        <v>-70451</v>
      </c>
      <c r="K161" s="155">
        <v>-18.299341285013714</v>
      </c>
      <c r="N161" s="283"/>
    </row>
    <row r="162" spans="1:14" ht="12" customHeight="1" x14ac:dyDescent="0.2">
      <c r="A162" s="277">
        <v>42948</v>
      </c>
      <c r="B162" s="106">
        <v>33327.000000000036</v>
      </c>
      <c r="C162" s="278">
        <v>-211.00000000001455</v>
      </c>
      <c r="D162" s="155">
        <v>-0.62913709821699038</v>
      </c>
      <c r="E162" s="278">
        <v>-6671.9999999999782</v>
      </c>
      <c r="F162" s="279">
        <v>-16.680417010425199</v>
      </c>
      <c r="G162" s="106">
        <v>322352</v>
      </c>
      <c r="H162" s="106">
        <v>7811</v>
      </c>
      <c r="I162" s="155">
        <v>2.483301064090214</v>
      </c>
      <c r="J162" s="106">
        <v>-66188</v>
      </c>
      <c r="K162" s="155">
        <v>-17.035054305862975</v>
      </c>
      <c r="N162" s="283"/>
    </row>
    <row r="163" spans="1:14" ht="12" customHeight="1" x14ac:dyDescent="0.2">
      <c r="A163" s="277">
        <v>42979</v>
      </c>
      <c r="B163" s="278">
        <v>33200.999999999949</v>
      </c>
      <c r="C163" s="278">
        <v>-126.00000000008731</v>
      </c>
      <c r="D163" s="155">
        <v>-0.37807183364865476</v>
      </c>
      <c r="E163" s="278">
        <v>-7037.0000000000946</v>
      </c>
      <c r="F163" s="279">
        <v>-17.488443759630417</v>
      </c>
      <c r="G163" s="106">
        <v>312685</v>
      </c>
      <c r="H163" s="278">
        <v>-9667</v>
      </c>
      <c r="I163" s="155">
        <v>-2.9988956172134809</v>
      </c>
      <c r="J163" s="106">
        <v>-65871</v>
      </c>
      <c r="K163" s="155">
        <v>-17.400595948816026</v>
      </c>
      <c r="N163" s="283"/>
    </row>
    <row r="164" spans="1:14" ht="12" customHeight="1" x14ac:dyDescent="0.2">
      <c r="A164" s="277">
        <v>43009</v>
      </c>
      <c r="B164" s="106">
        <v>32949.999999999949</v>
      </c>
      <c r="C164" s="278">
        <v>-251</v>
      </c>
      <c r="D164" s="155">
        <v>-0.75600132526128849</v>
      </c>
      <c r="E164" s="278">
        <v>-7189.0000000000509</v>
      </c>
      <c r="F164" s="279">
        <v>-17.910261840105761</v>
      </c>
      <c r="G164" s="106">
        <v>307495</v>
      </c>
      <c r="H164" s="106">
        <v>-5190</v>
      </c>
      <c r="I164" s="155">
        <v>-1.659817388106241</v>
      </c>
      <c r="J164" s="106">
        <v>-64706</v>
      </c>
      <c r="K164" s="155">
        <v>-17.384692679493071</v>
      </c>
      <c r="N164" s="283"/>
    </row>
    <row r="165" spans="1:14" ht="12" customHeight="1" x14ac:dyDescent="0.2">
      <c r="A165" s="277">
        <v>43040</v>
      </c>
      <c r="B165" s="278">
        <v>32787.000000000116</v>
      </c>
      <c r="C165" s="278">
        <v>-162.99999999983265</v>
      </c>
      <c r="D165" s="155">
        <v>-0.49468892260950803</v>
      </c>
      <c r="E165" s="278">
        <v>-7097.9999999998254</v>
      </c>
      <c r="F165" s="279">
        <v>-17.796163971417414</v>
      </c>
      <c r="G165" s="106">
        <v>303768</v>
      </c>
      <c r="H165" s="278">
        <v>-3727</v>
      </c>
      <c r="I165" s="155">
        <v>-1.2120522284915203</v>
      </c>
      <c r="J165" s="106">
        <v>-63909</v>
      </c>
      <c r="K165" s="155">
        <v>-17.381832423567424</v>
      </c>
      <c r="N165" s="283"/>
    </row>
    <row r="166" spans="1:14" ht="12" customHeight="1" x14ac:dyDescent="0.2">
      <c r="A166" s="277">
        <v>43070</v>
      </c>
      <c r="B166" s="106">
        <v>33698.999999999942</v>
      </c>
      <c r="C166" s="278">
        <v>911.99999999982538</v>
      </c>
      <c r="D166" s="155">
        <v>2.781590264433532</v>
      </c>
      <c r="E166" s="278">
        <v>-6870.0000000001819</v>
      </c>
      <c r="F166" s="279">
        <v>-16.934112253198652</v>
      </c>
      <c r="G166" s="106">
        <v>314300</v>
      </c>
      <c r="H166" s="106">
        <v>10532</v>
      </c>
      <c r="I166" s="155">
        <v>3.4671196439387955</v>
      </c>
      <c r="J166" s="106">
        <v>-61742</v>
      </c>
      <c r="K166" s="155">
        <v>-16.418910653597205</v>
      </c>
      <c r="N166" s="283"/>
    </row>
    <row r="167" spans="1:14" ht="12" customHeight="1" x14ac:dyDescent="0.2">
      <c r="A167" s="277">
        <v>43101</v>
      </c>
      <c r="B167" s="278">
        <v>33673.999999999927</v>
      </c>
      <c r="C167" s="278">
        <v>-25.000000000014552</v>
      </c>
      <c r="D167" s="155">
        <v>-7.4186177631427028E-2</v>
      </c>
      <c r="E167" s="278">
        <v>-6530.0000000000655</v>
      </c>
      <c r="F167" s="279">
        <v>-16.242164958710742</v>
      </c>
      <c r="G167" s="106">
        <v>309146</v>
      </c>
      <c r="H167" s="278">
        <v>-5154</v>
      </c>
      <c r="I167" s="155">
        <v>-1.6398345529748648</v>
      </c>
      <c r="J167" s="106">
        <v>-59063</v>
      </c>
      <c r="K167" s="155">
        <v>-16.040618235838885</v>
      </c>
      <c r="N167" s="283"/>
    </row>
    <row r="168" spans="1:14" ht="12" customHeight="1" x14ac:dyDescent="0.2">
      <c r="A168" s="277">
        <v>43132</v>
      </c>
      <c r="B168" s="106">
        <v>33207.999999999956</v>
      </c>
      <c r="C168" s="278">
        <v>-465.9999999999709</v>
      </c>
      <c r="D168" s="155">
        <v>-1.3838569816474784</v>
      </c>
      <c r="E168" s="278">
        <v>-6171.9999999999636</v>
      </c>
      <c r="F168" s="279">
        <v>-15.672930421533714</v>
      </c>
      <c r="G168" s="106">
        <v>305346</v>
      </c>
      <c r="H168" s="106">
        <v>-3800</v>
      </c>
      <c r="I168" s="155">
        <v>-1.2291926791871801</v>
      </c>
      <c r="J168" s="106">
        <v>-56187</v>
      </c>
      <c r="K168" s="155">
        <v>-15.541319879513074</v>
      </c>
      <c r="N168" s="283"/>
    </row>
    <row r="169" spans="1:14" ht="12" customHeight="1" x14ac:dyDescent="0.2">
      <c r="A169" s="277">
        <v>43160</v>
      </c>
      <c r="B169" s="278">
        <v>32985.999999999935</v>
      </c>
      <c r="C169" s="278">
        <v>-222.00000000002183</v>
      </c>
      <c r="D169" s="155">
        <v>-0.66851361117809605</v>
      </c>
      <c r="E169" s="278">
        <v>-5421.0000000000509</v>
      </c>
      <c r="F169" s="279">
        <v>-14.114614523394312</v>
      </c>
      <c r="G169" s="106">
        <v>306938</v>
      </c>
      <c r="H169" s="278">
        <v>1592</v>
      </c>
      <c r="I169" s="155">
        <v>0.5213757507876311</v>
      </c>
      <c r="J169" s="106">
        <v>-45765</v>
      </c>
      <c r="K169" s="155">
        <v>-12.975506304170931</v>
      </c>
      <c r="N169" s="283"/>
    </row>
    <row r="170" spans="1:14" ht="12" customHeight="1" x14ac:dyDescent="0.2">
      <c r="A170" s="277">
        <v>43191</v>
      </c>
      <c r="B170" s="106">
        <v>31649.000000000018</v>
      </c>
      <c r="C170" s="278">
        <v>-1336.9999999999163</v>
      </c>
      <c r="D170" s="155">
        <v>-4.0532347056324465</v>
      </c>
      <c r="E170" s="278">
        <v>-5880.0000000000182</v>
      </c>
      <c r="F170" s="279">
        <v>-15.667883503424052</v>
      </c>
      <c r="G170" s="106">
        <v>293023</v>
      </c>
      <c r="H170" s="106">
        <v>-13915</v>
      </c>
      <c r="I170" s="155">
        <v>-4.533488847910653</v>
      </c>
      <c r="J170" s="106">
        <v>-50736</v>
      </c>
      <c r="K170" s="155">
        <v>-14.759177214269299</v>
      </c>
      <c r="N170" s="283"/>
    </row>
    <row r="171" spans="1:14" ht="12" customHeight="1" x14ac:dyDescent="0.2">
      <c r="A171" s="277">
        <v>43221</v>
      </c>
      <c r="B171" s="278">
        <v>30401.999999999971</v>
      </c>
      <c r="C171" s="278">
        <v>-1247.0000000000473</v>
      </c>
      <c r="D171" s="155">
        <v>-3.9400928939304452</v>
      </c>
      <c r="E171" s="278">
        <v>-5743</v>
      </c>
      <c r="F171" s="279">
        <v>-15.888781297551541</v>
      </c>
      <c r="G171" s="106">
        <v>281769</v>
      </c>
      <c r="H171" s="278">
        <v>-11254</v>
      </c>
      <c r="I171" s="155">
        <v>-3.8406541466028266</v>
      </c>
      <c r="J171" s="106">
        <v>-47083</v>
      </c>
      <c r="K171" s="155">
        <v>-14.317382895649107</v>
      </c>
      <c r="N171" s="283"/>
    </row>
    <row r="172" spans="1:14" ht="12" customHeight="1" x14ac:dyDescent="0.2">
      <c r="A172" s="277">
        <v>43252</v>
      </c>
      <c r="B172" s="106">
        <v>29233.999999999978</v>
      </c>
      <c r="C172" s="278">
        <v>-1167.9999999999927</v>
      </c>
      <c r="D172" s="155">
        <v>-3.8418525097032887</v>
      </c>
      <c r="E172" s="278">
        <v>-5520.0000000000509</v>
      </c>
      <c r="F172" s="279">
        <v>-15.883063819992078</v>
      </c>
      <c r="G172" s="106">
        <v>272362</v>
      </c>
      <c r="H172" s="106">
        <v>-9407</v>
      </c>
      <c r="I172" s="155">
        <v>-3.3385503728231281</v>
      </c>
      <c r="J172" s="106">
        <v>-46322</v>
      </c>
      <c r="K172" s="155">
        <v>-14.535401840067276</v>
      </c>
      <c r="N172" s="283"/>
    </row>
    <row r="173" spans="1:14" ht="12" customHeight="1" x14ac:dyDescent="0.2">
      <c r="A173" s="277">
        <v>43282</v>
      </c>
      <c r="B173" s="278">
        <v>28429.999999999982</v>
      </c>
      <c r="C173" s="278">
        <v>-803.99999999999636</v>
      </c>
      <c r="D173" s="155">
        <v>-2.7502223438461959</v>
      </c>
      <c r="E173" s="278">
        <v>-5108.0000000000691</v>
      </c>
      <c r="F173" s="279">
        <v>-15.230484823185824</v>
      </c>
      <c r="G173" s="106">
        <v>269712</v>
      </c>
      <c r="H173" s="278">
        <v>-2650</v>
      </c>
      <c r="I173" s="155">
        <v>-0.97296979754885038</v>
      </c>
      <c r="J173" s="106">
        <v>-44829</v>
      </c>
      <c r="K173" s="155">
        <v>-14.252196057111792</v>
      </c>
      <c r="N173" s="283"/>
    </row>
    <row r="174" spans="1:14" ht="12" customHeight="1" x14ac:dyDescent="0.2">
      <c r="A174" s="277">
        <v>43313</v>
      </c>
      <c r="B174" s="106">
        <v>28427.000000000055</v>
      </c>
      <c r="C174" s="278">
        <v>-2.9999999999272404</v>
      </c>
      <c r="D174" s="155">
        <v>-1.055223355584679E-2</v>
      </c>
      <c r="E174" s="278">
        <v>-4899.9999999999818</v>
      </c>
      <c r="F174" s="279">
        <v>-14.702793530770776</v>
      </c>
      <c r="G174" s="106">
        <v>278958</v>
      </c>
      <c r="H174" s="106">
        <v>9246</v>
      </c>
      <c r="I174" s="155">
        <v>3.4281010856024206</v>
      </c>
      <c r="J174" s="106">
        <v>-43394</v>
      </c>
      <c r="K174" s="155">
        <v>-13.461681639946393</v>
      </c>
      <c r="N174" s="283"/>
    </row>
    <row r="175" spans="1:14" ht="12" customHeight="1" x14ac:dyDescent="0.2">
      <c r="A175" s="277">
        <v>43344</v>
      </c>
      <c r="B175" s="278">
        <v>28244.000000000036</v>
      </c>
      <c r="C175" s="278">
        <v>-183.00000000001819</v>
      </c>
      <c r="D175" s="155">
        <v>-0.64375417736665086</v>
      </c>
      <c r="E175" s="278">
        <v>-4956.9999999999127</v>
      </c>
      <c r="F175" s="279">
        <v>-14.930273184542393</v>
      </c>
      <c r="G175" s="106">
        <v>271531</v>
      </c>
      <c r="H175" s="278">
        <v>-7427</v>
      </c>
      <c r="I175" s="155">
        <v>-2.6624079610550693</v>
      </c>
      <c r="J175" s="106">
        <v>-41154</v>
      </c>
      <c r="K175" s="155">
        <v>-13.161488398867871</v>
      </c>
      <c r="N175" s="283"/>
    </row>
    <row r="176" spans="1:14" ht="12" customHeight="1" x14ac:dyDescent="0.2">
      <c r="A176" s="277">
        <v>43374</v>
      </c>
      <c r="B176" s="106">
        <v>28144.000000000142</v>
      </c>
      <c r="C176" s="278">
        <v>-99.999999999894499</v>
      </c>
      <c r="D176" s="155">
        <v>-0.35405749893745353</v>
      </c>
      <c r="E176" s="278">
        <v>-4805.9999999998072</v>
      </c>
      <c r="F176" s="279">
        <v>-14.585735963580621</v>
      </c>
      <c r="G176" s="106">
        <v>267836</v>
      </c>
      <c r="H176" s="106">
        <v>-3695</v>
      </c>
      <c r="I176" s="155">
        <v>-1.360802265671323</v>
      </c>
      <c r="J176" s="106">
        <v>-39659</v>
      </c>
      <c r="K176" s="155">
        <v>-12.897445486918487</v>
      </c>
      <c r="N176" s="283"/>
    </row>
    <row r="177" spans="1:15" ht="12" customHeight="1" x14ac:dyDescent="0.2">
      <c r="A177" s="277">
        <v>43405</v>
      </c>
      <c r="B177" s="278">
        <v>28197.000000000047</v>
      </c>
      <c r="C177" s="278">
        <v>52.999999999905413</v>
      </c>
      <c r="D177" s="155">
        <v>0.18831722569608139</v>
      </c>
      <c r="E177" s="278">
        <v>-4590.0000000000691</v>
      </c>
      <c r="F177" s="279">
        <v>-13.999451001921654</v>
      </c>
      <c r="G177" s="106">
        <v>267681</v>
      </c>
      <c r="H177" s="278">
        <v>-155</v>
      </c>
      <c r="I177" s="155">
        <v>-5.7871234636120608E-2</v>
      </c>
      <c r="J177" s="106">
        <v>-36087</v>
      </c>
      <c r="K177" s="155">
        <v>-11.879789839614443</v>
      </c>
      <c r="N177" s="283"/>
    </row>
    <row r="178" spans="1:15" ht="12" customHeight="1" x14ac:dyDescent="0.2">
      <c r="A178" s="277">
        <v>43435</v>
      </c>
      <c r="B178" s="106">
        <v>29010.999999999971</v>
      </c>
      <c r="C178" s="278">
        <v>813.9999999999236</v>
      </c>
      <c r="D178" s="155">
        <v>2.8868319324748102</v>
      </c>
      <c r="E178" s="278">
        <v>-4687.9999999999709</v>
      </c>
      <c r="F178" s="279">
        <v>-13.911392029437012</v>
      </c>
      <c r="G178" s="106">
        <v>277679</v>
      </c>
      <c r="H178" s="106">
        <v>9998</v>
      </c>
      <c r="I178" s="155">
        <v>3.7350428308322221</v>
      </c>
      <c r="J178" s="106">
        <v>-36621</v>
      </c>
      <c r="K178" s="155">
        <v>-11.651606745147948</v>
      </c>
      <c r="N178" s="283"/>
    </row>
    <row r="179" spans="1:15" ht="12" customHeight="1" x14ac:dyDescent="0.2">
      <c r="A179" s="277">
        <v>43466</v>
      </c>
      <c r="B179" s="278">
        <v>28733.999999999913</v>
      </c>
      <c r="C179" s="278">
        <v>-277.00000000005821</v>
      </c>
      <c r="D179" s="155">
        <v>-0.95481024439026052</v>
      </c>
      <c r="E179" s="278">
        <v>-4940.0000000000146</v>
      </c>
      <c r="F179" s="279">
        <v>-14.670071865534315</v>
      </c>
      <c r="G179" s="106">
        <v>270783</v>
      </c>
      <c r="H179" s="278">
        <v>-6896</v>
      </c>
      <c r="I179" s="155">
        <v>-2.4834431123707592</v>
      </c>
      <c r="J179" s="106">
        <v>-38363</v>
      </c>
      <c r="K179" s="155">
        <v>-12.409347039909946</v>
      </c>
      <c r="N179" s="283"/>
    </row>
    <row r="180" spans="1:15" ht="12" customHeight="1" x14ac:dyDescent="0.2">
      <c r="A180" s="277">
        <v>43497</v>
      </c>
      <c r="B180" s="106">
        <v>28284.000000000007</v>
      </c>
      <c r="C180" s="278">
        <v>-449.99999999990541</v>
      </c>
      <c r="D180" s="155">
        <v>-1.5660889538522544</v>
      </c>
      <c r="E180" s="278">
        <v>-4923.9999999999491</v>
      </c>
      <c r="F180" s="279">
        <v>-14.827752348831472</v>
      </c>
      <c r="G180" s="106">
        <v>266136</v>
      </c>
      <c r="H180" s="106">
        <v>-4647</v>
      </c>
      <c r="I180" s="155">
        <v>-1.7161343215785334</v>
      </c>
      <c r="J180" s="106">
        <v>-39210</v>
      </c>
      <c r="K180" s="155">
        <v>-12.841170344461693</v>
      </c>
      <c r="N180" s="283"/>
    </row>
    <row r="181" spans="1:15" ht="12" customHeight="1" x14ac:dyDescent="0.2">
      <c r="A181" s="277">
        <v>43525</v>
      </c>
      <c r="B181" s="278">
        <v>27960.000000000087</v>
      </c>
      <c r="C181" s="278">
        <v>-323.99999999991996</v>
      </c>
      <c r="D181" s="155">
        <v>-1.1455239711494833</v>
      </c>
      <c r="E181" s="278">
        <v>-5025.9999999998472</v>
      </c>
      <c r="F181" s="279">
        <v>-15.23676711332037</v>
      </c>
      <c r="G181" s="106">
        <v>261581</v>
      </c>
      <c r="H181" s="278">
        <v>-4555</v>
      </c>
      <c r="I181" s="155">
        <v>-1.7115309465837016</v>
      </c>
      <c r="J181" s="106">
        <v>-45357</v>
      </c>
      <c r="K181" s="155">
        <v>-14.777251431885267</v>
      </c>
      <c r="N181" s="283"/>
    </row>
    <row r="182" spans="1:15" ht="12" customHeight="1" x14ac:dyDescent="0.2">
      <c r="A182" s="277">
        <v>43556</v>
      </c>
      <c r="B182" s="106">
        <v>27914.999999999854</v>
      </c>
      <c r="C182" s="278">
        <v>-45.000000000232831</v>
      </c>
      <c r="D182" s="155">
        <v>-0.16094420600941592</v>
      </c>
      <c r="E182" s="278">
        <v>-3734.0000000001637</v>
      </c>
      <c r="F182" s="279">
        <v>-11.79816107933951</v>
      </c>
      <c r="G182" s="106">
        <v>261610</v>
      </c>
      <c r="H182" s="106">
        <v>29</v>
      </c>
      <c r="I182" s="155">
        <v>1.1086432118540719E-2</v>
      </c>
      <c r="J182" s="106">
        <v>-31413</v>
      </c>
      <c r="K182" s="155">
        <v>-10.720318882818072</v>
      </c>
      <c r="N182" s="283"/>
    </row>
    <row r="183" spans="1:15" ht="12" customHeight="1" x14ac:dyDescent="0.2">
      <c r="A183" s="277">
        <v>43586</v>
      </c>
      <c r="B183" s="278">
        <v>27214.000000000015</v>
      </c>
      <c r="C183" s="278">
        <v>-700.99999999983993</v>
      </c>
      <c r="D183" s="155">
        <v>-2.5111946981903763</v>
      </c>
      <c r="E183" s="278">
        <v>-3187.9999999999563</v>
      </c>
      <c r="F183" s="279">
        <v>-10.486152226827048</v>
      </c>
      <c r="G183" s="106">
        <v>252570</v>
      </c>
      <c r="H183" s="278">
        <v>-9040</v>
      </c>
      <c r="I183" s="155">
        <v>-3.4555254004051834</v>
      </c>
      <c r="J183" s="106">
        <v>-29199</v>
      </c>
      <c r="K183" s="155">
        <v>-10.362743949831245</v>
      </c>
      <c r="N183" s="283"/>
    </row>
    <row r="184" spans="1:15" ht="12" customHeight="1" x14ac:dyDescent="0.2">
      <c r="A184" s="277">
        <v>43617</v>
      </c>
      <c r="B184" s="106">
        <v>26339.000000000036</v>
      </c>
      <c r="C184" s="278">
        <v>-874.99999999997817</v>
      </c>
      <c r="D184" s="155">
        <v>-3.215256853090239</v>
      </c>
      <c r="E184" s="278">
        <v>-2894.9999999999418</v>
      </c>
      <c r="F184" s="279">
        <v>-9.9028528425803657</v>
      </c>
      <c r="G184" s="106">
        <v>248504</v>
      </c>
      <c r="H184" s="106">
        <v>-4066</v>
      </c>
      <c r="I184" s="155">
        <v>-1.6098507344498554</v>
      </c>
      <c r="J184" s="106">
        <v>-23858</v>
      </c>
      <c r="K184" s="155">
        <v>-8.7596654452530096</v>
      </c>
      <c r="N184" s="283"/>
    </row>
    <row r="185" spans="1:15" ht="12" customHeight="1" x14ac:dyDescent="0.2">
      <c r="A185" s="277">
        <v>43647</v>
      </c>
      <c r="B185" s="278">
        <v>25975.999999999978</v>
      </c>
      <c r="C185" s="278">
        <v>-363.00000000005821</v>
      </c>
      <c r="D185" s="155">
        <v>-1.3781844413229725</v>
      </c>
      <c r="E185" s="278">
        <v>-2454.0000000000036</v>
      </c>
      <c r="F185" s="279">
        <v>-8.6317270488920332</v>
      </c>
      <c r="G185" s="106">
        <v>250201</v>
      </c>
      <c r="H185" s="278">
        <v>1697</v>
      </c>
      <c r="I185" s="155">
        <v>0.68288639217074976</v>
      </c>
      <c r="J185" s="106">
        <v>-19511</v>
      </c>
      <c r="K185" s="155">
        <v>-7.2340125763777658</v>
      </c>
      <c r="N185" s="283"/>
    </row>
    <row r="186" spans="1:15" ht="12" customHeight="1" x14ac:dyDescent="0.2">
      <c r="A186" s="277">
        <v>43678</v>
      </c>
      <c r="B186" s="106">
        <v>26379.999999999956</v>
      </c>
      <c r="C186" s="278">
        <v>403.99999999997817</v>
      </c>
      <c r="D186" s="155">
        <v>1.555281798583225</v>
      </c>
      <c r="E186" s="278">
        <v>-2047.0000000000982</v>
      </c>
      <c r="F186" s="279">
        <v>-7.2009005522921674</v>
      </c>
      <c r="G186" s="106">
        <v>261566</v>
      </c>
      <c r="H186" s="106">
        <v>11365</v>
      </c>
      <c r="I186" s="155">
        <v>4.5423479522463941</v>
      </c>
      <c r="J186" s="106">
        <v>-17392</v>
      </c>
      <c r="K186" s="155">
        <v>-6.2346303027695926</v>
      </c>
      <c r="N186" s="283"/>
    </row>
    <row r="187" spans="1:15" ht="12" customHeight="1" x14ac:dyDescent="0.2">
      <c r="A187" s="277">
        <v>43709</v>
      </c>
      <c r="B187" s="278">
        <v>26222.000000000033</v>
      </c>
      <c r="C187" s="278">
        <v>-157.9999999999236</v>
      </c>
      <c r="D187" s="155">
        <v>-0.59893858984049986</v>
      </c>
      <c r="E187" s="278">
        <v>-2022.0000000000036</v>
      </c>
      <c r="F187" s="279">
        <v>-7.159042628522875</v>
      </c>
      <c r="G187" s="106">
        <v>253967</v>
      </c>
      <c r="H187" s="278">
        <v>-7599</v>
      </c>
      <c r="I187" s="155">
        <v>-2.9051941001506312</v>
      </c>
      <c r="J187" s="106">
        <v>-17564</v>
      </c>
      <c r="K187" s="155">
        <v>-6.4685063583900178</v>
      </c>
      <c r="N187" s="283"/>
    </row>
    <row r="188" spans="1:15" ht="12" customHeight="1" x14ac:dyDescent="0.2">
      <c r="A188" s="277">
        <v>43739</v>
      </c>
      <c r="B188" s="106">
        <v>26288.999999999985</v>
      </c>
      <c r="C188" s="278">
        <v>66.999999999952706</v>
      </c>
      <c r="D188" s="155">
        <v>0.25551063992049661</v>
      </c>
      <c r="E188" s="278">
        <v>-1855.0000000001564</v>
      </c>
      <c r="F188" s="279">
        <v>-6.5911028993751675</v>
      </c>
      <c r="G188" s="106">
        <v>254002</v>
      </c>
      <c r="H188" s="106">
        <v>35</v>
      </c>
      <c r="I188" s="155">
        <v>1.3781318045257849E-2</v>
      </c>
      <c r="J188" s="106">
        <v>-13834</v>
      </c>
      <c r="K188" s="155">
        <v>-5.1651010319747908</v>
      </c>
      <c r="N188" s="283"/>
    </row>
    <row r="189" spans="1:15" ht="12" customHeight="1" x14ac:dyDescent="0.2">
      <c r="A189" s="277">
        <v>43770</v>
      </c>
      <c r="B189" s="278">
        <v>26724.999999999876</v>
      </c>
      <c r="C189" s="278">
        <v>435.99999999989086</v>
      </c>
      <c r="D189" s="155">
        <v>1.6584883411308573</v>
      </c>
      <c r="E189" s="278">
        <v>-1472.000000000171</v>
      </c>
      <c r="F189" s="279">
        <v>-5.2204135191693037</v>
      </c>
      <c r="G189" s="106">
        <v>255740</v>
      </c>
      <c r="H189" s="278">
        <v>1738</v>
      </c>
      <c r="I189" s="155">
        <v>0.68424658073558475</v>
      </c>
      <c r="J189" s="106">
        <v>-11941</v>
      </c>
      <c r="K189" s="155">
        <v>-4.4609068256618887</v>
      </c>
      <c r="N189" s="283"/>
    </row>
    <row r="190" spans="1:15" ht="12" customHeight="1" x14ac:dyDescent="0.2">
      <c r="A190" s="277">
        <v>43800</v>
      </c>
      <c r="B190" s="106">
        <v>28759.999999999989</v>
      </c>
      <c r="C190" s="278">
        <v>2035.0000000001128</v>
      </c>
      <c r="D190" s="155">
        <v>7.6145930776431143</v>
      </c>
      <c r="E190" s="278">
        <v>-250.99999999998181</v>
      </c>
      <c r="F190" s="279">
        <v>-0.86518906621620095</v>
      </c>
      <c r="G190" s="106">
        <v>274022</v>
      </c>
      <c r="H190" s="106">
        <v>18282</v>
      </c>
      <c r="I190" s="155">
        <v>7.1486666145303825</v>
      </c>
      <c r="J190" s="106">
        <v>-3657</v>
      </c>
      <c r="K190" s="155">
        <v>-1.3169883210469644</v>
      </c>
      <c r="N190" s="283"/>
    </row>
    <row r="191" spans="1:15" ht="12" customHeight="1" x14ac:dyDescent="0.2">
      <c r="A191" s="277">
        <v>43831</v>
      </c>
      <c r="B191" s="278">
        <v>27914.000000000095</v>
      </c>
      <c r="C191" s="278">
        <v>-845.9999999998945</v>
      </c>
      <c r="D191" s="155">
        <v>-2.9415855354655593</v>
      </c>
      <c r="E191" s="278">
        <v>-819.9999999998181</v>
      </c>
      <c r="F191" s="279">
        <v>-2.8537620936862971</v>
      </c>
      <c r="G191" s="106">
        <v>264654</v>
      </c>
      <c r="H191" s="278">
        <v>-9368</v>
      </c>
      <c r="I191" s="155">
        <v>-3.4187036077395248</v>
      </c>
      <c r="J191" s="106">
        <v>-6129</v>
      </c>
      <c r="K191" s="155">
        <v>-2.2634360354970586</v>
      </c>
      <c r="N191" s="283"/>
      <c r="O191" s="298"/>
    </row>
    <row r="192" spans="1:15" ht="12" customHeight="1" x14ac:dyDescent="0.2">
      <c r="A192" s="277">
        <v>43862</v>
      </c>
      <c r="B192" s="106">
        <v>27405.000000000036</v>
      </c>
      <c r="C192" s="278">
        <v>-509.00000000005821</v>
      </c>
      <c r="D192" s="155">
        <v>-1.8234577631298148</v>
      </c>
      <c r="E192" s="278">
        <v>-878.9999999999709</v>
      </c>
      <c r="F192" s="279">
        <v>-3.1077641069154671</v>
      </c>
      <c r="G192" s="106">
        <v>259835</v>
      </c>
      <c r="H192" s="106">
        <v>-4819</v>
      </c>
      <c r="I192" s="155">
        <v>-1.8208680012393541</v>
      </c>
      <c r="J192" s="106">
        <v>-6301</v>
      </c>
      <c r="K192" s="155">
        <v>-2.3675864971292873</v>
      </c>
      <c r="N192" s="283"/>
      <c r="O192" s="298"/>
    </row>
    <row r="193" spans="1:15" ht="12" customHeight="1" x14ac:dyDescent="0.2">
      <c r="A193" s="277">
        <v>43891</v>
      </c>
      <c r="B193" s="278">
        <v>28872.999999999891</v>
      </c>
      <c r="C193" s="278">
        <v>1467.9999999998545</v>
      </c>
      <c r="D193" s="155">
        <v>5.3566867359965427</v>
      </c>
      <c r="E193" s="278">
        <v>912.99999999980355</v>
      </c>
      <c r="F193" s="279">
        <v>3.2653791130178851</v>
      </c>
      <c r="G193" s="106">
        <v>319386</v>
      </c>
      <c r="H193" s="278">
        <v>59551</v>
      </c>
      <c r="I193" s="155">
        <v>22.918775376681356</v>
      </c>
      <c r="J193" s="106">
        <v>57805</v>
      </c>
      <c r="K193" s="155">
        <v>22.098317538353321</v>
      </c>
      <c r="N193" s="283"/>
      <c r="O193" s="298"/>
    </row>
    <row r="194" spans="1:15" ht="12" customHeight="1" x14ac:dyDescent="0.2">
      <c r="A194" s="277">
        <v>43922</v>
      </c>
      <c r="B194" s="278">
        <v>34065</v>
      </c>
      <c r="C194" s="278">
        <v>5192.0000000001091</v>
      </c>
      <c r="D194" s="155">
        <v>17.982197901153775</v>
      </c>
      <c r="E194" s="278">
        <v>6150.0000000001455</v>
      </c>
      <c r="F194" s="279">
        <v>22.031166039764205</v>
      </c>
      <c r="G194" s="106">
        <v>344441</v>
      </c>
      <c r="H194" s="106">
        <v>25055</v>
      </c>
      <c r="I194" s="155">
        <v>7.8447395940961719</v>
      </c>
      <c r="J194" s="106">
        <v>82831</v>
      </c>
      <c r="K194" s="155">
        <v>31.662015977982492</v>
      </c>
      <c r="N194" s="283"/>
      <c r="O194" s="298"/>
    </row>
    <row r="195" spans="1:15" ht="12" customHeight="1" x14ac:dyDescent="0.2">
      <c r="A195" s="277">
        <v>43952</v>
      </c>
      <c r="B195" s="278">
        <v>33034</v>
      </c>
      <c r="C195" s="278">
        <v>-1031</v>
      </c>
      <c r="D195" s="155">
        <v>-3.0265668574783504</v>
      </c>
      <c r="E195" s="278">
        <v>5819.9999999999854</v>
      </c>
      <c r="F195" s="279">
        <v>21.386051297126418</v>
      </c>
      <c r="G195" s="106">
        <v>320724</v>
      </c>
      <c r="H195" s="278">
        <v>-23717</v>
      </c>
      <c r="I195" s="155">
        <v>-6.8856495016563066</v>
      </c>
      <c r="J195" s="106">
        <v>68154</v>
      </c>
      <c r="K195" s="155">
        <v>26.984202399334837</v>
      </c>
      <c r="N195" s="283"/>
      <c r="O195" s="298"/>
    </row>
    <row r="196" spans="1:15" ht="12" customHeight="1" x14ac:dyDescent="0.2">
      <c r="A196" s="277">
        <v>43983</v>
      </c>
      <c r="B196" s="278">
        <v>31370</v>
      </c>
      <c r="C196" s="278">
        <v>-1664</v>
      </c>
      <c r="D196" s="155">
        <v>-5.0372343645940543</v>
      </c>
      <c r="E196" s="278">
        <v>5030.9999999999636</v>
      </c>
      <c r="F196" s="279">
        <v>19.100952959489568</v>
      </c>
      <c r="G196" s="106">
        <v>304797</v>
      </c>
      <c r="H196" s="278">
        <v>-15927</v>
      </c>
      <c r="I196" s="155">
        <v>-4.965952033524152</v>
      </c>
      <c r="J196" s="106">
        <v>56293</v>
      </c>
      <c r="K196" s="155">
        <v>22.652754080417218</v>
      </c>
      <c r="N196" s="283"/>
      <c r="O196" s="298"/>
    </row>
    <row r="197" spans="1:15" ht="12" customHeight="1" x14ac:dyDescent="0.2">
      <c r="A197" s="277">
        <v>44013</v>
      </c>
      <c r="B197" s="278">
        <v>31177</v>
      </c>
      <c r="C197" s="278">
        <v>-193</v>
      </c>
      <c r="D197" s="155">
        <v>-0.61523748804590372</v>
      </c>
      <c r="E197" s="278">
        <v>5201.0000000000218</v>
      </c>
      <c r="F197" s="279">
        <v>20.022328303049072</v>
      </c>
      <c r="G197" s="106">
        <v>298241</v>
      </c>
      <c r="H197" s="278">
        <v>-6556</v>
      </c>
      <c r="I197" s="155">
        <v>-2.1509398058379841</v>
      </c>
      <c r="J197" s="106">
        <v>48040</v>
      </c>
      <c r="K197" s="155">
        <v>19.200562747550968</v>
      </c>
      <c r="N197" s="283"/>
      <c r="O197" s="298"/>
    </row>
    <row r="198" spans="1:15" ht="12" customHeight="1" x14ac:dyDescent="0.2">
      <c r="A198" s="280">
        <v>44044</v>
      </c>
      <c r="B198" s="278">
        <v>31370</v>
      </c>
      <c r="C198" s="278">
        <v>193</v>
      </c>
      <c r="D198" s="279">
        <v>0.61904609167014146</v>
      </c>
      <c r="E198" s="278">
        <v>4990.0000000000437</v>
      </c>
      <c r="F198" s="279">
        <v>18.915845337376997</v>
      </c>
      <c r="G198" s="278">
        <v>306224</v>
      </c>
      <c r="H198" s="278">
        <v>7983</v>
      </c>
      <c r="I198" s="279">
        <v>2.67669435121261</v>
      </c>
      <c r="J198" s="278">
        <v>44658</v>
      </c>
      <c r="K198" s="279">
        <v>17.073319926901814</v>
      </c>
      <c r="N198" s="283"/>
      <c r="O198" s="299"/>
    </row>
    <row r="199" spans="1:15" ht="12" customHeight="1" x14ac:dyDescent="0.2">
      <c r="A199" s="280">
        <v>44075</v>
      </c>
      <c r="B199" s="278">
        <v>30957</v>
      </c>
      <c r="C199" s="278">
        <v>-413</v>
      </c>
      <c r="D199" s="279">
        <v>-1.3165444692381256</v>
      </c>
      <c r="E199" s="278">
        <v>4734.9999999999673</v>
      </c>
      <c r="F199" s="279">
        <v>18.057356418274583</v>
      </c>
      <c r="G199" s="278">
        <v>298542</v>
      </c>
      <c r="H199" s="278">
        <v>-7682</v>
      </c>
      <c r="I199" s="279">
        <v>-2.5086211400804639</v>
      </c>
      <c r="J199" s="278">
        <v>44575</v>
      </c>
      <c r="K199" s="279">
        <v>17.551492910496247</v>
      </c>
      <c r="N199" s="283"/>
      <c r="O199" s="299"/>
    </row>
    <row r="200" spans="1:15" ht="12" customHeight="1" x14ac:dyDescent="0.2">
      <c r="A200" s="281">
        <v>44105</v>
      </c>
      <c r="B200" s="113">
        <v>31204</v>
      </c>
      <c r="C200" s="113">
        <v>247</v>
      </c>
      <c r="D200" s="282">
        <v>0.79788093161482054</v>
      </c>
      <c r="E200" s="113">
        <v>4915.0000000000146</v>
      </c>
      <c r="F200" s="282">
        <v>18.696032561147312</v>
      </c>
      <c r="G200" s="113">
        <v>298177</v>
      </c>
      <c r="H200" s="113">
        <v>-365</v>
      </c>
      <c r="I200" s="282">
        <v>-0.12226085441914371</v>
      </c>
      <c r="J200" s="113">
        <v>44175</v>
      </c>
      <c r="K200" s="282">
        <v>17.391595341768962</v>
      </c>
      <c r="N200" s="283"/>
      <c r="O200" s="299"/>
    </row>
    <row r="201" spans="1:15" ht="12" customHeight="1" x14ac:dyDescent="0.2">
      <c r="A201" s="281">
        <v>44136</v>
      </c>
      <c r="B201" s="113">
        <v>31679</v>
      </c>
      <c r="C201" s="113">
        <v>475</v>
      </c>
      <c r="D201" s="282">
        <v>1.5222407383668761</v>
      </c>
      <c r="E201" s="113">
        <v>4954.0000000001237</v>
      </c>
      <c r="F201" s="282">
        <v>18.53695042095471</v>
      </c>
      <c r="G201" s="113">
        <v>299659</v>
      </c>
      <c r="H201" s="113">
        <v>1482</v>
      </c>
      <c r="I201" s="282">
        <v>0.49702022624146058</v>
      </c>
      <c r="J201" s="113">
        <v>43919</v>
      </c>
      <c r="K201" s="282">
        <v>17.1733010088371</v>
      </c>
      <c r="N201" s="283"/>
      <c r="O201" s="299"/>
    </row>
    <row r="202" spans="1:15" ht="12" customHeight="1" x14ac:dyDescent="0.2">
      <c r="A202" s="281">
        <v>44166</v>
      </c>
      <c r="B202" s="113">
        <v>33387</v>
      </c>
      <c r="C202" s="113">
        <v>1708</v>
      </c>
      <c r="D202" s="282">
        <v>5.3915843303134565</v>
      </c>
      <c r="E202" s="113">
        <v>4627.0000000000109</v>
      </c>
      <c r="F202" s="282">
        <v>16.088317107093228</v>
      </c>
      <c r="G202" s="113">
        <v>318155</v>
      </c>
      <c r="H202" s="113">
        <v>18496</v>
      </c>
      <c r="I202" s="282">
        <v>6.172349236966018</v>
      </c>
      <c r="J202" s="113">
        <v>44133</v>
      </c>
      <c r="K202" s="282">
        <v>16.105641152900134</v>
      </c>
      <c r="N202" s="283"/>
      <c r="O202" s="299"/>
    </row>
    <row r="203" spans="1:15" ht="12" customHeight="1" x14ac:dyDescent="0.2">
      <c r="A203" s="281">
        <v>44197</v>
      </c>
      <c r="B203" s="113">
        <v>33867</v>
      </c>
      <c r="C203" s="113">
        <v>480</v>
      </c>
      <c r="D203" s="282">
        <v>1.4376853266241352</v>
      </c>
      <c r="E203" s="113">
        <v>5952.9999999999054</v>
      </c>
      <c r="F203" s="282">
        <v>21.326216235580301</v>
      </c>
      <c r="G203" s="113">
        <v>317284</v>
      </c>
      <c r="H203" s="113">
        <v>-871</v>
      </c>
      <c r="I203" s="282">
        <v>-0.27376593169995755</v>
      </c>
      <c r="J203" s="113">
        <v>52630</v>
      </c>
      <c r="K203" s="282">
        <v>19.886342167509277</v>
      </c>
      <c r="N203" s="283"/>
      <c r="O203" s="299"/>
    </row>
    <row r="204" spans="1:15" ht="12" customHeight="1" x14ac:dyDescent="0.2">
      <c r="A204" s="281">
        <v>44228</v>
      </c>
      <c r="B204" s="113">
        <v>33189</v>
      </c>
      <c r="C204" s="113">
        <v>-678</v>
      </c>
      <c r="D204" s="282">
        <v>-2.0019487997165384</v>
      </c>
      <c r="E204" s="113">
        <v>5783.9999999999636</v>
      </c>
      <c r="F204" s="282">
        <v>21.105637657361637</v>
      </c>
      <c r="G204" s="113">
        <v>312168</v>
      </c>
      <c r="H204" s="113">
        <v>-5116</v>
      </c>
      <c r="I204" s="282">
        <v>-1.6124355467026386</v>
      </c>
      <c r="J204" s="113">
        <v>52333</v>
      </c>
      <c r="K204" s="282">
        <v>20.140858621817692</v>
      </c>
      <c r="N204" s="283"/>
      <c r="O204" s="299"/>
    </row>
    <row r="205" spans="1:15" ht="12" customHeight="1" x14ac:dyDescent="0.2">
      <c r="A205" s="281">
        <v>44256</v>
      </c>
      <c r="B205" s="113">
        <v>32200</v>
      </c>
      <c r="C205" s="113">
        <v>-989</v>
      </c>
      <c r="D205" s="282">
        <v>-2.9799029799029797</v>
      </c>
      <c r="E205" s="113">
        <v>3327.0000000001091</v>
      </c>
      <c r="F205" s="282">
        <v>11.522876043362734</v>
      </c>
      <c r="G205" s="113">
        <v>304483</v>
      </c>
      <c r="H205" s="113">
        <v>-7685</v>
      </c>
      <c r="I205" s="282">
        <v>-2.4618154327157171</v>
      </c>
      <c r="J205" s="113">
        <v>-14903</v>
      </c>
      <c r="K205" s="282">
        <v>-4.66614065738636</v>
      </c>
      <c r="N205" s="283"/>
      <c r="O205" s="299"/>
    </row>
    <row r="206" spans="1:15" ht="12" customHeight="1" x14ac:dyDescent="0.2">
      <c r="A206" s="281">
        <v>44287</v>
      </c>
      <c r="B206" s="113">
        <v>31917</v>
      </c>
      <c r="C206" s="113">
        <v>-283</v>
      </c>
      <c r="D206" s="282">
        <v>-0.8788819875776398</v>
      </c>
      <c r="E206" s="113">
        <v>-2148</v>
      </c>
      <c r="F206" s="282">
        <v>-6.3055922501100836</v>
      </c>
      <c r="G206" s="113">
        <v>300536</v>
      </c>
      <c r="H206" s="113">
        <v>-3947</v>
      </c>
      <c r="I206" s="282">
        <v>-1.2962956881008134</v>
      </c>
      <c r="J206" s="113">
        <v>-43905</v>
      </c>
      <c r="K206" s="282">
        <v>-12.746740370629512</v>
      </c>
      <c r="N206" s="283"/>
      <c r="O206" s="299"/>
    </row>
    <row r="207" spans="1:15" ht="12" customHeight="1" x14ac:dyDescent="0.2">
      <c r="A207" s="281">
        <v>44317</v>
      </c>
      <c r="B207" s="113">
        <v>31297</v>
      </c>
      <c r="C207" s="113">
        <v>-620</v>
      </c>
      <c r="D207" s="282">
        <v>-1.9425384591283641</v>
      </c>
      <c r="E207" s="113">
        <v>-1737</v>
      </c>
      <c r="F207" s="282">
        <v>-5.2582188048677123</v>
      </c>
      <c r="G207" s="113">
        <v>292387</v>
      </c>
      <c r="H207" s="113">
        <v>-8149</v>
      </c>
      <c r="I207" s="282">
        <v>-2.7114888066654244</v>
      </c>
      <c r="J207" s="113">
        <v>-28337</v>
      </c>
      <c r="K207" s="282">
        <v>-8.8353225826567385</v>
      </c>
      <c r="N207" s="283"/>
      <c r="O207" s="299"/>
    </row>
    <row r="208" spans="1:15" ht="12" customHeight="1" x14ac:dyDescent="0.2">
      <c r="A208" s="281">
        <v>44348</v>
      </c>
      <c r="B208" s="113">
        <v>30806</v>
      </c>
      <c r="C208" s="113">
        <v>-491</v>
      </c>
      <c r="D208" s="282">
        <v>-1.5688404639422309</v>
      </c>
      <c r="E208" s="113">
        <v>-564</v>
      </c>
      <c r="F208" s="282">
        <v>-1.7978960790564233</v>
      </c>
      <c r="G208" s="113">
        <v>280624</v>
      </c>
      <c r="H208" s="113">
        <v>-11763</v>
      </c>
      <c r="I208" s="282">
        <v>-4.0230926819591843</v>
      </c>
      <c r="J208" s="113">
        <v>-24173</v>
      </c>
      <c r="K208" s="282">
        <v>-7.9308523377854767</v>
      </c>
      <c r="N208" s="283"/>
      <c r="O208" s="299"/>
    </row>
    <row r="209" spans="1:15" ht="12" customHeight="1" x14ac:dyDescent="0.2">
      <c r="A209" s="281">
        <v>44378</v>
      </c>
      <c r="B209" s="113">
        <v>30464</v>
      </c>
      <c r="C209" s="113">
        <v>-342</v>
      </c>
      <c r="D209" s="282">
        <v>-1.110173342855288</v>
      </c>
      <c r="E209" s="113">
        <v>-713</v>
      </c>
      <c r="F209" s="282">
        <v>-2.2869422972062741</v>
      </c>
      <c r="G209" s="113">
        <v>270470</v>
      </c>
      <c r="H209" s="113">
        <v>-10154</v>
      </c>
      <c r="I209" s="282">
        <v>-3.6183647870460116</v>
      </c>
      <c r="J209" s="113">
        <v>-27771</v>
      </c>
      <c r="K209" s="282">
        <v>-9.311596997059425</v>
      </c>
      <c r="N209" s="283"/>
      <c r="O209" s="299"/>
    </row>
    <row r="210" spans="1:15" ht="12" customHeight="1" x14ac:dyDescent="0.2">
      <c r="A210" s="281">
        <v>44409</v>
      </c>
      <c r="B210" s="113">
        <v>30674</v>
      </c>
      <c r="C210" s="113">
        <v>210</v>
      </c>
      <c r="D210" s="282">
        <v>0.68933823529411764</v>
      </c>
      <c r="E210" s="113">
        <v>-696</v>
      </c>
      <c r="F210" s="282">
        <v>-2.2186802677717563</v>
      </c>
      <c r="G210" s="113">
        <v>271609</v>
      </c>
      <c r="H210" s="113">
        <v>1139</v>
      </c>
      <c r="I210" s="282">
        <v>0.42111879321181644</v>
      </c>
      <c r="J210" s="113">
        <v>-34615</v>
      </c>
      <c r="K210" s="282">
        <v>-11.303816813835624</v>
      </c>
      <c r="N210" s="283"/>
      <c r="O210" s="299"/>
    </row>
    <row r="211" spans="1:15" ht="12" customHeight="1" x14ac:dyDescent="0.2">
      <c r="A211" s="281">
        <v>44440</v>
      </c>
      <c r="B211" s="113">
        <v>30059</v>
      </c>
      <c r="C211" s="113">
        <v>-615</v>
      </c>
      <c r="D211" s="282">
        <v>-2.0049553367672948</v>
      </c>
      <c r="E211" s="113">
        <v>-898</v>
      </c>
      <c r="F211" s="282">
        <v>-2.9007978809316146</v>
      </c>
      <c r="G211" s="113">
        <v>259300</v>
      </c>
      <c r="H211" s="113">
        <v>-12309</v>
      </c>
      <c r="I211" s="282">
        <v>-4.5318822277612307</v>
      </c>
      <c r="J211" s="113">
        <v>-39242</v>
      </c>
      <c r="K211" s="282">
        <v>-13.144549175660377</v>
      </c>
      <c r="N211" s="283"/>
      <c r="O211" s="299"/>
    </row>
    <row r="212" spans="1:15" ht="12" customHeight="1" x14ac:dyDescent="0.2">
      <c r="A212" s="281">
        <v>44470</v>
      </c>
      <c r="B212" s="113">
        <v>29238</v>
      </c>
      <c r="C212" s="113">
        <v>-821</v>
      </c>
      <c r="D212" s="282">
        <v>-2.7312951195981237</v>
      </c>
      <c r="E212" s="113">
        <v>-1966</v>
      </c>
      <c r="F212" s="282">
        <v>-6.3004742981669013</v>
      </c>
      <c r="G212" s="113">
        <v>254777</v>
      </c>
      <c r="H212" s="113">
        <v>-4523</v>
      </c>
      <c r="I212" s="282">
        <v>-1.7443116081758581</v>
      </c>
      <c r="J212" s="113">
        <v>-43400</v>
      </c>
      <c r="K212" s="282">
        <v>-14.55511323811025</v>
      </c>
      <c r="N212" s="283"/>
      <c r="O212" s="299"/>
    </row>
    <row r="213" spans="1:15" ht="12" customHeight="1" x14ac:dyDescent="0.2">
      <c r="A213" s="281">
        <v>44501</v>
      </c>
      <c r="B213" s="113">
        <v>29063</v>
      </c>
      <c r="C213" s="113">
        <v>-175</v>
      </c>
      <c r="D213" s="282">
        <v>-0.59853615158355566</v>
      </c>
      <c r="E213" s="113">
        <v>-2616</v>
      </c>
      <c r="F213" s="282">
        <v>-8.2578364216042175</v>
      </c>
      <c r="G213" s="113">
        <v>250441</v>
      </c>
      <c r="H213" s="113">
        <v>-4336</v>
      </c>
      <c r="I213" s="282">
        <v>-1.7018804680171287</v>
      </c>
      <c r="J213" s="113">
        <v>-49218</v>
      </c>
      <c r="K213" s="282">
        <v>-16.42466937418866</v>
      </c>
      <c r="N213" s="283"/>
      <c r="O213" s="299"/>
    </row>
    <row r="214" spans="1:15" ht="12" customHeight="1" x14ac:dyDescent="0.2">
      <c r="A214" s="281">
        <v>44531</v>
      </c>
      <c r="B214" s="113">
        <v>28542</v>
      </c>
      <c r="C214" s="113">
        <v>-521</v>
      </c>
      <c r="D214" s="282">
        <v>-1.7926573306265698</v>
      </c>
      <c r="E214" s="113">
        <v>-4845</v>
      </c>
      <c r="F214" s="282">
        <v>-14.511636265612363</v>
      </c>
      <c r="G214" s="113">
        <v>257946</v>
      </c>
      <c r="H214" s="113">
        <v>7505</v>
      </c>
      <c r="I214" s="282">
        <v>2.996713796862335</v>
      </c>
      <c r="J214" s="113">
        <v>-60209</v>
      </c>
      <c r="K214" s="282">
        <v>-18.924423629991672</v>
      </c>
      <c r="N214" s="283"/>
      <c r="O214" s="299"/>
    </row>
    <row r="215" spans="1:15" ht="12" customHeight="1" x14ac:dyDescent="0.2">
      <c r="A215" s="281">
        <v>44562</v>
      </c>
      <c r="B215" s="113">
        <v>26999</v>
      </c>
      <c r="C215" s="113">
        <v>-1543</v>
      </c>
      <c r="D215" s="282">
        <v>-5.4060682502978068</v>
      </c>
      <c r="E215" s="113">
        <v>-6868</v>
      </c>
      <c r="F215" s="282">
        <v>-20.27932795937048</v>
      </c>
      <c r="G215" s="113">
        <v>250642</v>
      </c>
      <c r="H215" s="113">
        <v>-7304</v>
      </c>
      <c r="I215" s="282">
        <v>-2.8316004124894358</v>
      </c>
      <c r="J215" s="113">
        <v>-66642</v>
      </c>
      <c r="K215" s="282">
        <v>-21.003895563596021</v>
      </c>
      <c r="N215" s="283"/>
      <c r="O215" s="299"/>
    </row>
    <row r="216" spans="1:15" ht="12" customHeight="1" x14ac:dyDescent="0.2">
      <c r="A216" s="281">
        <v>44593</v>
      </c>
      <c r="B216" s="113">
        <v>25002</v>
      </c>
      <c r="C216" s="113">
        <v>-1997</v>
      </c>
      <c r="D216" s="282">
        <v>-7.3965702433423459</v>
      </c>
      <c r="E216" s="113">
        <v>-8187</v>
      </c>
      <c r="F216" s="282">
        <v>-24.667811624333364</v>
      </c>
      <c r="G216" s="113">
        <v>243443</v>
      </c>
      <c r="H216" s="113">
        <v>-7199</v>
      </c>
      <c r="I216" s="282">
        <v>-2.8722241284381709</v>
      </c>
      <c r="J216" s="113">
        <v>-68725</v>
      </c>
      <c r="K216" s="282">
        <v>-22.015389149432355</v>
      </c>
      <c r="N216" s="283"/>
      <c r="O216" s="299"/>
    </row>
    <row r="217" spans="1:15" ht="12" customHeight="1" x14ac:dyDescent="0.2">
      <c r="A217" s="281">
        <v>44621</v>
      </c>
      <c r="B217" s="113">
        <v>25408</v>
      </c>
      <c r="C217" s="113">
        <v>406</v>
      </c>
      <c r="D217" s="282">
        <v>1.6238700903927685</v>
      </c>
      <c r="E217" s="113">
        <v>-6792</v>
      </c>
      <c r="F217" s="282">
        <v>-21.093167701863354</v>
      </c>
      <c r="G217" s="113">
        <v>249107</v>
      </c>
      <c r="H217" s="113">
        <v>5664</v>
      </c>
      <c r="I217" s="282">
        <v>2.3266226591029522</v>
      </c>
      <c r="J217" s="113">
        <v>-55376</v>
      </c>
      <c r="K217" s="282">
        <v>-18.186893849574524</v>
      </c>
      <c r="N217" s="283"/>
      <c r="O217" s="299"/>
    </row>
    <row r="218" spans="1:15" ht="12" customHeight="1" x14ac:dyDescent="0.2">
      <c r="A218" s="281">
        <v>44652</v>
      </c>
      <c r="B218" s="113">
        <v>24420</v>
      </c>
      <c r="C218" s="113">
        <v>-988</v>
      </c>
      <c r="D218" s="282">
        <v>-3.8885390428211588</v>
      </c>
      <c r="E218" s="113">
        <v>-7497</v>
      </c>
      <c r="F218" s="282">
        <v>-23.489049722718299</v>
      </c>
      <c r="G218" s="113">
        <v>242135</v>
      </c>
      <c r="H218" s="113">
        <v>-6972</v>
      </c>
      <c r="I218" s="282">
        <v>-2.79879730396978</v>
      </c>
      <c r="J218" s="113">
        <v>-58401</v>
      </c>
      <c r="K218" s="282">
        <v>-19.432280991295553</v>
      </c>
      <c r="N218" s="283"/>
      <c r="O218" s="299"/>
    </row>
    <row r="219" spans="1:15" ht="12" customHeight="1" x14ac:dyDescent="0.2">
      <c r="A219" s="281">
        <v>44682</v>
      </c>
      <c r="B219" s="113">
        <v>23433</v>
      </c>
      <c r="C219" s="113">
        <v>-987</v>
      </c>
      <c r="D219" s="282">
        <v>-4.0417690417690419</v>
      </c>
      <c r="E219" s="113">
        <v>-7864</v>
      </c>
      <c r="F219" s="282">
        <v>-25.127008978496342</v>
      </c>
      <c r="G219" s="113">
        <v>232127</v>
      </c>
      <c r="H219" s="113">
        <v>-10008</v>
      </c>
      <c r="I219" s="282">
        <v>-4.1332314617878456</v>
      </c>
      <c r="J219" s="113">
        <v>-60260</v>
      </c>
      <c r="K219" s="282">
        <v>-20.609671428620288</v>
      </c>
      <c r="N219" s="283"/>
      <c r="O219" s="299"/>
    </row>
    <row r="220" spans="1:15" ht="12" customHeight="1" x14ac:dyDescent="0.2">
      <c r="A220" s="281">
        <v>44713</v>
      </c>
      <c r="B220" s="113">
        <v>22685</v>
      </c>
      <c r="C220" s="113">
        <v>-748</v>
      </c>
      <c r="D220" s="282">
        <v>-3.1920795459394871</v>
      </c>
      <c r="E220" s="113">
        <v>-8121</v>
      </c>
      <c r="F220" s="282">
        <v>-26.361747711484774</v>
      </c>
      <c r="G220" s="113">
        <v>227146</v>
      </c>
      <c r="H220" s="113">
        <v>-4981</v>
      </c>
      <c r="I220" s="282">
        <v>-2.1458081136619178</v>
      </c>
      <c r="J220" s="113">
        <v>-53478</v>
      </c>
      <c r="K220" s="282">
        <v>-19.056816238097952</v>
      </c>
      <c r="N220" s="283"/>
      <c r="O220" s="299"/>
    </row>
    <row r="221" spans="1:15" ht="12" customHeight="1" x14ac:dyDescent="0.2">
      <c r="A221" s="281">
        <v>44743</v>
      </c>
      <c r="B221" s="113">
        <v>22684</v>
      </c>
      <c r="C221" s="113">
        <v>-1</v>
      </c>
      <c r="D221" s="282">
        <v>-4.4081992506061277E-3</v>
      </c>
      <c r="E221" s="113">
        <v>-7780</v>
      </c>
      <c r="F221" s="282">
        <v>-25.538340336134453</v>
      </c>
      <c r="G221" s="113">
        <v>228122</v>
      </c>
      <c r="H221" s="113">
        <v>976</v>
      </c>
      <c r="I221" s="282">
        <v>0.42967958933901546</v>
      </c>
      <c r="J221" s="113">
        <v>-42348</v>
      </c>
      <c r="K221" s="282">
        <v>-15.657189337079897</v>
      </c>
      <c r="N221" s="283"/>
      <c r="O221" s="299"/>
    </row>
    <row r="222" spans="1:15" ht="12" customHeight="1" x14ac:dyDescent="0.2">
      <c r="A222" s="281">
        <v>44774</v>
      </c>
      <c r="B222" s="113">
        <v>22766</v>
      </c>
      <c r="C222" s="113">
        <v>82</v>
      </c>
      <c r="D222" s="282">
        <v>0.36148827367307351</v>
      </c>
      <c r="E222" s="113">
        <v>-7908</v>
      </c>
      <c r="F222" s="282">
        <v>-25.780791549846775</v>
      </c>
      <c r="G222" s="113">
        <v>233217</v>
      </c>
      <c r="H222" s="113">
        <v>5095</v>
      </c>
      <c r="I222" s="282">
        <v>2.2334540289844909</v>
      </c>
      <c r="J222" s="113">
        <v>-38392</v>
      </c>
      <c r="K222" s="282">
        <v>-14.135024980762788</v>
      </c>
      <c r="N222" s="283"/>
      <c r="O222" s="299"/>
    </row>
    <row r="223" spans="1:15" ht="12" customHeight="1" x14ac:dyDescent="0.2">
      <c r="A223" s="281">
        <v>44805</v>
      </c>
      <c r="B223" s="113">
        <v>22598</v>
      </c>
      <c r="C223" s="113">
        <v>-168</v>
      </c>
      <c r="D223" s="282">
        <v>-0.73794254590178332</v>
      </c>
      <c r="E223" s="113">
        <v>-7461</v>
      </c>
      <c r="F223" s="282">
        <v>-24.821185002827772</v>
      </c>
      <c r="G223" s="113">
        <v>228452</v>
      </c>
      <c r="H223" s="113">
        <v>-4765</v>
      </c>
      <c r="I223" s="282">
        <v>-2.043161519100237</v>
      </c>
      <c r="J223" s="113">
        <v>-30848</v>
      </c>
      <c r="K223" s="282">
        <v>-11.896644812957964</v>
      </c>
      <c r="N223" s="283"/>
      <c r="O223" s="299"/>
    </row>
    <row r="224" spans="1:15" ht="12" customHeight="1" x14ac:dyDescent="0.2">
      <c r="A224" s="281">
        <v>44835</v>
      </c>
      <c r="B224" s="113">
        <v>22523</v>
      </c>
      <c r="C224" s="113">
        <v>-75</v>
      </c>
      <c r="D224" s="282">
        <v>-0.33188777767944067</v>
      </c>
      <c r="E224" s="113">
        <v>-6715</v>
      </c>
      <c r="F224" s="282">
        <v>-22.96668718790615</v>
      </c>
      <c r="G224" s="113">
        <v>223886</v>
      </c>
      <c r="H224" s="113">
        <v>-4566</v>
      </c>
      <c r="I224" s="282">
        <v>-1.9986693047117119</v>
      </c>
      <c r="J224" s="113">
        <v>-30891</v>
      </c>
      <c r="K224" s="282">
        <v>-12.124720834298229</v>
      </c>
      <c r="N224" s="283"/>
      <c r="O224" s="299"/>
    </row>
    <row r="225" spans="1:15" ht="12" customHeight="1" x14ac:dyDescent="0.2">
      <c r="A225" s="281">
        <v>44866</v>
      </c>
      <c r="B225" s="113">
        <v>22346</v>
      </c>
      <c r="C225" s="113">
        <v>-177</v>
      </c>
      <c r="D225" s="282">
        <v>-0.78586333969719846</v>
      </c>
      <c r="E225" s="113">
        <v>-6717</v>
      </c>
      <c r="F225" s="282">
        <v>-23.111860441110689</v>
      </c>
      <c r="G225" s="113">
        <v>221962</v>
      </c>
      <c r="H225" s="113">
        <v>-1924</v>
      </c>
      <c r="I225" s="282">
        <v>-0.85936592730228778</v>
      </c>
      <c r="J225" s="113">
        <v>-28479</v>
      </c>
      <c r="K225" s="282">
        <v>-11.371540602377406</v>
      </c>
      <c r="N225" s="283"/>
      <c r="O225" s="299"/>
    </row>
    <row r="226" spans="1:15" ht="12" customHeight="1" x14ac:dyDescent="0.2">
      <c r="A226" s="281">
        <v>44896</v>
      </c>
      <c r="B226" s="113">
        <v>23075</v>
      </c>
      <c r="C226" s="113">
        <v>729</v>
      </c>
      <c r="D226" s="282">
        <v>3.2623288284256691</v>
      </c>
      <c r="E226" s="113">
        <v>-5467</v>
      </c>
      <c r="F226" s="282">
        <v>-19.154228855721392</v>
      </c>
      <c r="G226" s="113">
        <v>227117</v>
      </c>
      <c r="H226" s="113">
        <v>5155</v>
      </c>
      <c r="I226" s="282">
        <v>2.3224696119155532</v>
      </c>
      <c r="J226" s="113">
        <v>-30829</v>
      </c>
      <c r="K226" s="282">
        <v>-11.951726330317198</v>
      </c>
      <c r="N226" s="283"/>
      <c r="O226" s="299"/>
    </row>
    <row r="227" spans="1:15" ht="12" customHeight="1" x14ac:dyDescent="0.2">
      <c r="A227" s="281">
        <v>44927</v>
      </c>
      <c r="B227" s="113">
        <v>22877</v>
      </c>
      <c r="C227" s="113">
        <v>-198</v>
      </c>
      <c r="D227" s="282">
        <v>-0.85807150595882986</v>
      </c>
      <c r="E227" s="113">
        <v>-4122</v>
      </c>
      <c r="F227" s="282">
        <v>-15.267232119708137</v>
      </c>
      <c r="G227" s="113">
        <v>224006</v>
      </c>
      <c r="H227" s="113">
        <v>-3111</v>
      </c>
      <c r="I227" s="282">
        <v>-1.3697785722777247</v>
      </c>
      <c r="J227" s="113">
        <v>-26636</v>
      </c>
      <c r="K227" s="282">
        <v>-10.627109582591904</v>
      </c>
      <c r="N227" s="283"/>
      <c r="O227" s="299"/>
    </row>
    <row r="228" spans="1:15" ht="12" customHeight="1" x14ac:dyDescent="0.2">
      <c r="A228" s="281">
        <v>44958</v>
      </c>
      <c r="B228" s="113">
        <v>22776</v>
      </c>
      <c r="C228" s="113">
        <v>-101</v>
      </c>
      <c r="D228" s="282">
        <v>-0.44149145429907766</v>
      </c>
      <c r="E228" s="113">
        <v>-2226</v>
      </c>
      <c r="F228" s="282">
        <v>-8.9032877369810421</v>
      </c>
      <c r="G228" s="113">
        <v>221614</v>
      </c>
      <c r="H228" s="113">
        <v>-2392</v>
      </c>
      <c r="I228" s="282">
        <v>-1.0678285403069561</v>
      </c>
      <c r="J228" s="113">
        <v>-21829</v>
      </c>
      <c r="K228" s="282">
        <v>-8.966780724851402</v>
      </c>
      <c r="N228" s="283"/>
      <c r="O228" s="299"/>
    </row>
    <row r="229" spans="1:15" ht="12" customHeight="1" x14ac:dyDescent="0.2">
      <c r="A229" s="281">
        <v>44986</v>
      </c>
      <c r="B229" s="113">
        <v>22702</v>
      </c>
      <c r="C229" s="113">
        <v>-74</v>
      </c>
      <c r="D229" s="282">
        <v>-0.32490340709518789</v>
      </c>
      <c r="E229" s="113">
        <v>-2706</v>
      </c>
      <c r="F229" s="282">
        <v>-10.650188916876575</v>
      </c>
      <c r="G229" s="113">
        <v>217716</v>
      </c>
      <c r="H229" s="113">
        <v>-3898</v>
      </c>
      <c r="I229" s="282">
        <v>-1.7589141480231394</v>
      </c>
      <c r="J229" s="113">
        <v>-31391</v>
      </c>
      <c r="K229" s="282">
        <v>-12.601412244537489</v>
      </c>
      <c r="N229" s="283"/>
      <c r="O229" s="299"/>
    </row>
    <row r="230" spans="1:15" ht="12" customHeight="1" x14ac:dyDescent="0.2">
      <c r="A230" s="281">
        <v>45017</v>
      </c>
      <c r="B230" s="113">
        <v>22355</v>
      </c>
      <c r="C230" s="113">
        <v>-347</v>
      </c>
      <c r="D230" s="282">
        <v>-1.5284996916571227</v>
      </c>
      <c r="E230" s="113">
        <v>-2065</v>
      </c>
      <c r="F230" s="282">
        <v>-8.4561834561834566</v>
      </c>
      <c r="G230" s="113">
        <v>213702</v>
      </c>
      <c r="H230" s="113">
        <v>-4014</v>
      </c>
      <c r="I230" s="282">
        <v>-1.8436862701868488</v>
      </c>
      <c r="J230" s="113">
        <v>-28433</v>
      </c>
      <c r="K230" s="282">
        <v>-11.742622916967807</v>
      </c>
      <c r="N230" s="283"/>
      <c r="O230" s="299"/>
    </row>
    <row r="231" spans="1:15" ht="12" customHeight="1" x14ac:dyDescent="0.2">
      <c r="A231" s="281">
        <v>45047</v>
      </c>
      <c r="B231" s="113">
        <v>21887</v>
      </c>
      <c r="C231" s="113">
        <v>-468</v>
      </c>
      <c r="D231" s="282">
        <v>-2.0934913889510178</v>
      </c>
      <c r="E231" s="113">
        <v>-1546</v>
      </c>
      <c r="F231" s="282">
        <v>-6.5975333930781375</v>
      </c>
      <c r="G231" s="113">
        <v>209806</v>
      </c>
      <c r="H231" s="113">
        <v>-3896</v>
      </c>
      <c r="I231" s="282">
        <v>-1.8230994562521643</v>
      </c>
      <c r="J231" s="113">
        <v>-22321</v>
      </c>
      <c r="K231" s="282">
        <v>-9.6158568369900959</v>
      </c>
      <c r="N231" s="283"/>
      <c r="O231" s="299"/>
    </row>
    <row r="232" spans="1:15" ht="12" customHeight="1" x14ac:dyDescent="0.2">
      <c r="A232" s="281">
        <v>45078</v>
      </c>
      <c r="B232" s="113">
        <v>21711</v>
      </c>
      <c r="C232" s="113">
        <v>-176</v>
      </c>
      <c r="D232" s="282">
        <v>-0.80413030566089461</v>
      </c>
      <c r="E232" s="113">
        <v>-974</v>
      </c>
      <c r="F232" s="282">
        <v>-4.2935860700903685</v>
      </c>
      <c r="G232" s="113">
        <v>208118</v>
      </c>
      <c r="H232" s="113">
        <v>-1688</v>
      </c>
      <c r="I232" s="282">
        <v>-0.80455277732762642</v>
      </c>
      <c r="J232" s="113">
        <v>-19028</v>
      </c>
      <c r="K232" s="282">
        <v>-8.3769910101872807</v>
      </c>
      <c r="N232" s="283"/>
      <c r="O232" s="299"/>
    </row>
    <row r="233" spans="1:15" ht="12" customHeight="1" x14ac:dyDescent="0.2">
      <c r="A233" s="281">
        <v>45108</v>
      </c>
      <c r="B233" s="113">
        <v>21474</v>
      </c>
      <c r="C233" s="113">
        <v>-237</v>
      </c>
      <c r="D233" s="282">
        <v>-1.0916125466353461</v>
      </c>
      <c r="E233" s="113">
        <v>-1210</v>
      </c>
      <c r="F233" s="282">
        <v>-5.3341562334685237</v>
      </c>
      <c r="G233" s="113">
        <v>209304</v>
      </c>
      <c r="H233" s="113">
        <v>1186</v>
      </c>
      <c r="I233" s="282">
        <v>0.56986901661557388</v>
      </c>
      <c r="J233" s="113">
        <v>-18818</v>
      </c>
      <c r="K233" s="282">
        <v>-8.2490947826163197</v>
      </c>
      <c r="N233" s="283"/>
      <c r="O233" s="299"/>
    </row>
    <row r="234" spans="1:15" ht="12" customHeight="1" x14ac:dyDescent="0.2">
      <c r="A234" s="284">
        <v>45139</v>
      </c>
      <c r="B234" s="285">
        <v>21695</v>
      </c>
      <c r="C234" s="285">
        <f>B234-B233</f>
        <v>221</v>
      </c>
      <c r="D234" s="286">
        <f>100*C234/B233</f>
        <v>1.0291515320853124</v>
      </c>
      <c r="E234" s="285">
        <f>B234-B222</f>
        <v>-1071</v>
      </c>
      <c r="F234" s="286">
        <f>100*E234/B222</f>
        <v>-4.7043837301238689</v>
      </c>
      <c r="G234" s="285">
        <v>214096</v>
      </c>
      <c r="H234" s="285">
        <f>G234-G233</f>
        <v>4792</v>
      </c>
      <c r="I234" s="286">
        <f>100*H234/G233</f>
        <v>2.2894927951687496</v>
      </c>
      <c r="J234" s="285">
        <f>G234-G222</f>
        <v>-19121</v>
      </c>
      <c r="K234" s="286">
        <f>100*J234/G222</f>
        <v>-8.1988019741271003</v>
      </c>
      <c r="N234" s="283"/>
      <c r="O234" s="299"/>
    </row>
    <row r="235" spans="1:15" x14ac:dyDescent="0.2">
      <c r="A235" s="46" t="s">
        <v>135</v>
      </c>
    </row>
    <row r="236" spans="1:15" ht="15.75" customHeight="1" x14ac:dyDescent="0.2">
      <c r="A236" s="46"/>
    </row>
    <row r="237" spans="1:15" x14ac:dyDescent="0.2">
      <c r="A237" s="297"/>
      <c r="B237" s="404" t="s">
        <v>624</v>
      </c>
      <c r="C237" s="404"/>
      <c r="D237" s="404"/>
      <c r="E237" s="404"/>
      <c r="F237" s="404"/>
      <c r="G237" s="404"/>
      <c r="H237" s="404"/>
      <c r="I237" s="404"/>
      <c r="J237" s="404"/>
      <c r="K237" s="404"/>
    </row>
    <row r="238" spans="1:15" ht="21" customHeight="1" x14ac:dyDescent="0.2">
      <c r="B238" s="404"/>
      <c r="C238" s="404"/>
      <c r="D238" s="404"/>
      <c r="E238" s="404"/>
      <c r="F238" s="404"/>
      <c r="G238" s="404"/>
      <c r="H238" s="404"/>
      <c r="I238" s="404"/>
      <c r="J238" s="404"/>
      <c r="K238" s="404"/>
    </row>
    <row r="240" spans="1:15" x14ac:dyDescent="0.2">
      <c r="A240" s="287" t="s">
        <v>621</v>
      </c>
    </row>
    <row r="243" spans="6:6" x14ac:dyDescent="0.2">
      <c r="F243" s="81" t="s">
        <v>60</v>
      </c>
    </row>
  </sheetData>
  <mergeCells count="12">
    <mergeCell ref="J8:K8"/>
    <mergeCell ref="B237:K238"/>
    <mergeCell ref="A5:K5"/>
    <mergeCell ref="A6:A9"/>
    <mergeCell ref="B6:K6"/>
    <mergeCell ref="B7:F7"/>
    <mergeCell ref="G7:K7"/>
    <mergeCell ref="B8:B9"/>
    <mergeCell ref="C8:D8"/>
    <mergeCell ref="E8:F8"/>
    <mergeCell ref="G8:G9"/>
    <mergeCell ref="H8:I8"/>
  </mergeCells>
  <hyperlinks>
    <hyperlink ref="I2" location="ÍNDICE!A1" display="VOLVER AL ÍNDICE"/>
    <hyperlink ref="A24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51"/>
  <sheetViews>
    <sheetView zoomScaleNormal="100" workbookViewId="0"/>
  </sheetViews>
  <sheetFormatPr baseColWidth="10" defaultColWidth="9.140625" defaultRowHeight="15" x14ac:dyDescent="0.2"/>
  <cols>
    <col min="1" max="1" width="7.85546875" style="15" customWidth="1"/>
    <col min="2" max="2" width="8.140625" style="15" customWidth="1"/>
    <col min="3" max="9" width="7.42578125" style="15" customWidth="1"/>
    <col min="10" max="10" width="9" style="15" customWidth="1"/>
    <col min="11" max="11" width="7.42578125" style="15" customWidth="1"/>
    <col min="12" max="16384" width="9.140625" style="15"/>
  </cols>
  <sheetData>
    <row r="2" spans="1:11" ht="18" customHeight="1" x14ac:dyDescent="0.25">
      <c r="D2" s="94"/>
      <c r="I2" s="276" t="s">
        <v>61</v>
      </c>
    </row>
    <row r="3" spans="1:11" ht="18.75" customHeight="1" x14ac:dyDescent="0.2"/>
    <row r="4" spans="1:11" ht="24" customHeight="1" x14ac:dyDescent="0.25">
      <c r="C4" s="18"/>
      <c r="K4" s="2" t="s">
        <v>653</v>
      </c>
    </row>
    <row r="5" spans="1:11" s="19" customFormat="1" ht="31.5" customHeight="1" x14ac:dyDescent="0.2">
      <c r="A5" s="403" t="s">
        <v>54</v>
      </c>
      <c r="B5" s="403"/>
      <c r="C5" s="403"/>
      <c r="D5" s="403"/>
      <c r="E5" s="403"/>
      <c r="F5" s="403"/>
      <c r="G5" s="403"/>
      <c r="H5" s="403"/>
      <c r="I5" s="403"/>
      <c r="J5" s="403"/>
      <c r="K5" s="403"/>
    </row>
    <row r="6" spans="1:11" s="19" customFormat="1" ht="16.5" customHeight="1" x14ac:dyDescent="0.2">
      <c r="A6" s="355"/>
      <c r="B6" s="376" t="s">
        <v>626</v>
      </c>
      <c r="C6" s="377"/>
      <c r="D6" s="377"/>
      <c r="E6" s="377"/>
      <c r="F6" s="377"/>
      <c r="G6" s="377"/>
      <c r="H6" s="377"/>
      <c r="I6" s="377"/>
      <c r="J6" s="377"/>
      <c r="K6" s="378"/>
    </row>
    <row r="7" spans="1:11" s="19" customFormat="1" ht="16.5" customHeight="1" x14ac:dyDescent="0.2">
      <c r="A7" s="355"/>
      <c r="B7" s="326" t="s">
        <v>618</v>
      </c>
      <c r="C7" s="327"/>
      <c r="D7" s="327"/>
      <c r="E7" s="327"/>
      <c r="F7" s="328"/>
      <c r="G7" s="326" t="s">
        <v>619</v>
      </c>
      <c r="H7" s="327"/>
      <c r="I7" s="327"/>
      <c r="J7" s="327"/>
      <c r="K7" s="328"/>
    </row>
    <row r="8" spans="1:11" s="19" customFormat="1" ht="25.5" customHeight="1" x14ac:dyDescent="0.2">
      <c r="A8" s="355"/>
      <c r="B8" s="363" t="s">
        <v>65</v>
      </c>
      <c r="C8" s="365" t="s">
        <v>66</v>
      </c>
      <c r="D8" s="366"/>
      <c r="E8" s="365" t="s">
        <v>67</v>
      </c>
      <c r="F8" s="366"/>
      <c r="G8" s="363" t="s">
        <v>65</v>
      </c>
      <c r="H8" s="365" t="s">
        <v>66</v>
      </c>
      <c r="I8" s="366"/>
      <c r="J8" s="365" t="s">
        <v>67</v>
      </c>
      <c r="K8" s="366"/>
    </row>
    <row r="9" spans="1:11" s="19" customFormat="1" ht="15" customHeight="1" x14ac:dyDescent="0.2">
      <c r="A9" s="356"/>
      <c r="B9" s="364"/>
      <c r="C9" s="20" t="s">
        <v>152</v>
      </c>
      <c r="D9" s="21" t="s">
        <v>69</v>
      </c>
      <c r="E9" s="20" t="s">
        <v>152</v>
      </c>
      <c r="F9" s="21" t="s">
        <v>69</v>
      </c>
      <c r="G9" s="364"/>
      <c r="H9" s="20" t="s">
        <v>152</v>
      </c>
      <c r="I9" s="21" t="s">
        <v>69</v>
      </c>
      <c r="J9" s="20" t="s">
        <v>152</v>
      </c>
      <c r="K9" s="21" t="s">
        <v>69</v>
      </c>
    </row>
    <row r="10" spans="1:11" s="19" customFormat="1" ht="3" customHeight="1" x14ac:dyDescent="0.2">
      <c r="A10" s="22"/>
      <c r="B10" s="22"/>
      <c r="C10" s="22"/>
      <c r="D10" s="22"/>
      <c r="G10" s="22"/>
      <c r="H10" s="22"/>
      <c r="I10" s="22"/>
    </row>
    <row r="11" spans="1:11" ht="12" customHeight="1" x14ac:dyDescent="0.2">
      <c r="A11" s="292">
        <v>38353</v>
      </c>
      <c r="B11" s="293">
        <v>22967</v>
      </c>
      <c r="C11" s="294">
        <v>462.22999999999956</v>
      </c>
      <c r="D11" s="295">
        <v>2.0539201244891618</v>
      </c>
      <c r="E11" s="294">
        <v>-3234.66</v>
      </c>
      <c r="F11" s="296">
        <v>-12.34524835449357</v>
      </c>
      <c r="G11" s="293">
        <v>311643</v>
      </c>
      <c r="H11" s="293">
        <v>8061</v>
      </c>
      <c r="I11" s="295">
        <v>2.6552957685238257</v>
      </c>
      <c r="J11" s="293">
        <v>-9429</v>
      </c>
      <c r="K11" s="295">
        <v>-2.9367244730153983</v>
      </c>
    </row>
    <row r="12" spans="1:11" ht="12" customHeight="1" x14ac:dyDescent="0.2">
      <c r="A12" s="292">
        <v>38384</v>
      </c>
      <c r="B12" s="293">
        <v>22747</v>
      </c>
      <c r="C12" s="294">
        <v>-220</v>
      </c>
      <c r="D12" s="295">
        <v>-0.9578961118126007</v>
      </c>
      <c r="E12" s="294">
        <v>-3179.9700000000012</v>
      </c>
      <c r="F12" s="296">
        <v>-12.265104638143219</v>
      </c>
      <c r="G12" s="293">
        <v>309165</v>
      </c>
      <c r="H12" s="293">
        <v>-2478</v>
      </c>
      <c r="I12" s="295">
        <v>-0.7951405935637893</v>
      </c>
      <c r="J12" s="293">
        <v>-7323</v>
      </c>
      <c r="K12" s="295">
        <v>-2.3138318040494426</v>
      </c>
    </row>
    <row r="13" spans="1:11" ht="12" customHeight="1" x14ac:dyDescent="0.2">
      <c r="A13" s="292">
        <v>38412</v>
      </c>
      <c r="B13" s="293">
        <v>22926</v>
      </c>
      <c r="C13" s="294">
        <v>179</v>
      </c>
      <c r="D13" s="295">
        <v>0.78691695608212076</v>
      </c>
      <c r="E13" s="294">
        <v>-2567.5600000000013</v>
      </c>
      <c r="F13" s="296">
        <v>-10.07140626887732</v>
      </c>
      <c r="G13" s="293">
        <v>310497</v>
      </c>
      <c r="H13" s="293">
        <v>1332</v>
      </c>
      <c r="I13" s="295">
        <v>0.43083790209111639</v>
      </c>
      <c r="J13" s="293">
        <v>-1108</v>
      </c>
      <c r="K13" s="295">
        <v>-0.35557837647021068</v>
      </c>
    </row>
    <row r="14" spans="1:11" ht="12" customHeight="1" x14ac:dyDescent="0.2">
      <c r="A14" s="292">
        <v>38443</v>
      </c>
      <c r="B14" s="293">
        <v>22778</v>
      </c>
      <c r="C14" s="294">
        <v>-148</v>
      </c>
      <c r="D14" s="295">
        <v>-0.64555526476489578</v>
      </c>
      <c r="E14" s="294">
        <v>-2790.9199999999983</v>
      </c>
      <c r="F14" s="296">
        <v>-10.915283085871435</v>
      </c>
      <c r="G14" s="293">
        <v>304003</v>
      </c>
      <c r="H14" s="293">
        <v>-6494</v>
      </c>
      <c r="I14" s="295">
        <v>-2.0914855860121033</v>
      </c>
      <c r="J14" s="293">
        <v>-7160</v>
      </c>
      <c r="K14" s="295">
        <v>-2.3010447900296631</v>
      </c>
    </row>
    <row r="15" spans="1:11" ht="12" customHeight="1" x14ac:dyDescent="0.2">
      <c r="A15" s="292">
        <v>38473</v>
      </c>
      <c r="B15" s="293">
        <v>21995</v>
      </c>
      <c r="C15" s="294">
        <v>-783</v>
      </c>
      <c r="D15" s="295">
        <v>-3.4375274387566952</v>
      </c>
      <c r="E15" s="294">
        <v>-2846.4799999999996</v>
      </c>
      <c r="F15" s="296">
        <v>-11.458576542138388</v>
      </c>
      <c r="G15" s="293">
        <v>295928</v>
      </c>
      <c r="H15" s="293">
        <v>-8075</v>
      </c>
      <c r="I15" s="295">
        <v>-2.6562237872652572</v>
      </c>
      <c r="J15" s="293">
        <v>-6856</v>
      </c>
      <c r="K15" s="295">
        <v>-2.2643204396533503</v>
      </c>
    </row>
    <row r="16" spans="1:11" ht="12" customHeight="1" x14ac:dyDescent="0.2">
      <c r="A16" s="292">
        <v>38504</v>
      </c>
      <c r="B16" s="293">
        <v>21624</v>
      </c>
      <c r="C16" s="294">
        <v>-371</v>
      </c>
      <c r="D16" s="295">
        <v>-1.6867469879518073</v>
      </c>
      <c r="E16" s="294">
        <v>-2118.0699999999997</v>
      </c>
      <c r="F16" s="296">
        <v>-8.9211682047942737</v>
      </c>
      <c r="G16" s="293">
        <v>287583</v>
      </c>
      <c r="H16" s="293">
        <v>-8345</v>
      </c>
      <c r="I16" s="295">
        <v>-2.8199426887621315</v>
      </c>
      <c r="J16" s="293">
        <v>-7322</v>
      </c>
      <c r="K16" s="295">
        <v>-2.4828334548413897</v>
      </c>
    </row>
    <row r="17" spans="1:11" ht="12" customHeight="1" x14ac:dyDescent="0.2">
      <c r="A17" s="292">
        <v>38534</v>
      </c>
      <c r="B17" s="293">
        <v>21232</v>
      </c>
      <c r="C17" s="294">
        <v>-392</v>
      </c>
      <c r="D17" s="295">
        <v>-1.8128005919348871</v>
      </c>
      <c r="E17" s="294">
        <v>-1882.9000000000015</v>
      </c>
      <c r="F17" s="296">
        <v>-8.1458280156955087</v>
      </c>
      <c r="G17" s="293">
        <v>287705</v>
      </c>
      <c r="H17" s="293">
        <v>122</v>
      </c>
      <c r="I17" s="295">
        <v>4.2422535407169407E-2</v>
      </c>
      <c r="J17" s="293">
        <v>-2224</v>
      </c>
      <c r="K17" s="295">
        <v>-0.76708435513522277</v>
      </c>
    </row>
    <row r="18" spans="1:11" ht="12" customHeight="1" x14ac:dyDescent="0.2">
      <c r="A18" s="292">
        <v>38565</v>
      </c>
      <c r="B18" s="293">
        <v>21751</v>
      </c>
      <c r="C18" s="294">
        <v>519</v>
      </c>
      <c r="D18" s="295">
        <v>2.4444235116804824</v>
      </c>
      <c r="E18" s="294">
        <v>-2059.5200000000004</v>
      </c>
      <c r="F18" s="296">
        <v>-8.6496220998113458</v>
      </c>
      <c r="G18" s="293">
        <v>297670</v>
      </c>
      <c r="H18" s="293">
        <v>9965</v>
      </c>
      <c r="I18" s="295">
        <v>3.4636172468326931</v>
      </c>
      <c r="J18" s="293">
        <v>-4375</v>
      </c>
      <c r="K18" s="295">
        <v>-1.4484596666059693</v>
      </c>
    </row>
    <row r="19" spans="1:11" ht="12" customHeight="1" x14ac:dyDescent="0.2">
      <c r="A19" s="292">
        <v>38596</v>
      </c>
      <c r="B19" s="293">
        <v>21009</v>
      </c>
      <c r="C19" s="294">
        <v>-742</v>
      </c>
      <c r="D19" s="295">
        <v>-3.4113374097742635</v>
      </c>
      <c r="E19" s="294">
        <v>-2588.369999999999</v>
      </c>
      <c r="F19" s="296">
        <v>-10.968891872272202</v>
      </c>
      <c r="G19" s="293">
        <v>290639</v>
      </c>
      <c r="H19" s="293">
        <v>-7031</v>
      </c>
      <c r="I19" s="295">
        <v>-2.3620116236100381</v>
      </c>
      <c r="J19" s="293">
        <v>-5789</v>
      </c>
      <c r="K19" s="295">
        <v>-1.9529194273145587</v>
      </c>
    </row>
    <row r="20" spans="1:11" ht="12" customHeight="1" x14ac:dyDescent="0.2">
      <c r="A20" s="292">
        <v>38626</v>
      </c>
      <c r="B20" s="293">
        <v>20879</v>
      </c>
      <c r="C20" s="294">
        <v>-130</v>
      </c>
      <c r="D20" s="295">
        <v>-0.61878242657908511</v>
      </c>
      <c r="E20" s="294">
        <v>-2391.2999999999993</v>
      </c>
      <c r="F20" s="296">
        <v>-10.276188961895633</v>
      </c>
      <c r="G20" s="293">
        <v>293124</v>
      </c>
      <c r="H20" s="293">
        <v>2485</v>
      </c>
      <c r="I20" s="295">
        <v>0.85501257573828704</v>
      </c>
      <c r="J20" s="293">
        <v>-2194</v>
      </c>
      <c r="K20" s="295">
        <v>-0.7429279623998537</v>
      </c>
    </row>
    <row r="21" spans="1:11" ht="12" customHeight="1" x14ac:dyDescent="0.2">
      <c r="A21" s="292">
        <v>38657</v>
      </c>
      <c r="B21" s="293">
        <v>20599</v>
      </c>
      <c r="C21" s="294">
        <v>-280</v>
      </c>
      <c r="D21" s="295">
        <v>-1.3410603956128166</v>
      </c>
      <c r="E21" s="294">
        <v>-2350.619999999999</v>
      </c>
      <c r="F21" s="296">
        <v>-10.242522534142173</v>
      </c>
      <c r="G21" s="293">
        <v>293531</v>
      </c>
      <c r="H21" s="293">
        <v>407</v>
      </c>
      <c r="I21" s="295">
        <v>0.13884908775808191</v>
      </c>
      <c r="J21" s="293">
        <v>-1480</v>
      </c>
      <c r="K21" s="295">
        <v>-0.50167620868374396</v>
      </c>
    </row>
    <row r="22" spans="1:11" ht="12" customHeight="1" x14ac:dyDescent="0.2">
      <c r="A22" s="292">
        <v>38687</v>
      </c>
      <c r="B22" s="293">
        <v>20554</v>
      </c>
      <c r="C22" s="294">
        <v>-45</v>
      </c>
      <c r="D22" s="295">
        <v>-0.21845720666051749</v>
      </c>
      <c r="E22" s="294">
        <v>-1950.7700000000004</v>
      </c>
      <c r="F22" s="296">
        <v>-8.6682512196303296</v>
      </c>
      <c r="G22" s="293">
        <v>301319</v>
      </c>
      <c r="H22" s="293">
        <v>7788</v>
      </c>
      <c r="I22" s="295">
        <v>2.6532120968483737</v>
      </c>
      <c r="J22" s="293">
        <v>-2263</v>
      </c>
      <c r="K22" s="295">
        <v>-0.74543286492611549</v>
      </c>
    </row>
    <row r="23" spans="1:11" ht="12" customHeight="1" x14ac:dyDescent="0.2">
      <c r="A23" s="292">
        <v>38718</v>
      </c>
      <c r="B23" s="293">
        <v>20992</v>
      </c>
      <c r="C23" s="294">
        <v>438</v>
      </c>
      <c r="D23" s="295">
        <v>2.1309720735623237</v>
      </c>
      <c r="E23" s="294">
        <v>-1975</v>
      </c>
      <c r="F23" s="296">
        <v>-8.599294640135847</v>
      </c>
      <c r="G23" s="293">
        <v>305207</v>
      </c>
      <c r="H23" s="293">
        <v>3888</v>
      </c>
      <c r="I23" s="295">
        <v>1.2903268628928146</v>
      </c>
      <c r="J23" s="293">
        <v>-6436</v>
      </c>
      <c r="K23" s="295">
        <v>-2.0651835593932799</v>
      </c>
    </row>
    <row r="24" spans="1:11" ht="12" customHeight="1" x14ac:dyDescent="0.2">
      <c r="A24" s="292">
        <v>38749</v>
      </c>
      <c r="B24" s="293">
        <v>20992</v>
      </c>
      <c r="C24" s="294">
        <v>0</v>
      </c>
      <c r="D24" s="295">
        <v>0</v>
      </c>
      <c r="E24" s="294">
        <v>-1755</v>
      </c>
      <c r="F24" s="296">
        <v>-7.7153031168945354</v>
      </c>
      <c r="G24" s="293">
        <v>303153</v>
      </c>
      <c r="H24" s="293">
        <v>-2054</v>
      </c>
      <c r="I24" s="295">
        <v>-0.67298587516013719</v>
      </c>
      <c r="J24" s="293">
        <v>-6012</v>
      </c>
      <c r="K24" s="295">
        <v>-1.9445926932220658</v>
      </c>
    </row>
    <row r="25" spans="1:11" ht="12" customHeight="1" x14ac:dyDescent="0.2">
      <c r="A25" s="292">
        <v>38777</v>
      </c>
      <c r="B25" s="293">
        <v>20692</v>
      </c>
      <c r="C25" s="294">
        <v>-300</v>
      </c>
      <c r="D25" s="295">
        <v>-1.4291158536585367</v>
      </c>
      <c r="E25" s="294">
        <v>-2234</v>
      </c>
      <c r="F25" s="296">
        <v>-9.744395010032278</v>
      </c>
      <c r="G25" s="293">
        <v>299694</v>
      </c>
      <c r="H25" s="293">
        <v>-3459</v>
      </c>
      <c r="I25" s="295">
        <v>-1.141008005858428</v>
      </c>
      <c r="J25" s="293">
        <v>-10803</v>
      </c>
      <c r="K25" s="295">
        <v>-3.4792606691852095</v>
      </c>
    </row>
    <row r="26" spans="1:11" ht="12" customHeight="1" x14ac:dyDescent="0.2">
      <c r="A26" s="292">
        <v>38808</v>
      </c>
      <c r="B26" s="293">
        <v>20325</v>
      </c>
      <c r="C26" s="294">
        <v>-367</v>
      </c>
      <c r="D26" s="295">
        <v>-1.7736323216702108</v>
      </c>
      <c r="E26" s="294">
        <v>-2453</v>
      </c>
      <c r="F26" s="296">
        <v>-10.769163227675827</v>
      </c>
      <c r="G26" s="293">
        <v>295033</v>
      </c>
      <c r="H26" s="293">
        <v>-4661</v>
      </c>
      <c r="I26" s="295">
        <v>-1.5552530247519136</v>
      </c>
      <c r="J26" s="293">
        <v>-8970</v>
      </c>
      <c r="K26" s="295">
        <v>-2.9506287766897037</v>
      </c>
    </row>
    <row r="27" spans="1:11" ht="12" customHeight="1" x14ac:dyDescent="0.2">
      <c r="A27" s="292">
        <v>38838</v>
      </c>
      <c r="B27" s="293">
        <v>20018</v>
      </c>
      <c r="C27" s="294">
        <v>-307</v>
      </c>
      <c r="D27" s="295">
        <v>-1.5104551045510455</v>
      </c>
      <c r="E27" s="294">
        <v>-1977</v>
      </c>
      <c r="F27" s="296">
        <v>-8.988406456012731</v>
      </c>
      <c r="G27" s="293">
        <v>285714</v>
      </c>
      <c r="H27" s="293">
        <v>-9319</v>
      </c>
      <c r="I27" s="295">
        <v>-3.1586297126084202</v>
      </c>
      <c r="J27" s="293">
        <v>-10214</v>
      </c>
      <c r="K27" s="295">
        <v>-3.4515152334351598</v>
      </c>
    </row>
    <row r="28" spans="1:11" ht="12" customHeight="1" x14ac:dyDescent="0.2">
      <c r="A28" s="292">
        <v>38869</v>
      </c>
      <c r="B28" s="293">
        <v>19080</v>
      </c>
      <c r="C28" s="294">
        <v>-938</v>
      </c>
      <c r="D28" s="295">
        <v>-4.6857827954840641</v>
      </c>
      <c r="E28" s="294">
        <v>-2544</v>
      </c>
      <c r="F28" s="296">
        <v>-11.764705882352942</v>
      </c>
      <c r="G28" s="293">
        <v>278270</v>
      </c>
      <c r="H28" s="293">
        <v>-7444</v>
      </c>
      <c r="I28" s="295">
        <v>-2.6054026054026056</v>
      </c>
      <c r="J28" s="293">
        <v>-9313</v>
      </c>
      <c r="K28" s="295">
        <v>-3.2383694446472844</v>
      </c>
    </row>
    <row r="29" spans="1:11" ht="12" customHeight="1" x14ac:dyDescent="0.2">
      <c r="A29" s="292">
        <v>38899</v>
      </c>
      <c r="B29" s="293">
        <v>19409</v>
      </c>
      <c r="C29" s="294">
        <v>329</v>
      </c>
      <c r="D29" s="295">
        <v>1.7243186582809225</v>
      </c>
      <c r="E29" s="294">
        <v>-1823</v>
      </c>
      <c r="F29" s="296">
        <v>-8.5860964581763373</v>
      </c>
      <c r="G29" s="293">
        <v>276777</v>
      </c>
      <c r="H29" s="293">
        <v>-1493</v>
      </c>
      <c r="I29" s="295">
        <v>-0.53652927013332374</v>
      </c>
      <c r="J29" s="293">
        <v>-10928</v>
      </c>
      <c r="K29" s="295">
        <v>-3.7983351001894303</v>
      </c>
    </row>
    <row r="30" spans="1:11" ht="12" customHeight="1" x14ac:dyDescent="0.2">
      <c r="A30" s="292">
        <v>38930</v>
      </c>
      <c r="B30" s="293">
        <v>19964</v>
      </c>
      <c r="C30" s="294">
        <v>555</v>
      </c>
      <c r="D30" s="295">
        <v>2.8594981709516203</v>
      </c>
      <c r="E30" s="294">
        <v>-1787</v>
      </c>
      <c r="F30" s="296">
        <v>-8.2157142200358599</v>
      </c>
      <c r="G30" s="293">
        <v>285012</v>
      </c>
      <c r="H30" s="293">
        <v>8235</v>
      </c>
      <c r="I30" s="295">
        <v>2.9753194810262413</v>
      </c>
      <c r="J30" s="293">
        <v>-12658</v>
      </c>
      <c r="K30" s="295">
        <v>-4.25235999596869</v>
      </c>
    </row>
    <row r="31" spans="1:11" ht="12" customHeight="1" x14ac:dyDescent="0.2">
      <c r="A31" s="292">
        <v>38961</v>
      </c>
      <c r="B31" s="293">
        <v>19729</v>
      </c>
      <c r="C31" s="294">
        <v>-235</v>
      </c>
      <c r="D31" s="295">
        <v>-1.1771188138649569</v>
      </c>
      <c r="E31" s="294">
        <v>-1280</v>
      </c>
      <c r="F31" s="296">
        <v>-6.0926269693940691</v>
      </c>
      <c r="G31" s="293">
        <v>277276</v>
      </c>
      <c r="H31" s="293">
        <v>-7736</v>
      </c>
      <c r="I31" s="295">
        <v>-2.7142716797889213</v>
      </c>
      <c r="J31" s="293">
        <v>-13363</v>
      </c>
      <c r="K31" s="295">
        <v>-4.5978000199560283</v>
      </c>
    </row>
    <row r="32" spans="1:11" ht="12" customHeight="1" x14ac:dyDescent="0.2">
      <c r="A32" s="292">
        <v>38991</v>
      </c>
      <c r="B32" s="293">
        <v>19563</v>
      </c>
      <c r="C32" s="294">
        <v>-166</v>
      </c>
      <c r="D32" s="295">
        <v>-0.84140098332404079</v>
      </c>
      <c r="E32" s="294">
        <v>-1316</v>
      </c>
      <c r="F32" s="296">
        <v>-6.3029838593802383</v>
      </c>
      <c r="G32" s="293">
        <v>276553</v>
      </c>
      <c r="H32" s="293">
        <v>-723</v>
      </c>
      <c r="I32" s="295">
        <v>-0.26075102064369077</v>
      </c>
      <c r="J32" s="293">
        <v>-16571</v>
      </c>
      <c r="K32" s="295">
        <v>-5.6532389023075558</v>
      </c>
    </row>
    <row r="33" spans="1:11" ht="12" customHeight="1" x14ac:dyDescent="0.2">
      <c r="A33" s="292">
        <v>39022</v>
      </c>
      <c r="B33" s="293">
        <v>19585</v>
      </c>
      <c r="C33" s="294">
        <v>22</v>
      </c>
      <c r="D33" s="295">
        <v>0.11245718959259828</v>
      </c>
      <c r="E33" s="294">
        <v>-1014</v>
      </c>
      <c r="F33" s="296">
        <v>-4.9225690567503273</v>
      </c>
      <c r="G33" s="293">
        <v>275517</v>
      </c>
      <c r="H33" s="293">
        <v>-1036</v>
      </c>
      <c r="I33" s="295">
        <v>-0.37461173807552262</v>
      </c>
      <c r="J33" s="293">
        <v>-18014</v>
      </c>
      <c r="K33" s="295">
        <v>-6.1370008619191836</v>
      </c>
    </row>
    <row r="34" spans="1:11" ht="12" customHeight="1" x14ac:dyDescent="0.2">
      <c r="A34" s="292">
        <v>39052</v>
      </c>
      <c r="B34" s="293">
        <v>19645</v>
      </c>
      <c r="C34" s="294">
        <v>60</v>
      </c>
      <c r="D34" s="295">
        <v>0.30635690579525149</v>
      </c>
      <c r="E34" s="294">
        <v>-909</v>
      </c>
      <c r="F34" s="296">
        <v>-4.422496837598521</v>
      </c>
      <c r="G34" s="293">
        <v>282148</v>
      </c>
      <c r="H34" s="293">
        <v>6631</v>
      </c>
      <c r="I34" s="295">
        <v>2.4067480409557307</v>
      </c>
      <c r="J34" s="293">
        <v>-19171</v>
      </c>
      <c r="K34" s="295">
        <v>-6.3623601565118699</v>
      </c>
    </row>
    <row r="35" spans="1:11" ht="12" customHeight="1" x14ac:dyDescent="0.2">
      <c r="A35" s="292">
        <v>39083</v>
      </c>
      <c r="B35" s="293">
        <v>19951</v>
      </c>
      <c r="C35" s="294">
        <v>306</v>
      </c>
      <c r="D35" s="295">
        <v>1.5576482565538305</v>
      </c>
      <c r="E35" s="294">
        <v>-1041</v>
      </c>
      <c r="F35" s="296">
        <v>-4.9590320121951219</v>
      </c>
      <c r="G35" s="293">
        <v>283787</v>
      </c>
      <c r="H35" s="293">
        <v>1639</v>
      </c>
      <c r="I35" s="295">
        <v>0.58090080383344911</v>
      </c>
      <c r="J35" s="293">
        <v>-21420</v>
      </c>
      <c r="K35" s="295">
        <v>-7.0181876562464165</v>
      </c>
    </row>
    <row r="36" spans="1:11" ht="12" customHeight="1" x14ac:dyDescent="0.2">
      <c r="A36" s="292">
        <v>39114</v>
      </c>
      <c r="B36" s="293">
        <v>19767</v>
      </c>
      <c r="C36" s="294">
        <v>-184</v>
      </c>
      <c r="D36" s="295">
        <v>-0.92225953586286402</v>
      </c>
      <c r="E36" s="294">
        <v>-1225</v>
      </c>
      <c r="F36" s="296">
        <v>-5.8355564024390247</v>
      </c>
      <c r="G36" s="293">
        <v>280838</v>
      </c>
      <c r="H36" s="293">
        <v>-2949</v>
      </c>
      <c r="I36" s="295">
        <v>-1.0391596514287125</v>
      </c>
      <c r="J36" s="293">
        <v>-22315</v>
      </c>
      <c r="K36" s="295">
        <v>-7.3609695434318647</v>
      </c>
    </row>
    <row r="37" spans="1:11" ht="12" customHeight="1" x14ac:dyDescent="0.2">
      <c r="A37" s="292">
        <v>39142</v>
      </c>
      <c r="B37" s="293">
        <v>19982</v>
      </c>
      <c r="C37" s="294">
        <v>215</v>
      </c>
      <c r="D37" s="295">
        <v>1.0876713714777153</v>
      </c>
      <c r="E37" s="294">
        <v>-710</v>
      </c>
      <c r="F37" s="296">
        <v>-3.4312777885173014</v>
      </c>
      <c r="G37" s="293">
        <v>279615</v>
      </c>
      <c r="H37" s="293">
        <v>-1223</v>
      </c>
      <c r="I37" s="295">
        <v>-0.43548237774090404</v>
      </c>
      <c r="J37" s="293">
        <v>-20079</v>
      </c>
      <c r="K37" s="295">
        <v>-6.6998338305071172</v>
      </c>
    </row>
    <row r="38" spans="1:11" ht="12" customHeight="1" x14ac:dyDescent="0.2">
      <c r="A38" s="292">
        <v>39173</v>
      </c>
      <c r="B38" s="293">
        <v>19899</v>
      </c>
      <c r="C38" s="294">
        <v>-83</v>
      </c>
      <c r="D38" s="295">
        <v>-0.41537383645280751</v>
      </c>
      <c r="E38" s="294">
        <v>-426</v>
      </c>
      <c r="F38" s="296">
        <v>-2.0959409594095941</v>
      </c>
      <c r="G38" s="293">
        <v>277313</v>
      </c>
      <c r="H38" s="293">
        <v>-2302</v>
      </c>
      <c r="I38" s="295">
        <v>-0.82327486007546091</v>
      </c>
      <c r="J38" s="293">
        <v>-17720</v>
      </c>
      <c r="K38" s="295">
        <v>-6.006107791331817</v>
      </c>
    </row>
    <row r="39" spans="1:11" ht="12" customHeight="1" x14ac:dyDescent="0.2">
      <c r="A39" s="292">
        <v>39203</v>
      </c>
      <c r="B39" s="293">
        <v>19417</v>
      </c>
      <c r="C39" s="294">
        <v>-482</v>
      </c>
      <c r="D39" s="295">
        <v>-2.4222322729785417</v>
      </c>
      <c r="E39" s="294">
        <v>-601</v>
      </c>
      <c r="F39" s="296">
        <v>-3.002297931861325</v>
      </c>
      <c r="G39" s="293">
        <v>270156</v>
      </c>
      <c r="H39" s="293">
        <v>-7157</v>
      </c>
      <c r="I39" s="295">
        <v>-2.5808382585742464</v>
      </c>
      <c r="J39" s="293">
        <v>-15558</v>
      </c>
      <c r="K39" s="295">
        <v>-5.4453054453054452</v>
      </c>
    </row>
    <row r="40" spans="1:11" ht="12" customHeight="1" x14ac:dyDescent="0.2">
      <c r="A40" s="292">
        <v>39234</v>
      </c>
      <c r="B40" s="293">
        <v>18928</v>
      </c>
      <c r="C40" s="294">
        <v>-489</v>
      </c>
      <c r="D40" s="295">
        <v>-2.5184117010866767</v>
      </c>
      <c r="E40" s="294">
        <v>-152</v>
      </c>
      <c r="F40" s="296">
        <v>-0.79664570230607967</v>
      </c>
      <c r="G40" s="293">
        <v>265509</v>
      </c>
      <c r="H40" s="293">
        <v>-4647</v>
      </c>
      <c r="I40" s="295">
        <v>-1.7201172655798871</v>
      </c>
      <c r="J40" s="293">
        <v>-12761</v>
      </c>
      <c r="K40" s="295">
        <v>-4.5858339023250796</v>
      </c>
    </row>
    <row r="41" spans="1:11" ht="12" customHeight="1" x14ac:dyDescent="0.2">
      <c r="A41" s="292">
        <v>39264</v>
      </c>
      <c r="B41" s="293">
        <v>18720</v>
      </c>
      <c r="C41" s="294">
        <v>-208</v>
      </c>
      <c r="D41" s="295">
        <v>-1.098901098901099</v>
      </c>
      <c r="E41" s="294">
        <v>-689</v>
      </c>
      <c r="F41" s="296">
        <v>-3.549899531145345</v>
      </c>
      <c r="G41" s="293">
        <v>266067</v>
      </c>
      <c r="H41" s="293">
        <v>558</v>
      </c>
      <c r="I41" s="295">
        <v>0.21016236737737704</v>
      </c>
      <c r="J41" s="293">
        <v>-10710</v>
      </c>
      <c r="K41" s="295">
        <v>-3.8695411829740189</v>
      </c>
    </row>
    <row r="42" spans="1:11" ht="12" customHeight="1" x14ac:dyDescent="0.2">
      <c r="A42" s="292">
        <v>39295</v>
      </c>
      <c r="B42" s="293">
        <v>19184</v>
      </c>
      <c r="C42" s="294">
        <v>464</v>
      </c>
      <c r="D42" s="295">
        <v>2.4786324786324787</v>
      </c>
      <c r="E42" s="294">
        <v>-780</v>
      </c>
      <c r="F42" s="296">
        <v>-3.9070326587858144</v>
      </c>
      <c r="G42" s="293">
        <v>276997</v>
      </c>
      <c r="H42" s="293">
        <v>10930</v>
      </c>
      <c r="I42" s="295">
        <v>4.1079878376499153</v>
      </c>
      <c r="J42" s="293">
        <v>-8015</v>
      </c>
      <c r="K42" s="295">
        <v>-2.8121622949209155</v>
      </c>
    </row>
    <row r="43" spans="1:11" ht="12" customHeight="1" x14ac:dyDescent="0.2">
      <c r="A43" s="292">
        <v>39326</v>
      </c>
      <c r="B43" s="293">
        <v>18865</v>
      </c>
      <c r="C43" s="294">
        <v>-319</v>
      </c>
      <c r="D43" s="295">
        <v>-1.6628440366972477</v>
      </c>
      <c r="E43" s="294">
        <v>-864</v>
      </c>
      <c r="F43" s="296">
        <v>-4.3793400577829589</v>
      </c>
      <c r="G43" s="293">
        <v>269917</v>
      </c>
      <c r="H43" s="293">
        <v>-7080</v>
      </c>
      <c r="I43" s="295">
        <v>-2.5559843608414532</v>
      </c>
      <c r="J43" s="293">
        <v>-7359</v>
      </c>
      <c r="K43" s="295">
        <v>-2.6540342474646201</v>
      </c>
    </row>
    <row r="44" spans="1:11" ht="12" customHeight="1" x14ac:dyDescent="0.2">
      <c r="A44" s="292">
        <v>39356</v>
      </c>
      <c r="B44" s="293">
        <v>18748</v>
      </c>
      <c r="C44" s="294">
        <v>-117</v>
      </c>
      <c r="D44" s="295">
        <v>-0.62019613040021204</v>
      </c>
      <c r="E44" s="294">
        <v>-815</v>
      </c>
      <c r="F44" s="296">
        <v>-4.166027705362163</v>
      </c>
      <c r="G44" s="293">
        <v>270556</v>
      </c>
      <c r="H44" s="293">
        <v>639</v>
      </c>
      <c r="I44" s="295">
        <v>0.23673944212480133</v>
      </c>
      <c r="J44" s="293">
        <v>-5997</v>
      </c>
      <c r="K44" s="295">
        <v>-2.1684812676051246</v>
      </c>
    </row>
    <row r="45" spans="1:11" ht="12" customHeight="1" x14ac:dyDescent="0.2">
      <c r="A45" s="292">
        <v>39387</v>
      </c>
      <c r="B45" s="293">
        <v>18579</v>
      </c>
      <c r="C45" s="294">
        <v>-169</v>
      </c>
      <c r="D45" s="295">
        <v>-0.90142948581181992</v>
      </c>
      <c r="E45" s="294">
        <v>-1006</v>
      </c>
      <c r="F45" s="296">
        <v>-5.136584120500383</v>
      </c>
      <c r="G45" s="293">
        <v>271538</v>
      </c>
      <c r="H45" s="293">
        <v>982</v>
      </c>
      <c r="I45" s="295">
        <v>0.36295628261801621</v>
      </c>
      <c r="J45" s="293">
        <v>-3979</v>
      </c>
      <c r="K45" s="295">
        <v>-1.4441940061774772</v>
      </c>
    </row>
    <row r="46" spans="1:11" ht="12" customHeight="1" x14ac:dyDescent="0.2">
      <c r="A46" s="292">
        <v>39417</v>
      </c>
      <c r="B46" s="293">
        <v>18869</v>
      </c>
      <c r="C46" s="294">
        <v>290</v>
      </c>
      <c r="D46" s="295">
        <v>1.5609020937617741</v>
      </c>
      <c r="E46" s="294">
        <v>-776</v>
      </c>
      <c r="F46" s="296">
        <v>-3.9501145329600407</v>
      </c>
      <c r="G46" s="293">
        <v>279981</v>
      </c>
      <c r="H46" s="293">
        <v>8443</v>
      </c>
      <c r="I46" s="295">
        <v>3.1093253982867961</v>
      </c>
      <c r="J46" s="293">
        <v>-2167</v>
      </c>
      <c r="K46" s="295">
        <v>-0.76803663325630522</v>
      </c>
    </row>
    <row r="47" spans="1:11" ht="12" customHeight="1" x14ac:dyDescent="0.2">
      <c r="A47" s="292">
        <v>39448</v>
      </c>
      <c r="B47" s="293">
        <v>19909</v>
      </c>
      <c r="C47" s="294">
        <v>1040</v>
      </c>
      <c r="D47" s="295">
        <v>5.5116858339074675</v>
      </c>
      <c r="E47" s="294">
        <v>-42</v>
      </c>
      <c r="F47" s="296">
        <v>-0.21051576362087113</v>
      </c>
      <c r="G47" s="293">
        <v>289695</v>
      </c>
      <c r="H47" s="293">
        <v>9714</v>
      </c>
      <c r="I47" s="295">
        <v>3.4695211460777697</v>
      </c>
      <c r="J47" s="293">
        <v>5908</v>
      </c>
      <c r="K47" s="295">
        <v>2.0818430724451789</v>
      </c>
    </row>
    <row r="48" spans="1:11" ht="12" customHeight="1" x14ac:dyDescent="0.2">
      <c r="A48" s="292">
        <v>39479</v>
      </c>
      <c r="B48" s="293">
        <v>19989</v>
      </c>
      <c r="C48" s="294">
        <v>80</v>
      </c>
      <c r="D48" s="295">
        <v>0.40182831885077103</v>
      </c>
      <c r="E48" s="294">
        <v>222</v>
      </c>
      <c r="F48" s="296">
        <v>1.1230839277583853</v>
      </c>
      <c r="G48" s="293">
        <v>290985</v>
      </c>
      <c r="H48" s="293">
        <v>1290</v>
      </c>
      <c r="I48" s="295">
        <v>0.44529591466887591</v>
      </c>
      <c r="J48" s="293">
        <v>10147</v>
      </c>
      <c r="K48" s="295">
        <v>3.6131150342902312</v>
      </c>
    </row>
    <row r="49" spans="1:11" ht="12" customHeight="1" x14ac:dyDescent="0.2">
      <c r="A49" s="292">
        <v>39508</v>
      </c>
      <c r="B49" s="293">
        <v>19724</v>
      </c>
      <c r="C49" s="294">
        <v>-265</v>
      </c>
      <c r="D49" s="295">
        <v>-1.3257291510330682</v>
      </c>
      <c r="E49" s="294">
        <v>-258</v>
      </c>
      <c r="F49" s="296">
        <v>-1.2911620458412572</v>
      </c>
      <c r="G49" s="293">
        <v>292313</v>
      </c>
      <c r="H49" s="293">
        <v>1328</v>
      </c>
      <c r="I49" s="295">
        <v>0.45638091310548656</v>
      </c>
      <c r="J49" s="293">
        <v>12698</v>
      </c>
      <c r="K49" s="295">
        <v>4.5412442107898361</v>
      </c>
    </row>
    <row r="50" spans="1:11" ht="12" customHeight="1" x14ac:dyDescent="0.2">
      <c r="A50" s="292">
        <v>39539</v>
      </c>
      <c r="B50" s="293">
        <v>19953</v>
      </c>
      <c r="C50" s="294">
        <v>229</v>
      </c>
      <c r="D50" s="295">
        <v>1.1610221050496856</v>
      </c>
      <c r="E50" s="294">
        <v>54</v>
      </c>
      <c r="F50" s="296">
        <v>0.27137042062415195</v>
      </c>
      <c r="G50" s="293">
        <v>296943</v>
      </c>
      <c r="H50" s="293">
        <v>4630</v>
      </c>
      <c r="I50" s="295">
        <v>1.5839186077937006</v>
      </c>
      <c r="J50" s="293">
        <v>19630</v>
      </c>
      <c r="K50" s="295">
        <v>7.0786439871192481</v>
      </c>
    </row>
    <row r="51" spans="1:11" ht="12" customHeight="1" x14ac:dyDescent="0.2">
      <c r="A51" s="292">
        <v>39569</v>
      </c>
      <c r="B51" s="293">
        <v>20315</v>
      </c>
      <c r="C51" s="294">
        <v>362</v>
      </c>
      <c r="D51" s="295">
        <v>1.8142635192702852</v>
      </c>
      <c r="E51" s="294">
        <v>898</v>
      </c>
      <c r="F51" s="296">
        <v>4.6248133079260443</v>
      </c>
      <c r="G51" s="293">
        <v>299496</v>
      </c>
      <c r="H51" s="293">
        <v>2553</v>
      </c>
      <c r="I51" s="295">
        <v>0.85976096422545745</v>
      </c>
      <c r="J51" s="293">
        <v>29340</v>
      </c>
      <c r="K51" s="295">
        <v>10.860391773641895</v>
      </c>
    </row>
    <row r="52" spans="1:11" ht="12" customHeight="1" x14ac:dyDescent="0.2">
      <c r="A52" s="292">
        <v>39600</v>
      </c>
      <c r="B52" s="293">
        <v>20368</v>
      </c>
      <c r="C52" s="294">
        <v>53</v>
      </c>
      <c r="D52" s="295">
        <v>0.26089096726556732</v>
      </c>
      <c r="E52" s="294">
        <v>1440</v>
      </c>
      <c r="F52" s="296">
        <v>7.6077768385460693</v>
      </c>
      <c r="G52" s="293">
        <v>301480</v>
      </c>
      <c r="H52" s="293">
        <v>1984</v>
      </c>
      <c r="I52" s="295">
        <v>0.66244624302160959</v>
      </c>
      <c r="J52" s="293">
        <v>35971</v>
      </c>
      <c r="K52" s="295">
        <v>13.547939994501128</v>
      </c>
    </row>
    <row r="53" spans="1:11" ht="12" customHeight="1" x14ac:dyDescent="0.2">
      <c r="A53" s="292">
        <v>39630</v>
      </c>
      <c r="B53" s="293">
        <v>20212</v>
      </c>
      <c r="C53" s="294">
        <v>-156</v>
      </c>
      <c r="D53" s="295">
        <v>-0.7659073055773763</v>
      </c>
      <c r="E53" s="294">
        <v>1492</v>
      </c>
      <c r="F53" s="296">
        <v>7.9700854700854702</v>
      </c>
      <c r="G53" s="293">
        <v>306403</v>
      </c>
      <c r="H53" s="293">
        <v>4923</v>
      </c>
      <c r="I53" s="295">
        <v>1.6329441422316571</v>
      </c>
      <c r="J53" s="293">
        <v>40336</v>
      </c>
      <c r="K53" s="295">
        <v>15.160091255210153</v>
      </c>
    </row>
    <row r="54" spans="1:11" ht="12" customHeight="1" x14ac:dyDescent="0.2">
      <c r="A54" s="292">
        <v>39661</v>
      </c>
      <c r="B54" s="293">
        <v>21039</v>
      </c>
      <c r="C54" s="294">
        <v>827</v>
      </c>
      <c r="D54" s="295">
        <v>4.0916287354047105</v>
      </c>
      <c r="E54" s="294">
        <v>1855</v>
      </c>
      <c r="F54" s="296">
        <v>9.6695162635529606</v>
      </c>
      <c r="G54" s="293">
        <v>322284</v>
      </c>
      <c r="H54" s="293">
        <v>15881</v>
      </c>
      <c r="I54" s="295">
        <v>5.1830432469655978</v>
      </c>
      <c r="J54" s="293">
        <v>45287</v>
      </c>
      <c r="K54" s="295">
        <v>16.349274540879502</v>
      </c>
    </row>
    <row r="55" spans="1:11" ht="12" customHeight="1" x14ac:dyDescent="0.2">
      <c r="A55" s="292">
        <v>39692</v>
      </c>
      <c r="B55" s="293">
        <v>21801</v>
      </c>
      <c r="C55" s="294">
        <v>762</v>
      </c>
      <c r="D55" s="295">
        <v>3.6218451447312137</v>
      </c>
      <c r="E55" s="294">
        <v>2936</v>
      </c>
      <c r="F55" s="296">
        <v>15.563212297906176</v>
      </c>
      <c r="G55" s="293">
        <v>329286</v>
      </c>
      <c r="H55" s="293">
        <v>7002</v>
      </c>
      <c r="I55" s="295">
        <v>2.1726179394571248</v>
      </c>
      <c r="J55" s="293">
        <v>59369</v>
      </c>
      <c r="K55" s="295">
        <v>21.995280030527901</v>
      </c>
    </row>
    <row r="56" spans="1:11" ht="12" customHeight="1" x14ac:dyDescent="0.2">
      <c r="A56" s="292">
        <v>39722</v>
      </c>
      <c r="B56" s="293">
        <v>23475</v>
      </c>
      <c r="C56" s="294">
        <v>1674</v>
      </c>
      <c r="D56" s="295">
        <v>7.6785468556488237</v>
      </c>
      <c r="E56" s="294">
        <v>4727</v>
      </c>
      <c r="F56" s="296">
        <v>25.213356091316406</v>
      </c>
      <c r="G56" s="293">
        <v>349430</v>
      </c>
      <c r="H56" s="293">
        <v>20144</v>
      </c>
      <c r="I56" s="295">
        <v>6.1174784230122139</v>
      </c>
      <c r="J56" s="293">
        <v>78874</v>
      </c>
      <c r="K56" s="295">
        <v>29.152559913659278</v>
      </c>
    </row>
    <row r="57" spans="1:11" ht="12" customHeight="1" x14ac:dyDescent="0.2">
      <c r="A57" s="292">
        <v>39753</v>
      </c>
      <c r="B57" s="293">
        <v>24714</v>
      </c>
      <c r="C57" s="294">
        <v>1239</v>
      </c>
      <c r="D57" s="295">
        <v>5.2779552715654949</v>
      </c>
      <c r="E57" s="294">
        <v>6135</v>
      </c>
      <c r="F57" s="296">
        <v>33.021152914580981</v>
      </c>
      <c r="G57" s="293">
        <v>372147</v>
      </c>
      <c r="H57" s="293">
        <v>22717</v>
      </c>
      <c r="I57" s="295">
        <v>6.501159030420971</v>
      </c>
      <c r="J57" s="293">
        <v>100609</v>
      </c>
      <c r="K57" s="295">
        <v>37.051536064933821</v>
      </c>
    </row>
    <row r="58" spans="1:11" ht="12" customHeight="1" x14ac:dyDescent="0.2">
      <c r="A58" s="292">
        <v>39783</v>
      </c>
      <c r="B58" s="293">
        <v>26440</v>
      </c>
      <c r="C58" s="294">
        <v>1726</v>
      </c>
      <c r="D58" s="295">
        <v>6.983895767581128</v>
      </c>
      <c r="E58" s="294">
        <v>7571</v>
      </c>
      <c r="F58" s="296">
        <v>40.124012931262918</v>
      </c>
      <c r="G58" s="293">
        <v>399872</v>
      </c>
      <c r="H58" s="293">
        <v>27725</v>
      </c>
      <c r="I58" s="295">
        <v>7.4500130324844749</v>
      </c>
      <c r="J58" s="293">
        <v>119891</v>
      </c>
      <c r="K58" s="295">
        <v>42.821120004571739</v>
      </c>
    </row>
    <row r="59" spans="1:11" ht="12" customHeight="1" x14ac:dyDescent="0.2">
      <c r="A59" s="277">
        <v>39814</v>
      </c>
      <c r="B59" s="106">
        <v>35221</v>
      </c>
      <c r="C59" s="278">
        <v>2991.1534969799941</v>
      </c>
      <c r="D59" s="155">
        <v>9.2806942059116437</v>
      </c>
      <c r="E59" s="278">
        <v>11279.927698885662</v>
      </c>
      <c r="F59" s="279">
        <v>47.115382122465064</v>
      </c>
      <c r="G59" s="106">
        <v>442682</v>
      </c>
      <c r="H59" s="106">
        <v>29256.602241503831</v>
      </c>
      <c r="I59" s="155">
        <v>7.0766339949424619</v>
      </c>
      <c r="J59" s="106">
        <v>143189.25895132462</v>
      </c>
      <c r="K59" s="155">
        <v>47.810594156621853</v>
      </c>
    </row>
    <row r="60" spans="1:11" ht="12" customHeight="1" x14ac:dyDescent="0.2">
      <c r="A60" s="277">
        <v>39845</v>
      </c>
      <c r="B60" s="106">
        <v>37088</v>
      </c>
      <c r="C60" s="278">
        <v>1867</v>
      </c>
      <c r="D60" s="155">
        <v>5.3008148547741403</v>
      </c>
      <c r="E60" s="278">
        <v>12818.55530700499</v>
      </c>
      <c r="F60" s="279">
        <v>52.817670404732674</v>
      </c>
      <c r="G60" s="106">
        <v>468573</v>
      </c>
      <c r="H60" s="106">
        <v>25891</v>
      </c>
      <c r="I60" s="155">
        <v>5.8486678925278195</v>
      </c>
      <c r="J60" s="106">
        <v>167558.92583530809</v>
      </c>
      <c r="K60" s="155">
        <v>55.664814444401244</v>
      </c>
    </row>
    <row r="61" spans="1:11" ht="12" customHeight="1" x14ac:dyDescent="0.2">
      <c r="A61" s="277">
        <v>39873</v>
      </c>
      <c r="B61" s="106">
        <v>38963</v>
      </c>
      <c r="C61" s="278">
        <v>1875</v>
      </c>
      <c r="D61" s="155">
        <v>5.0555435720448667</v>
      </c>
      <c r="E61" s="278">
        <v>14937.04485383577</v>
      </c>
      <c r="F61" s="279">
        <v>62.170451759211268</v>
      </c>
      <c r="G61" s="106">
        <v>488895</v>
      </c>
      <c r="H61" s="106">
        <v>20322</v>
      </c>
      <c r="I61" s="155">
        <v>4.3369976503127585</v>
      </c>
      <c r="J61" s="106">
        <v>186615.11020061409</v>
      </c>
      <c r="K61" s="155">
        <v>61.735866823447935</v>
      </c>
    </row>
    <row r="62" spans="1:11" ht="12" customHeight="1" x14ac:dyDescent="0.2">
      <c r="A62" s="277">
        <v>39904</v>
      </c>
      <c r="B62" s="106">
        <v>39444</v>
      </c>
      <c r="C62" s="278">
        <v>481</v>
      </c>
      <c r="D62" s="155">
        <v>1.2345045299386597</v>
      </c>
      <c r="E62" s="278">
        <v>15104.571156510636</v>
      </c>
      <c r="F62" s="279">
        <v>62.058034531697764</v>
      </c>
      <c r="G62" s="106">
        <v>497672</v>
      </c>
      <c r="H62" s="106">
        <v>8777</v>
      </c>
      <c r="I62" s="155">
        <v>1.7952730136327841</v>
      </c>
      <c r="J62" s="106">
        <v>190599.49349384918</v>
      </c>
      <c r="K62" s="155">
        <v>62.069866059477839</v>
      </c>
    </row>
    <row r="63" spans="1:11" ht="12" customHeight="1" x14ac:dyDescent="0.2">
      <c r="A63" s="277">
        <v>39934</v>
      </c>
      <c r="B63" s="106">
        <v>39832</v>
      </c>
      <c r="C63" s="278">
        <v>388</v>
      </c>
      <c r="D63" s="155">
        <v>0.98367305547104755</v>
      </c>
      <c r="E63" s="278">
        <v>15037.462662806876</v>
      </c>
      <c r="F63" s="279">
        <v>60.64828900940968</v>
      </c>
      <c r="G63" s="106">
        <v>494991</v>
      </c>
      <c r="H63" s="106">
        <v>-2681</v>
      </c>
      <c r="I63" s="155">
        <v>-0.5387082254979183</v>
      </c>
      <c r="J63" s="106">
        <v>185300.26834946504</v>
      </c>
      <c r="K63" s="155">
        <v>59.833972867668471</v>
      </c>
    </row>
    <row r="64" spans="1:11" ht="12" customHeight="1" x14ac:dyDescent="0.2">
      <c r="A64" s="277">
        <v>39965</v>
      </c>
      <c r="B64" s="106">
        <v>40518</v>
      </c>
      <c r="C64" s="278">
        <v>686</v>
      </c>
      <c r="D64" s="155">
        <v>1.7222333801968266</v>
      </c>
      <c r="E64" s="278">
        <v>15575.755984560557</v>
      </c>
      <c r="F64" s="279">
        <v>62.447292131850865</v>
      </c>
      <c r="G64" s="106">
        <v>484357</v>
      </c>
      <c r="H64" s="106">
        <v>-10634</v>
      </c>
      <c r="I64" s="155">
        <v>-2.1483218886808042</v>
      </c>
      <c r="J64" s="106">
        <v>172522.65343743097</v>
      </c>
      <c r="K64" s="155">
        <v>55.32509659028679</v>
      </c>
    </row>
    <row r="65" spans="1:11" ht="12" customHeight="1" x14ac:dyDescent="0.2">
      <c r="A65" s="277">
        <v>39995</v>
      </c>
      <c r="B65" s="106">
        <v>39292</v>
      </c>
      <c r="C65" s="278">
        <v>-1226</v>
      </c>
      <c r="D65" s="155">
        <v>-3.0258156868552248</v>
      </c>
      <c r="E65" s="278">
        <v>14425.479940293699</v>
      </c>
      <c r="F65" s="279">
        <v>58.01165545342527</v>
      </c>
      <c r="G65" s="106">
        <v>477446</v>
      </c>
      <c r="H65" s="106">
        <v>-6911</v>
      </c>
      <c r="I65" s="155">
        <v>-1.4268401199941365</v>
      </c>
      <c r="J65" s="106">
        <v>160530.58490450075</v>
      </c>
      <c r="K65" s="155">
        <v>50.654079056434185</v>
      </c>
    </row>
    <row r="66" spans="1:11" ht="12" customHeight="1" x14ac:dyDescent="0.2">
      <c r="A66" s="277">
        <v>40026</v>
      </c>
      <c r="B66" s="106">
        <v>39724</v>
      </c>
      <c r="C66" s="278">
        <v>432</v>
      </c>
      <c r="D66" s="155">
        <v>1.0994604499643694</v>
      </c>
      <c r="E66" s="278">
        <v>13853.257337917257</v>
      </c>
      <c r="F66" s="279">
        <v>53.54796929823425</v>
      </c>
      <c r="G66" s="106">
        <v>488917</v>
      </c>
      <c r="H66" s="106">
        <v>11471</v>
      </c>
      <c r="I66" s="155">
        <v>2.4025753697800378</v>
      </c>
      <c r="J66" s="106">
        <v>155674.062523784</v>
      </c>
      <c r="K66" s="155">
        <v>46.714887253955581</v>
      </c>
    </row>
    <row r="67" spans="1:11" ht="12" customHeight="1" x14ac:dyDescent="0.2">
      <c r="A67" s="277">
        <v>40057</v>
      </c>
      <c r="B67" s="106">
        <v>40134</v>
      </c>
      <c r="C67" s="278">
        <v>410</v>
      </c>
      <c r="D67" s="155">
        <v>1.0321216393112476</v>
      </c>
      <c r="E67" s="278">
        <v>13307.991366209651</v>
      </c>
      <c r="F67" s="279">
        <v>49.608540531992347</v>
      </c>
      <c r="G67" s="106">
        <v>488280</v>
      </c>
      <c r="H67" s="106">
        <v>-637</v>
      </c>
      <c r="I67" s="155">
        <v>-0.13028796298758277</v>
      </c>
      <c r="J67" s="106">
        <v>147621.97138654953</v>
      </c>
      <c r="K67" s="155">
        <v>43.334358502396633</v>
      </c>
    </row>
    <row r="68" spans="1:11" ht="12" customHeight="1" x14ac:dyDescent="0.2">
      <c r="A68" s="277">
        <v>40087</v>
      </c>
      <c r="B68" s="106">
        <v>40780</v>
      </c>
      <c r="C68" s="278">
        <v>646</v>
      </c>
      <c r="D68" s="155">
        <v>1.6096078138236907</v>
      </c>
      <c r="E68" s="278">
        <v>11757.869739321046</v>
      </c>
      <c r="F68" s="279">
        <v>40.513462084660837</v>
      </c>
      <c r="G68" s="106">
        <v>494085</v>
      </c>
      <c r="H68" s="106">
        <v>5805</v>
      </c>
      <c r="I68" s="155">
        <v>1.1888670434996313</v>
      </c>
      <c r="J68" s="106">
        <v>132448.4551249778</v>
      </c>
      <c r="K68" s="155">
        <v>36.624742991820867</v>
      </c>
    </row>
    <row r="69" spans="1:11" ht="12" customHeight="1" x14ac:dyDescent="0.2">
      <c r="A69" s="277">
        <v>40118</v>
      </c>
      <c r="B69" s="106">
        <v>41041</v>
      </c>
      <c r="C69" s="278">
        <v>261</v>
      </c>
      <c r="D69" s="155">
        <v>0.64001961745953895</v>
      </c>
      <c r="E69" s="278">
        <v>10585.973207058785</v>
      </c>
      <c r="F69" s="279">
        <v>34.759362646538122</v>
      </c>
      <c r="G69" s="106">
        <v>497325</v>
      </c>
      <c r="H69" s="106">
        <v>3240</v>
      </c>
      <c r="I69" s="155">
        <v>0.65575761255654397</v>
      </c>
      <c r="J69" s="106">
        <v>112229.69995166379</v>
      </c>
      <c r="K69" s="155">
        <v>29.143357485167176</v>
      </c>
    </row>
    <row r="70" spans="1:11" ht="12" customHeight="1" x14ac:dyDescent="0.2">
      <c r="A70" s="277">
        <v>40148</v>
      </c>
      <c r="B70" s="106">
        <v>41148</v>
      </c>
      <c r="C70" s="278">
        <v>107</v>
      </c>
      <c r="D70" s="155">
        <v>0.26071489486123633</v>
      </c>
      <c r="E70" s="278">
        <v>8918.1534969799941</v>
      </c>
      <c r="F70" s="279">
        <v>27.670480826349404</v>
      </c>
      <c r="G70" s="106">
        <v>508802</v>
      </c>
      <c r="H70" s="106">
        <v>11477</v>
      </c>
      <c r="I70" s="155">
        <v>2.3077464434725785</v>
      </c>
      <c r="J70" s="106">
        <v>95376.602241503831</v>
      </c>
      <c r="K70" s="155">
        <v>23.069845916243974</v>
      </c>
    </row>
    <row r="71" spans="1:11" ht="12" customHeight="1" x14ac:dyDescent="0.2">
      <c r="A71" s="277">
        <v>40179</v>
      </c>
      <c r="B71" s="106">
        <v>41770.000000000153</v>
      </c>
      <c r="C71" s="278">
        <v>622.0000000001528</v>
      </c>
      <c r="D71" s="155">
        <v>1.5116166034804919</v>
      </c>
      <c r="E71" s="278">
        <v>6549.0000000001528</v>
      </c>
      <c r="F71" s="279">
        <v>18.594020612703083</v>
      </c>
      <c r="G71" s="106">
        <v>517675</v>
      </c>
      <c r="H71" s="106">
        <v>8873</v>
      </c>
      <c r="I71" s="155">
        <v>1.7439003777500874</v>
      </c>
      <c r="J71" s="106">
        <v>74993</v>
      </c>
      <c r="K71" s="155">
        <v>16.940602961042011</v>
      </c>
    </row>
    <row r="72" spans="1:11" ht="12" customHeight="1" x14ac:dyDescent="0.2">
      <c r="A72" s="277">
        <v>40210</v>
      </c>
      <c r="B72" s="106">
        <v>42315.000000000073</v>
      </c>
      <c r="C72" s="278">
        <v>544.99999999991996</v>
      </c>
      <c r="D72" s="155">
        <v>1.304764184821446</v>
      </c>
      <c r="E72" s="278">
        <v>5227.0000000000728</v>
      </c>
      <c r="F72" s="279">
        <v>14.093507333908738</v>
      </c>
      <c r="G72" s="106">
        <v>522791</v>
      </c>
      <c r="H72" s="106">
        <v>5116</v>
      </c>
      <c r="I72" s="155">
        <v>0.98826483797749554</v>
      </c>
      <c r="J72" s="106">
        <v>54218</v>
      </c>
      <c r="K72" s="155">
        <v>11.57087582937984</v>
      </c>
    </row>
    <row r="73" spans="1:11" ht="12" customHeight="1" x14ac:dyDescent="0.2">
      <c r="A73" s="277">
        <v>40238</v>
      </c>
      <c r="B73" s="106">
        <v>42582.000000000029</v>
      </c>
      <c r="C73" s="278">
        <v>266.99999999995634</v>
      </c>
      <c r="D73" s="155">
        <v>0.63098192130439767</v>
      </c>
      <c r="E73" s="278">
        <v>3619.0000000000291</v>
      </c>
      <c r="F73" s="279">
        <v>9.2882991556092431</v>
      </c>
      <c r="G73" s="106">
        <v>525886</v>
      </c>
      <c r="H73" s="106">
        <v>3095</v>
      </c>
      <c r="I73" s="155">
        <v>0.5920147821978573</v>
      </c>
      <c r="J73" s="106">
        <v>36991</v>
      </c>
      <c r="K73" s="155">
        <v>7.5662463310117714</v>
      </c>
    </row>
    <row r="74" spans="1:11" ht="12" customHeight="1" x14ac:dyDescent="0.2">
      <c r="A74" s="277">
        <v>40269</v>
      </c>
      <c r="B74" s="106">
        <v>42247.000000000007</v>
      </c>
      <c r="C74" s="278">
        <v>-335.00000000002183</v>
      </c>
      <c r="D74" s="155">
        <v>-0.78671739232544646</v>
      </c>
      <c r="E74" s="278">
        <v>2803.0000000000073</v>
      </c>
      <c r="F74" s="279">
        <v>7.1062772538282299</v>
      </c>
      <c r="G74" s="106">
        <v>519840</v>
      </c>
      <c r="H74" s="106">
        <v>-6046</v>
      </c>
      <c r="I74" s="155">
        <v>-1.1496788277307248</v>
      </c>
      <c r="J74" s="106">
        <v>22168</v>
      </c>
      <c r="K74" s="155">
        <v>4.4543394042662641</v>
      </c>
    </row>
    <row r="75" spans="1:11" ht="12" customHeight="1" x14ac:dyDescent="0.2">
      <c r="A75" s="277">
        <v>40299</v>
      </c>
      <c r="B75" s="106">
        <v>41900.999999999935</v>
      </c>
      <c r="C75" s="278">
        <v>-346.00000000007276</v>
      </c>
      <c r="D75" s="155">
        <v>-0.81899306459647481</v>
      </c>
      <c r="E75" s="278">
        <v>2068.9999999999345</v>
      </c>
      <c r="F75" s="279">
        <v>5.1943161277363288</v>
      </c>
      <c r="G75" s="106">
        <v>508275</v>
      </c>
      <c r="H75" s="106">
        <v>-11565</v>
      </c>
      <c r="I75" s="155">
        <v>-2.2247229916897506</v>
      </c>
      <c r="J75" s="106">
        <v>13284</v>
      </c>
      <c r="K75" s="155">
        <v>2.6836851579119618</v>
      </c>
    </row>
    <row r="76" spans="1:11" ht="12" customHeight="1" x14ac:dyDescent="0.2">
      <c r="A76" s="277">
        <v>40330</v>
      </c>
      <c r="B76" s="106">
        <v>41975.000000000058</v>
      </c>
      <c r="C76" s="278">
        <v>74.000000000123691</v>
      </c>
      <c r="D76" s="155">
        <v>0.17660676356202432</v>
      </c>
      <c r="E76" s="278">
        <v>1457.0000000000582</v>
      </c>
      <c r="F76" s="279">
        <v>3.5959326718990527</v>
      </c>
      <c r="G76" s="106">
        <v>492873</v>
      </c>
      <c r="H76" s="106">
        <v>-15402</v>
      </c>
      <c r="I76" s="155">
        <v>-3.0302493728788549</v>
      </c>
      <c r="J76" s="106">
        <v>8516</v>
      </c>
      <c r="K76" s="155">
        <v>1.7582072727347804</v>
      </c>
    </row>
    <row r="77" spans="1:11" ht="12" customHeight="1" x14ac:dyDescent="0.2">
      <c r="A77" s="277">
        <v>40360</v>
      </c>
      <c r="B77" s="106">
        <v>40713.000000000007</v>
      </c>
      <c r="C77" s="278">
        <v>-1262.0000000000509</v>
      </c>
      <c r="D77" s="155">
        <v>-3.0065515187612846</v>
      </c>
      <c r="E77" s="278">
        <v>1421.0000000000073</v>
      </c>
      <c r="F77" s="279">
        <v>3.6165122671281873</v>
      </c>
      <c r="G77" s="106">
        <v>479856</v>
      </c>
      <c r="H77" s="106">
        <v>-13017</v>
      </c>
      <c r="I77" s="155">
        <v>-2.6410454620155699</v>
      </c>
      <c r="J77" s="106">
        <v>2410</v>
      </c>
      <c r="K77" s="155">
        <v>0.50476912572311838</v>
      </c>
    </row>
    <row r="78" spans="1:11" ht="12" customHeight="1" x14ac:dyDescent="0.2">
      <c r="A78" s="277">
        <v>40391</v>
      </c>
      <c r="B78" s="106">
        <v>40783.999999999898</v>
      </c>
      <c r="C78" s="278">
        <v>70.999999999890861</v>
      </c>
      <c r="D78" s="155">
        <v>0.17439147201112876</v>
      </c>
      <c r="E78" s="278">
        <v>1059.9999999998981</v>
      </c>
      <c r="F78" s="279">
        <v>2.6684120430971152</v>
      </c>
      <c r="G78" s="106">
        <v>489046</v>
      </c>
      <c r="H78" s="106">
        <v>9190</v>
      </c>
      <c r="I78" s="155">
        <v>1.9151578806975427</v>
      </c>
      <c r="J78" s="106">
        <v>129</v>
      </c>
      <c r="K78" s="155">
        <v>2.6384846507689443E-2</v>
      </c>
    </row>
    <row r="79" spans="1:11" ht="12" customHeight="1" x14ac:dyDescent="0.2">
      <c r="A79" s="277">
        <v>40422</v>
      </c>
      <c r="B79" s="106">
        <v>40490.000000000138</v>
      </c>
      <c r="C79" s="278">
        <v>-293.99999999975989</v>
      </c>
      <c r="D79" s="155">
        <v>-0.72087092977579592</v>
      </c>
      <c r="E79" s="278">
        <v>356.00000000013824</v>
      </c>
      <c r="F79" s="279">
        <v>0.88702845467717706</v>
      </c>
      <c r="G79" s="106">
        <v>484747</v>
      </c>
      <c r="H79" s="106">
        <v>-4299</v>
      </c>
      <c r="I79" s="155">
        <v>-0.87905841168315457</v>
      </c>
      <c r="J79" s="106">
        <v>-3533</v>
      </c>
      <c r="K79" s="155">
        <v>-0.72356025231424592</v>
      </c>
    </row>
    <row r="80" spans="1:11" ht="12" customHeight="1" x14ac:dyDescent="0.2">
      <c r="A80" s="277">
        <v>40452</v>
      </c>
      <c r="B80" s="106">
        <v>40012.000000000036</v>
      </c>
      <c r="C80" s="278">
        <v>-478.00000000010186</v>
      </c>
      <c r="D80" s="155">
        <v>-1.1805384045445795</v>
      </c>
      <c r="E80" s="278">
        <v>-767.99999999996362</v>
      </c>
      <c r="F80" s="279">
        <v>-1.8832761157429221</v>
      </c>
      <c r="G80" s="106">
        <v>487185</v>
      </c>
      <c r="H80" s="106">
        <v>2438</v>
      </c>
      <c r="I80" s="155">
        <v>0.50294277220900796</v>
      </c>
      <c r="J80" s="106">
        <v>-6900</v>
      </c>
      <c r="K80" s="155">
        <v>-1.3965208415556027</v>
      </c>
    </row>
    <row r="81" spans="1:11" ht="12" customHeight="1" x14ac:dyDescent="0.2">
      <c r="A81" s="277">
        <v>40483</v>
      </c>
      <c r="B81" s="106">
        <v>39423.000000000146</v>
      </c>
      <c r="C81" s="278">
        <v>-588.99999999989086</v>
      </c>
      <c r="D81" s="155">
        <v>-1.4720583824849802</v>
      </c>
      <c r="E81" s="278">
        <v>-1617.9999999998545</v>
      </c>
      <c r="F81" s="279">
        <v>-3.9423990643499294</v>
      </c>
      <c r="G81" s="106">
        <v>485441</v>
      </c>
      <c r="H81" s="106">
        <v>-1744</v>
      </c>
      <c r="I81" s="155">
        <v>-0.35797489659985426</v>
      </c>
      <c r="J81" s="106">
        <v>-11884</v>
      </c>
      <c r="K81" s="155">
        <v>-2.3895842758759365</v>
      </c>
    </row>
    <row r="82" spans="1:11" ht="12" customHeight="1" x14ac:dyDescent="0.2">
      <c r="A82" s="277">
        <v>40513</v>
      </c>
      <c r="B82" s="106">
        <v>39059.000000000146</v>
      </c>
      <c r="C82" s="278">
        <v>-364</v>
      </c>
      <c r="D82" s="155">
        <v>-0.92331887476853269</v>
      </c>
      <c r="E82" s="278">
        <v>-2088.9999999998545</v>
      </c>
      <c r="F82" s="279">
        <v>-5.0767959560606943</v>
      </c>
      <c r="G82" s="106">
        <v>491638</v>
      </c>
      <c r="H82" s="106">
        <v>6197</v>
      </c>
      <c r="I82" s="155">
        <v>1.2765712002076461</v>
      </c>
      <c r="J82" s="106">
        <v>-17164</v>
      </c>
      <c r="K82" s="155">
        <v>-3.3734144126791956</v>
      </c>
    </row>
    <row r="83" spans="1:11" ht="12" customHeight="1" x14ac:dyDescent="0.2">
      <c r="A83" s="277">
        <v>40544</v>
      </c>
      <c r="B83" s="106">
        <v>39529.999999999971</v>
      </c>
      <c r="C83" s="278">
        <v>470.99999999982538</v>
      </c>
      <c r="D83" s="155">
        <v>1.2058680457764501</v>
      </c>
      <c r="E83" s="278">
        <v>-2240.0000000001819</v>
      </c>
      <c r="F83" s="279">
        <v>-5.3627005027535883</v>
      </c>
      <c r="G83" s="106">
        <v>499904</v>
      </c>
      <c r="H83" s="106">
        <v>8266</v>
      </c>
      <c r="I83" s="155">
        <v>1.6813183683930046</v>
      </c>
      <c r="J83" s="106">
        <v>-17771</v>
      </c>
      <c r="K83" s="155">
        <v>-3.4328487950934465</v>
      </c>
    </row>
    <row r="84" spans="1:11" ht="12" customHeight="1" x14ac:dyDescent="0.2">
      <c r="A84" s="277">
        <v>40575</v>
      </c>
      <c r="B84" s="106">
        <v>39458.999999999978</v>
      </c>
      <c r="C84" s="278">
        <v>-70.999999999992724</v>
      </c>
      <c r="D84" s="155">
        <v>-0.17961042246393316</v>
      </c>
      <c r="E84" s="278">
        <v>-2856.0000000000946</v>
      </c>
      <c r="F84" s="279">
        <v>-6.7493796526056702</v>
      </c>
      <c r="G84" s="106">
        <v>503463</v>
      </c>
      <c r="H84" s="106">
        <v>3559</v>
      </c>
      <c r="I84" s="155">
        <v>0.71193669184483421</v>
      </c>
      <c r="J84" s="106">
        <v>-19328</v>
      </c>
      <c r="K84" s="155">
        <v>-3.6970797125428709</v>
      </c>
    </row>
    <row r="85" spans="1:11" ht="12" customHeight="1" x14ac:dyDescent="0.2">
      <c r="A85" s="277">
        <v>40603</v>
      </c>
      <c r="B85" s="106">
        <v>39434</v>
      </c>
      <c r="C85" s="278">
        <v>-24.999999999978172</v>
      </c>
      <c r="D85" s="155">
        <v>-6.3356902100859591E-2</v>
      </c>
      <c r="E85" s="278">
        <v>-3148.0000000000291</v>
      </c>
      <c r="F85" s="279">
        <v>-7.3927950777324387</v>
      </c>
      <c r="G85" s="106">
        <v>505173</v>
      </c>
      <c r="H85" s="106">
        <v>1710</v>
      </c>
      <c r="I85" s="155">
        <v>0.33964760071743105</v>
      </c>
      <c r="J85" s="106">
        <v>-20713</v>
      </c>
      <c r="K85" s="155">
        <v>-3.9386863312581055</v>
      </c>
    </row>
    <row r="86" spans="1:11" ht="12" customHeight="1" x14ac:dyDescent="0.2">
      <c r="A86" s="277">
        <v>40634</v>
      </c>
      <c r="B86" s="106">
        <v>39115.000000000022</v>
      </c>
      <c r="C86" s="278">
        <v>-318.99999999997817</v>
      </c>
      <c r="D86" s="155">
        <v>-0.80894659430942373</v>
      </c>
      <c r="E86" s="278">
        <v>-3131.9999999999854</v>
      </c>
      <c r="F86" s="279">
        <v>-7.4135441569815255</v>
      </c>
      <c r="G86" s="106">
        <v>501080</v>
      </c>
      <c r="H86" s="106">
        <v>-4093</v>
      </c>
      <c r="I86" s="155">
        <v>-0.81021748985001174</v>
      </c>
      <c r="J86" s="106">
        <v>-18760</v>
      </c>
      <c r="K86" s="155">
        <v>-3.6088027085257002</v>
      </c>
    </row>
    <row r="87" spans="1:11" ht="12" customHeight="1" x14ac:dyDescent="0.2">
      <c r="A87" s="277">
        <v>40664</v>
      </c>
      <c r="B87" s="106">
        <v>38970.000000000058</v>
      </c>
      <c r="C87" s="278">
        <v>-144.99999999996362</v>
      </c>
      <c r="D87" s="155">
        <v>-0.3707017768118715</v>
      </c>
      <c r="E87" s="278">
        <v>-2930.9999999998763</v>
      </c>
      <c r="F87" s="279">
        <v>-6.9950597837757602</v>
      </c>
      <c r="G87" s="106">
        <v>490417</v>
      </c>
      <c r="H87" s="106">
        <v>-10663</v>
      </c>
      <c r="I87" s="155">
        <v>-2.1280035124131875</v>
      </c>
      <c r="J87" s="106">
        <v>-17858</v>
      </c>
      <c r="K87" s="155">
        <v>-3.5134523633859622</v>
      </c>
    </row>
    <row r="88" spans="1:11" ht="12" customHeight="1" x14ac:dyDescent="0.2">
      <c r="A88" s="277">
        <v>40695</v>
      </c>
      <c r="B88" s="106">
        <v>39165.000000000065</v>
      </c>
      <c r="C88" s="278">
        <v>195.00000000000728</v>
      </c>
      <c r="D88" s="155">
        <v>0.50038491147037978</v>
      </c>
      <c r="E88" s="278">
        <v>-2809.9999999999927</v>
      </c>
      <c r="F88" s="279">
        <v>-6.6944609886837148</v>
      </c>
      <c r="G88" s="106">
        <v>479525</v>
      </c>
      <c r="H88" s="106">
        <v>-10892</v>
      </c>
      <c r="I88" s="155">
        <v>-2.2209670545678475</v>
      </c>
      <c r="J88" s="106">
        <v>-13348</v>
      </c>
      <c r="K88" s="155">
        <v>-2.7082027215935951</v>
      </c>
    </row>
    <row r="89" spans="1:11" ht="12" customHeight="1" x14ac:dyDescent="0.2">
      <c r="A89" s="277">
        <v>40725</v>
      </c>
      <c r="B89" s="106">
        <v>38901.999999999956</v>
      </c>
      <c r="C89" s="278">
        <v>-263.00000000010914</v>
      </c>
      <c r="D89" s="155">
        <v>-0.67151793693376405</v>
      </c>
      <c r="E89" s="278">
        <v>-1811.0000000000509</v>
      </c>
      <c r="F89" s="279">
        <v>-4.4482106452485706</v>
      </c>
      <c r="G89" s="106">
        <v>471278</v>
      </c>
      <c r="H89" s="106">
        <v>-8247</v>
      </c>
      <c r="I89" s="155">
        <v>-1.7198269120483811</v>
      </c>
      <c r="J89" s="106">
        <v>-8578</v>
      </c>
      <c r="K89" s="155">
        <v>-1.787619619219099</v>
      </c>
    </row>
    <row r="90" spans="1:11" ht="12" customHeight="1" x14ac:dyDescent="0.2">
      <c r="A90" s="277">
        <v>40756</v>
      </c>
      <c r="B90" s="106">
        <v>39354.999999999884</v>
      </c>
      <c r="C90" s="278">
        <v>452.99999999992724</v>
      </c>
      <c r="D90" s="155">
        <v>1.1644645519508707</v>
      </c>
      <c r="E90" s="278">
        <v>-1429.0000000000146</v>
      </c>
      <c r="F90" s="279">
        <v>-3.5038250294233477</v>
      </c>
      <c r="G90" s="106">
        <v>480699</v>
      </c>
      <c r="H90" s="106">
        <v>9421</v>
      </c>
      <c r="I90" s="155">
        <v>1.9990324182329751</v>
      </c>
      <c r="J90" s="106">
        <v>-8347</v>
      </c>
      <c r="K90" s="155">
        <v>-1.7067924080761319</v>
      </c>
    </row>
    <row r="91" spans="1:11" ht="12" customHeight="1" x14ac:dyDescent="0.2">
      <c r="A91" s="277">
        <v>40787</v>
      </c>
      <c r="B91" s="106">
        <v>40051.999999999956</v>
      </c>
      <c r="C91" s="278">
        <v>697.00000000007276</v>
      </c>
      <c r="D91" s="155">
        <v>1.7710583153349633</v>
      </c>
      <c r="E91" s="278">
        <v>-438.0000000001819</v>
      </c>
      <c r="F91" s="279">
        <v>-1.0817485798967161</v>
      </c>
      <c r="G91" s="106">
        <v>484475</v>
      </c>
      <c r="H91" s="106">
        <v>3776</v>
      </c>
      <c r="I91" s="155">
        <v>0.78552274916319775</v>
      </c>
      <c r="J91" s="106">
        <v>-272</v>
      </c>
      <c r="K91" s="155">
        <v>-5.6111744889602203E-2</v>
      </c>
    </row>
    <row r="92" spans="1:11" ht="12" customHeight="1" x14ac:dyDescent="0.2">
      <c r="A92" s="277">
        <v>40817</v>
      </c>
      <c r="B92" s="106">
        <v>40943.000000000167</v>
      </c>
      <c r="C92" s="278">
        <v>891.000000000211</v>
      </c>
      <c r="D92" s="155">
        <v>2.2246080095880654</v>
      </c>
      <c r="E92" s="278">
        <v>931.00000000013097</v>
      </c>
      <c r="F92" s="279">
        <v>2.3268019594125016</v>
      </c>
      <c r="G92" s="106">
        <v>497047</v>
      </c>
      <c r="H92" s="106">
        <v>12572</v>
      </c>
      <c r="I92" s="155">
        <v>2.5949739408638215</v>
      </c>
      <c r="J92" s="106">
        <v>9862</v>
      </c>
      <c r="K92" s="155">
        <v>2.02428235680491</v>
      </c>
    </row>
    <row r="93" spans="1:11" ht="12" customHeight="1" x14ac:dyDescent="0.2">
      <c r="A93" s="277">
        <v>40848</v>
      </c>
      <c r="B93" s="106">
        <v>40538.999999999993</v>
      </c>
      <c r="C93" s="278">
        <v>-404.00000000017462</v>
      </c>
      <c r="D93" s="155">
        <v>-0.9867376596736267</v>
      </c>
      <c r="E93" s="278">
        <v>1115.9999999998472</v>
      </c>
      <c r="F93" s="279">
        <v>2.8308347918723666</v>
      </c>
      <c r="G93" s="106">
        <v>500436</v>
      </c>
      <c r="H93" s="106">
        <v>3389</v>
      </c>
      <c r="I93" s="155">
        <v>0.68182686949121507</v>
      </c>
      <c r="J93" s="106">
        <v>14995</v>
      </c>
      <c r="K93" s="155">
        <v>3.0889438675348808</v>
      </c>
    </row>
    <row r="94" spans="1:11" ht="12" customHeight="1" x14ac:dyDescent="0.2">
      <c r="A94" s="277">
        <v>40878</v>
      </c>
      <c r="B94" s="106">
        <v>40614.999999999811</v>
      </c>
      <c r="C94" s="278">
        <v>75.999999999818101</v>
      </c>
      <c r="D94" s="155">
        <v>0.18747379067026348</v>
      </c>
      <c r="E94" s="278">
        <v>1555.9999999996653</v>
      </c>
      <c r="F94" s="279">
        <v>3.9837169410370454</v>
      </c>
      <c r="G94" s="106">
        <v>509470</v>
      </c>
      <c r="H94" s="106">
        <v>9034</v>
      </c>
      <c r="I94" s="155">
        <v>1.8052258430648473</v>
      </c>
      <c r="J94" s="106">
        <v>17832</v>
      </c>
      <c r="K94" s="155">
        <v>3.6270589336056203</v>
      </c>
    </row>
    <row r="95" spans="1:11" ht="12" customHeight="1" x14ac:dyDescent="0.2">
      <c r="A95" s="277">
        <v>40909</v>
      </c>
      <c r="B95" s="106">
        <v>42195.000000000058</v>
      </c>
      <c r="C95" s="278">
        <v>1580.0000000002474</v>
      </c>
      <c r="D95" s="155">
        <v>3.8901883540570101</v>
      </c>
      <c r="E95" s="278">
        <v>2665.0000000000873</v>
      </c>
      <c r="F95" s="279">
        <v>6.7417151530485437</v>
      </c>
      <c r="G95" s="106">
        <v>524575</v>
      </c>
      <c r="H95" s="106">
        <v>15105</v>
      </c>
      <c r="I95" s="155">
        <v>2.964845820166055</v>
      </c>
      <c r="J95" s="106">
        <v>24671</v>
      </c>
      <c r="K95" s="155">
        <v>4.9351475483292795</v>
      </c>
    </row>
    <row r="96" spans="1:11" ht="12" customHeight="1" x14ac:dyDescent="0.2">
      <c r="A96" s="277">
        <v>40940</v>
      </c>
      <c r="B96" s="106">
        <v>43027.000000000007</v>
      </c>
      <c r="C96" s="278">
        <v>831.99999999994907</v>
      </c>
      <c r="D96" s="155">
        <v>1.97179760635134</v>
      </c>
      <c r="E96" s="278">
        <v>3568.0000000000291</v>
      </c>
      <c r="F96" s="279">
        <v>9.0422970678426502</v>
      </c>
      <c r="G96" s="106">
        <v>534844</v>
      </c>
      <c r="H96" s="106">
        <v>10269</v>
      </c>
      <c r="I96" s="155">
        <v>1.9575847114330649</v>
      </c>
      <c r="J96" s="106">
        <v>31381</v>
      </c>
      <c r="K96" s="155">
        <v>6.2330300339846225</v>
      </c>
    </row>
    <row r="97" spans="1:11" ht="12" customHeight="1" x14ac:dyDescent="0.2">
      <c r="A97" s="277">
        <v>40969</v>
      </c>
      <c r="B97" s="106">
        <v>43378.999999999862</v>
      </c>
      <c r="C97" s="278">
        <v>351.99999999985448</v>
      </c>
      <c r="D97" s="155">
        <v>0.81809096613720322</v>
      </c>
      <c r="E97" s="278">
        <v>3944.9999999998618</v>
      </c>
      <c r="F97" s="279">
        <v>10.004057412384901</v>
      </c>
      <c r="G97" s="106">
        <v>539832</v>
      </c>
      <c r="H97" s="106">
        <v>4988</v>
      </c>
      <c r="I97" s="155">
        <v>0.93260838674454605</v>
      </c>
      <c r="J97" s="106">
        <v>34659</v>
      </c>
      <c r="K97" s="155">
        <v>6.8608179772078079</v>
      </c>
    </row>
    <row r="98" spans="1:11" ht="12" customHeight="1" x14ac:dyDescent="0.2">
      <c r="A98" s="277">
        <v>41000</v>
      </c>
      <c r="B98" s="106">
        <v>43620.999999999978</v>
      </c>
      <c r="C98" s="278">
        <v>242.00000000011642</v>
      </c>
      <c r="D98" s="155">
        <v>0.55787362548725694</v>
      </c>
      <c r="E98" s="278">
        <v>4505.9999999999563</v>
      </c>
      <c r="F98" s="279">
        <v>11.519877284928937</v>
      </c>
      <c r="G98" s="106">
        <v>541660</v>
      </c>
      <c r="H98" s="106">
        <v>1828</v>
      </c>
      <c r="I98" s="155">
        <v>0.33862386816639251</v>
      </c>
      <c r="J98" s="106">
        <v>40580</v>
      </c>
      <c r="K98" s="155">
        <v>8.0985072243953056</v>
      </c>
    </row>
    <row r="99" spans="1:11" ht="12" customHeight="1" x14ac:dyDescent="0.2">
      <c r="A99" s="277">
        <v>41030</v>
      </c>
      <c r="B99" s="106">
        <v>44338.999999999862</v>
      </c>
      <c r="C99" s="278">
        <v>717.99999999988358</v>
      </c>
      <c r="D99" s="155">
        <v>1.6459961944932118</v>
      </c>
      <c r="E99" s="278">
        <v>5368.9999999998035</v>
      </c>
      <c r="F99" s="279">
        <v>13.777264562483436</v>
      </c>
      <c r="G99" s="106">
        <v>538339</v>
      </c>
      <c r="H99" s="106">
        <v>-3321</v>
      </c>
      <c r="I99" s="155">
        <v>-0.61311523834139492</v>
      </c>
      <c r="J99" s="106">
        <v>47922</v>
      </c>
      <c r="K99" s="155">
        <v>9.7716840974109793</v>
      </c>
    </row>
    <row r="100" spans="1:11" ht="12" customHeight="1" x14ac:dyDescent="0.2">
      <c r="A100" s="277">
        <v>41061</v>
      </c>
      <c r="B100" s="106">
        <v>43843.000000000153</v>
      </c>
      <c r="C100" s="278">
        <v>-495.99999999970896</v>
      </c>
      <c r="D100" s="155">
        <v>-1.1186540066300785</v>
      </c>
      <c r="E100" s="278">
        <v>4678.0000000000873</v>
      </c>
      <c r="F100" s="279">
        <v>11.944338056938797</v>
      </c>
      <c r="G100" s="106">
        <v>528369</v>
      </c>
      <c r="H100" s="106">
        <v>-9970</v>
      </c>
      <c r="I100" s="155">
        <v>-1.8519928892389368</v>
      </c>
      <c r="J100" s="106">
        <v>48844</v>
      </c>
      <c r="K100" s="155">
        <v>10.185913143214639</v>
      </c>
    </row>
    <row r="101" spans="1:11" ht="12" customHeight="1" x14ac:dyDescent="0.2">
      <c r="A101" s="277">
        <v>41091</v>
      </c>
      <c r="B101" s="106">
        <v>43441.99999999984</v>
      </c>
      <c r="C101" s="278">
        <v>-401.00000000031287</v>
      </c>
      <c r="D101" s="155">
        <v>-0.91462719248297664</v>
      </c>
      <c r="E101" s="278">
        <v>4539.9999999998836</v>
      </c>
      <c r="F101" s="279">
        <v>11.670351138758647</v>
      </c>
      <c r="G101" s="106">
        <v>520921</v>
      </c>
      <c r="H101" s="106">
        <v>-7448</v>
      </c>
      <c r="I101" s="155">
        <v>-1.409620927798565</v>
      </c>
      <c r="J101" s="106">
        <v>49643</v>
      </c>
      <c r="K101" s="155">
        <v>10.533697732548516</v>
      </c>
    </row>
    <row r="102" spans="1:11" ht="12" customHeight="1" x14ac:dyDescent="0.2">
      <c r="A102" s="277">
        <v>41122</v>
      </c>
      <c r="B102" s="106">
        <v>43716.999999999949</v>
      </c>
      <c r="C102" s="278">
        <v>275.00000000010914</v>
      </c>
      <c r="D102" s="155">
        <v>0.63302794530663908</v>
      </c>
      <c r="E102" s="278">
        <v>4362.0000000000655</v>
      </c>
      <c r="F102" s="279">
        <v>11.083725066700744</v>
      </c>
      <c r="G102" s="106">
        <v>527669</v>
      </c>
      <c r="H102" s="106">
        <v>6748</v>
      </c>
      <c r="I102" s="155">
        <v>1.2953979586156059</v>
      </c>
      <c r="J102" s="106">
        <v>46970</v>
      </c>
      <c r="K102" s="155">
        <v>9.7711873750517473</v>
      </c>
    </row>
    <row r="103" spans="1:11" ht="12" customHeight="1" x14ac:dyDescent="0.2">
      <c r="A103" s="277">
        <v>41153</v>
      </c>
      <c r="B103" s="106">
        <v>44212.00000000008</v>
      </c>
      <c r="C103" s="278">
        <v>495.00000000013097</v>
      </c>
      <c r="D103" s="155">
        <v>1.1322826360457752</v>
      </c>
      <c r="E103" s="278">
        <v>4160.0000000001237</v>
      </c>
      <c r="F103" s="279">
        <v>10.386497553181185</v>
      </c>
      <c r="G103" s="106">
        <v>526703</v>
      </c>
      <c r="H103" s="106">
        <v>-966</v>
      </c>
      <c r="I103" s="155">
        <v>-0.18306931049578429</v>
      </c>
      <c r="J103" s="106">
        <v>42228</v>
      </c>
      <c r="K103" s="155">
        <v>8.7162392280303429</v>
      </c>
    </row>
    <row r="104" spans="1:11" ht="12" customHeight="1" x14ac:dyDescent="0.2">
      <c r="A104" s="277">
        <v>41183</v>
      </c>
      <c r="B104" s="106">
        <v>45121.999999999949</v>
      </c>
      <c r="C104" s="278">
        <v>909.99999999986903</v>
      </c>
      <c r="D104" s="155">
        <v>2.058264724508883</v>
      </c>
      <c r="E104" s="278">
        <v>4178.9999999997817</v>
      </c>
      <c r="F104" s="279">
        <v>10.206872969737843</v>
      </c>
      <c r="G104" s="106">
        <v>535591</v>
      </c>
      <c r="H104" s="106">
        <v>8888</v>
      </c>
      <c r="I104" s="155">
        <v>1.6874785220513269</v>
      </c>
      <c r="J104" s="106">
        <v>38544</v>
      </c>
      <c r="K104" s="155">
        <v>7.7545986596840946</v>
      </c>
    </row>
    <row r="105" spans="1:11" ht="12" customHeight="1" x14ac:dyDescent="0.2">
      <c r="A105" s="277">
        <v>41214</v>
      </c>
      <c r="B105" s="106">
        <v>45400.00000000008</v>
      </c>
      <c r="C105" s="278">
        <v>278.00000000013097</v>
      </c>
      <c r="D105" s="155">
        <v>0.61610744204629952</v>
      </c>
      <c r="E105" s="278">
        <v>4861.0000000000873</v>
      </c>
      <c r="F105" s="279">
        <v>11.990922321715109</v>
      </c>
      <c r="G105" s="106">
        <v>540261</v>
      </c>
      <c r="H105" s="106">
        <v>4670</v>
      </c>
      <c r="I105" s="155">
        <v>0.87193399440991348</v>
      </c>
      <c r="J105" s="106">
        <v>39825</v>
      </c>
      <c r="K105" s="155">
        <v>7.958060571181929</v>
      </c>
    </row>
    <row r="106" spans="1:11" ht="12" customHeight="1" x14ac:dyDescent="0.2">
      <c r="A106" s="277">
        <v>41244</v>
      </c>
      <c r="B106" s="106">
        <v>45212.999999999949</v>
      </c>
      <c r="C106" s="278">
        <v>-187.00000000013097</v>
      </c>
      <c r="D106" s="155">
        <v>-0.41189427312804106</v>
      </c>
      <c r="E106" s="278">
        <v>4598.0000000001382</v>
      </c>
      <c r="F106" s="279">
        <v>11.320940539210046</v>
      </c>
      <c r="G106" s="106">
        <v>543055</v>
      </c>
      <c r="H106" s="106">
        <v>2794</v>
      </c>
      <c r="I106" s="155">
        <v>0.51715744797421992</v>
      </c>
      <c r="J106" s="106">
        <v>33585</v>
      </c>
      <c r="K106" s="155">
        <v>6.5921447779064515</v>
      </c>
    </row>
    <row r="107" spans="1:11" ht="12" customHeight="1" x14ac:dyDescent="0.2">
      <c r="A107" s="277">
        <v>41275</v>
      </c>
      <c r="B107" s="106">
        <v>46388.999999999876</v>
      </c>
      <c r="C107" s="278">
        <v>1175.9999999999272</v>
      </c>
      <c r="D107" s="155">
        <v>2.6010218300044867</v>
      </c>
      <c r="E107" s="278">
        <v>4193.9999999998181</v>
      </c>
      <c r="F107" s="279">
        <v>9.9395662993241203</v>
      </c>
      <c r="G107" s="106">
        <v>550818</v>
      </c>
      <c r="H107" s="106">
        <v>7763</v>
      </c>
      <c r="I107" s="155">
        <v>1.4295052987266483</v>
      </c>
      <c r="J107" s="106">
        <v>26243</v>
      </c>
      <c r="K107" s="155">
        <v>5.002716484773388</v>
      </c>
    </row>
    <row r="108" spans="1:11" ht="12" customHeight="1" x14ac:dyDescent="0.2">
      <c r="A108" s="277">
        <v>41306</v>
      </c>
      <c r="B108" s="106">
        <v>46634.999999999971</v>
      </c>
      <c r="C108" s="278">
        <v>246.00000000009459</v>
      </c>
      <c r="D108" s="155">
        <v>0.530298131022646</v>
      </c>
      <c r="E108" s="278">
        <v>3607.9999999999636</v>
      </c>
      <c r="F108" s="279">
        <v>8.385432402909716</v>
      </c>
      <c r="G108" s="106">
        <v>552399</v>
      </c>
      <c r="H108" s="106">
        <v>1581</v>
      </c>
      <c r="I108" s="155">
        <v>0.28702765704824462</v>
      </c>
      <c r="J108" s="106">
        <v>17555</v>
      </c>
      <c r="K108" s="155">
        <v>3.2822654830193478</v>
      </c>
    </row>
    <row r="109" spans="1:11" ht="12" customHeight="1" x14ac:dyDescent="0.2">
      <c r="A109" s="277">
        <v>41334</v>
      </c>
      <c r="B109" s="106">
        <v>46695.999999999716</v>
      </c>
      <c r="C109" s="278">
        <v>60.999999999745341</v>
      </c>
      <c r="D109" s="155">
        <v>0.13080304492279485</v>
      </c>
      <c r="E109" s="278">
        <v>3316.9999999998545</v>
      </c>
      <c r="F109" s="279">
        <v>7.6465570898357846</v>
      </c>
      <c r="G109" s="106">
        <v>554037</v>
      </c>
      <c r="H109" s="106">
        <v>1638</v>
      </c>
      <c r="I109" s="155">
        <v>0.29652479457783232</v>
      </c>
      <c r="J109" s="106">
        <v>14205</v>
      </c>
      <c r="K109" s="155">
        <v>2.631374205308318</v>
      </c>
    </row>
    <row r="110" spans="1:11" ht="12" customHeight="1" x14ac:dyDescent="0.2">
      <c r="A110" s="277">
        <v>41365</v>
      </c>
      <c r="B110" s="106">
        <v>46493.999999999905</v>
      </c>
      <c r="C110" s="278">
        <v>-201.99999999981083</v>
      </c>
      <c r="D110" s="155">
        <v>-0.43258523213939537</v>
      </c>
      <c r="E110" s="278">
        <v>2872.9999999999272</v>
      </c>
      <c r="F110" s="279">
        <v>6.586277251782235</v>
      </c>
      <c r="G110" s="106">
        <v>549333</v>
      </c>
      <c r="H110" s="106">
        <v>-4704</v>
      </c>
      <c r="I110" s="155">
        <v>-0.84904076803534778</v>
      </c>
      <c r="J110" s="106">
        <v>7673</v>
      </c>
      <c r="K110" s="155">
        <v>1.416571280877303</v>
      </c>
    </row>
    <row r="111" spans="1:11" ht="12" customHeight="1" x14ac:dyDescent="0.2">
      <c r="A111" s="277">
        <v>41395</v>
      </c>
      <c r="B111" s="106">
        <v>45567.000000000298</v>
      </c>
      <c r="C111" s="278">
        <v>-926.9999999996071</v>
      </c>
      <c r="D111" s="155">
        <v>-1.9938056523413967</v>
      </c>
      <c r="E111" s="278">
        <v>1228.0000000004366</v>
      </c>
      <c r="F111" s="279">
        <v>2.7695708067399814</v>
      </c>
      <c r="G111" s="106">
        <v>540482</v>
      </c>
      <c r="H111" s="106">
        <v>-8851</v>
      </c>
      <c r="I111" s="155">
        <v>-1.6112267058414478</v>
      </c>
      <c r="J111" s="106">
        <v>2143</v>
      </c>
      <c r="K111" s="155">
        <v>0.3980763050791416</v>
      </c>
    </row>
    <row r="112" spans="1:11" ht="12" customHeight="1" x14ac:dyDescent="0.2">
      <c r="A112" s="277">
        <v>41426</v>
      </c>
      <c r="B112" s="106">
        <v>44571.000000000073</v>
      </c>
      <c r="C112" s="278">
        <v>-996.00000000022555</v>
      </c>
      <c r="D112" s="155">
        <v>-2.1857923497272567</v>
      </c>
      <c r="E112" s="278">
        <v>727.99999999991996</v>
      </c>
      <c r="F112" s="279">
        <v>1.6604703145312079</v>
      </c>
      <c r="G112" s="106">
        <v>527077</v>
      </c>
      <c r="H112" s="106">
        <v>-13405</v>
      </c>
      <c r="I112" s="155">
        <v>-2.4801936049674178</v>
      </c>
      <c r="J112" s="106">
        <v>-1292</v>
      </c>
      <c r="K112" s="155">
        <v>-0.24452607931199596</v>
      </c>
    </row>
    <row r="113" spans="1:11" ht="12" customHeight="1" x14ac:dyDescent="0.2">
      <c r="A113" s="277">
        <v>41456</v>
      </c>
      <c r="B113" s="106">
        <v>43571.999999999985</v>
      </c>
      <c r="C113" s="278">
        <v>-999.00000000008731</v>
      </c>
      <c r="D113" s="155">
        <v>-2.2413677054588987</v>
      </c>
      <c r="E113" s="278">
        <v>130.00000000014552</v>
      </c>
      <c r="F113" s="279">
        <v>0.29924957414517289</v>
      </c>
      <c r="G113" s="106">
        <v>515844</v>
      </c>
      <c r="H113" s="106">
        <v>-11233</v>
      </c>
      <c r="I113" s="155">
        <v>-2.1311876632825943</v>
      </c>
      <c r="J113" s="106">
        <v>-5077</v>
      </c>
      <c r="K113" s="155">
        <v>-0.97461995196968443</v>
      </c>
    </row>
    <row r="114" spans="1:11" ht="12" customHeight="1" x14ac:dyDescent="0.2">
      <c r="A114" s="277">
        <v>41487</v>
      </c>
      <c r="B114" s="106">
        <v>43769.999999999862</v>
      </c>
      <c r="C114" s="278">
        <v>197.99999999987631</v>
      </c>
      <c r="D114" s="155">
        <v>0.45442026989781598</v>
      </c>
      <c r="E114" s="278">
        <v>52.999999999912689</v>
      </c>
      <c r="F114" s="279">
        <v>0.12123430244507342</v>
      </c>
      <c r="G114" s="106">
        <v>519271</v>
      </c>
      <c r="H114" s="106">
        <v>3427</v>
      </c>
      <c r="I114" s="155">
        <v>0.66434813625824862</v>
      </c>
      <c r="J114" s="106">
        <v>-8398</v>
      </c>
      <c r="K114" s="155">
        <v>-1.5915280223018597</v>
      </c>
    </row>
    <row r="115" spans="1:11" ht="12" customHeight="1" x14ac:dyDescent="0.2">
      <c r="A115" s="277">
        <v>41518</v>
      </c>
      <c r="B115" s="106">
        <v>43867.000000000073</v>
      </c>
      <c r="C115" s="278">
        <v>97.000000000211003</v>
      </c>
      <c r="D115" s="155">
        <v>0.22161297692531715</v>
      </c>
      <c r="E115" s="278">
        <v>-345.00000000000728</v>
      </c>
      <c r="F115" s="279">
        <v>-0.78033113181943059</v>
      </c>
      <c r="G115" s="106">
        <v>512299</v>
      </c>
      <c r="H115" s="106">
        <v>-6972</v>
      </c>
      <c r="I115" s="155">
        <v>-1.3426515249262909</v>
      </c>
      <c r="J115" s="106">
        <v>-14404</v>
      </c>
      <c r="K115" s="155">
        <v>-2.7347480458626587</v>
      </c>
    </row>
    <row r="116" spans="1:11" ht="12" customHeight="1" x14ac:dyDescent="0.2">
      <c r="A116" s="277">
        <v>41548</v>
      </c>
      <c r="B116" s="106">
        <v>44074.000000000116</v>
      </c>
      <c r="C116" s="278">
        <v>207.00000000004366</v>
      </c>
      <c r="D116" s="155">
        <v>0.47188091275912031</v>
      </c>
      <c r="E116" s="278">
        <v>-1047.9999999998327</v>
      </c>
      <c r="F116" s="279">
        <v>-2.3225920836838654</v>
      </c>
      <c r="G116" s="106">
        <v>514564</v>
      </c>
      <c r="H116" s="106">
        <v>2265</v>
      </c>
      <c r="I116" s="155">
        <v>0.44212461863091673</v>
      </c>
      <c r="J116" s="106">
        <v>-21027</v>
      </c>
      <c r="K116" s="155">
        <v>-3.9259434904619384</v>
      </c>
    </row>
    <row r="117" spans="1:11" ht="12" customHeight="1" x14ac:dyDescent="0.2">
      <c r="A117" s="277">
        <v>41579</v>
      </c>
      <c r="B117" s="106">
        <v>43798</v>
      </c>
      <c r="C117" s="278">
        <v>-276.00000000011642</v>
      </c>
      <c r="D117" s="155">
        <v>-0.62621953986503531</v>
      </c>
      <c r="E117" s="278">
        <v>-1602.00000000008</v>
      </c>
      <c r="F117" s="279">
        <v>-3.5286343612336504</v>
      </c>
      <c r="G117" s="106">
        <v>510258</v>
      </c>
      <c r="H117" s="106">
        <v>-4306</v>
      </c>
      <c r="I117" s="155">
        <v>-0.83682496249251792</v>
      </c>
      <c r="J117" s="106">
        <v>-30003</v>
      </c>
      <c r="K117" s="155">
        <v>-5.5534269547496491</v>
      </c>
    </row>
    <row r="118" spans="1:11" ht="12" customHeight="1" x14ac:dyDescent="0.2">
      <c r="A118" s="277">
        <v>41609</v>
      </c>
      <c r="B118" s="106">
        <v>43269.000000000211</v>
      </c>
      <c r="C118" s="278">
        <v>-528.999999999789</v>
      </c>
      <c r="D118" s="155">
        <v>-1.2078177085706858</v>
      </c>
      <c r="E118" s="278">
        <v>-1943.9999999997381</v>
      </c>
      <c r="F118" s="279">
        <v>-4.2996483312315936</v>
      </c>
      <c r="G118" s="106">
        <v>508954</v>
      </c>
      <c r="H118" s="106">
        <v>-1304</v>
      </c>
      <c r="I118" s="155">
        <v>-0.25555699273700755</v>
      </c>
      <c r="J118" s="106">
        <v>-34101</v>
      </c>
      <c r="K118" s="155">
        <v>-6.2794744547053245</v>
      </c>
    </row>
    <row r="119" spans="1:11" ht="12" customHeight="1" x14ac:dyDescent="0.2">
      <c r="A119" s="277">
        <v>41640</v>
      </c>
      <c r="B119" s="106">
        <v>43570.999999999956</v>
      </c>
      <c r="C119" s="278">
        <v>301.99999999974534</v>
      </c>
      <c r="D119" s="155">
        <v>0.69795927800444635</v>
      </c>
      <c r="E119" s="278">
        <v>-2817.99999999992</v>
      </c>
      <c r="F119" s="279">
        <v>-6.074715988704062</v>
      </c>
      <c r="G119" s="106">
        <v>512531</v>
      </c>
      <c r="H119" s="106">
        <v>3577</v>
      </c>
      <c r="I119" s="155">
        <v>0.70281400676681982</v>
      </c>
      <c r="J119" s="106">
        <v>-38287</v>
      </c>
      <c r="K119" s="155">
        <v>-6.950934791528236</v>
      </c>
    </row>
    <row r="120" spans="1:11" ht="12" customHeight="1" x14ac:dyDescent="0.2">
      <c r="A120" s="277">
        <v>41671</v>
      </c>
      <c r="B120" s="106">
        <v>43337.000000000044</v>
      </c>
      <c r="C120" s="278">
        <v>-233.99999999991269</v>
      </c>
      <c r="D120" s="155">
        <v>-0.53705446283058211</v>
      </c>
      <c r="E120" s="278">
        <v>-3297.9999999999272</v>
      </c>
      <c r="F120" s="279">
        <v>-7.071941674707686</v>
      </c>
      <c r="G120" s="106">
        <v>507583</v>
      </c>
      <c r="H120" s="106">
        <v>-4948</v>
      </c>
      <c r="I120" s="155">
        <v>-0.96540501940370438</v>
      </c>
      <c r="J120" s="106">
        <v>-44816</v>
      </c>
      <c r="K120" s="155">
        <v>-8.1129763087912909</v>
      </c>
    </row>
    <row r="121" spans="1:11" ht="12" customHeight="1" x14ac:dyDescent="0.2">
      <c r="A121" s="277">
        <v>41699</v>
      </c>
      <c r="B121" s="106">
        <v>43058.00000000024</v>
      </c>
      <c r="C121" s="278">
        <v>-278.99999999980355</v>
      </c>
      <c r="D121" s="155">
        <v>-0.64379167916515512</v>
      </c>
      <c r="E121" s="278">
        <v>-3637.9999999994761</v>
      </c>
      <c r="F121" s="279">
        <v>-7.7908172006156811</v>
      </c>
      <c r="G121" s="106">
        <v>502018</v>
      </c>
      <c r="H121" s="106">
        <v>-5565</v>
      </c>
      <c r="I121" s="155">
        <v>-1.0963724159398562</v>
      </c>
      <c r="J121" s="106">
        <v>-52019</v>
      </c>
      <c r="K121" s="155">
        <v>-9.3890841225405524</v>
      </c>
    </row>
    <row r="122" spans="1:11" ht="12" customHeight="1" x14ac:dyDescent="0.2">
      <c r="A122" s="277">
        <v>41730</v>
      </c>
      <c r="B122" s="106">
        <v>42617.999999999789</v>
      </c>
      <c r="C122" s="278">
        <v>-440.00000000045111</v>
      </c>
      <c r="D122" s="155">
        <v>-1.0218774676028815</v>
      </c>
      <c r="E122" s="278">
        <v>-3876.0000000001164</v>
      </c>
      <c r="F122" s="279">
        <v>-8.336559556072018</v>
      </c>
      <c r="G122" s="106">
        <v>493736</v>
      </c>
      <c r="H122" s="106">
        <v>-8282</v>
      </c>
      <c r="I122" s="155">
        <v>-1.6497416427299421</v>
      </c>
      <c r="J122" s="106">
        <v>-55597</v>
      </c>
      <c r="K122" s="155">
        <v>-10.120819248069932</v>
      </c>
    </row>
    <row r="123" spans="1:11" ht="12" customHeight="1" x14ac:dyDescent="0.2">
      <c r="A123" s="277">
        <v>41760</v>
      </c>
      <c r="B123" s="106">
        <v>41361.999999999753</v>
      </c>
      <c r="C123" s="278">
        <v>-1256.0000000000364</v>
      </c>
      <c r="D123" s="155">
        <v>-2.9471115491108044</v>
      </c>
      <c r="E123" s="278">
        <v>-4205.0000000005457</v>
      </c>
      <c r="F123" s="279">
        <v>-9.228169508636773</v>
      </c>
      <c r="G123" s="106">
        <v>479471</v>
      </c>
      <c r="H123" s="106">
        <v>-14265</v>
      </c>
      <c r="I123" s="155">
        <v>-2.8891958455530893</v>
      </c>
      <c r="J123" s="106">
        <v>-61011</v>
      </c>
      <c r="K123" s="155">
        <v>-11.28825751828923</v>
      </c>
    </row>
    <row r="124" spans="1:11" ht="12" customHeight="1" x14ac:dyDescent="0.2">
      <c r="A124" s="277">
        <v>41791</v>
      </c>
      <c r="B124" s="106">
        <v>40107.000000000175</v>
      </c>
      <c r="C124" s="278">
        <v>-1254.999999999578</v>
      </c>
      <c r="D124" s="155">
        <v>-3.0341859677955263</v>
      </c>
      <c r="E124" s="278">
        <v>-4463.9999999998981</v>
      </c>
      <c r="F124" s="279">
        <v>-10.015480918085506</v>
      </c>
      <c r="G124" s="106">
        <v>463961</v>
      </c>
      <c r="H124" s="106">
        <v>-15510</v>
      </c>
      <c r="I124" s="155">
        <v>-3.2348150357373022</v>
      </c>
      <c r="J124" s="106">
        <v>-63116</v>
      </c>
      <c r="K124" s="155">
        <v>-11.974720961073999</v>
      </c>
    </row>
    <row r="125" spans="1:11" ht="12" customHeight="1" x14ac:dyDescent="0.2">
      <c r="A125" s="277">
        <v>41821</v>
      </c>
      <c r="B125" s="106">
        <v>39164.999999999796</v>
      </c>
      <c r="C125" s="278">
        <v>-942.00000000037835</v>
      </c>
      <c r="D125" s="155">
        <v>-2.3487171815403154</v>
      </c>
      <c r="E125" s="278">
        <v>-4407.0000000001892</v>
      </c>
      <c r="F125" s="279">
        <v>-10.114293583035414</v>
      </c>
      <c r="G125" s="106">
        <v>454163</v>
      </c>
      <c r="H125" s="106">
        <v>-9798</v>
      </c>
      <c r="I125" s="155">
        <v>-2.1118154327626675</v>
      </c>
      <c r="J125" s="106">
        <v>-61681</v>
      </c>
      <c r="K125" s="155">
        <v>-11.957297167360675</v>
      </c>
    </row>
    <row r="126" spans="1:11" ht="12" customHeight="1" x14ac:dyDescent="0.2">
      <c r="A126" s="277">
        <v>41852</v>
      </c>
      <c r="B126" s="106">
        <v>39302.00000000016</v>
      </c>
      <c r="C126" s="278">
        <v>137.0000000003638</v>
      </c>
      <c r="D126" s="155">
        <v>0.34980211924004728</v>
      </c>
      <c r="E126" s="278">
        <v>-4467.9999999997017</v>
      </c>
      <c r="F126" s="279">
        <v>-10.207904957732959</v>
      </c>
      <c r="G126" s="106">
        <v>459943</v>
      </c>
      <c r="H126" s="106">
        <v>5780</v>
      </c>
      <c r="I126" s="155">
        <v>1.2726708252323504</v>
      </c>
      <c r="J126" s="106">
        <v>-59328</v>
      </c>
      <c r="K126" s="155">
        <v>-11.425248088185167</v>
      </c>
    </row>
    <row r="127" spans="1:11" ht="12" customHeight="1" x14ac:dyDescent="0.2">
      <c r="A127" s="277">
        <v>41883</v>
      </c>
      <c r="B127" s="106">
        <v>39324.000000000022</v>
      </c>
      <c r="C127" s="278">
        <v>21.999999999861757</v>
      </c>
      <c r="D127" s="155">
        <v>5.5976795073690057E-2</v>
      </c>
      <c r="E127" s="278">
        <v>-4543.0000000000509</v>
      </c>
      <c r="F127" s="279">
        <v>-10.356304283402201</v>
      </c>
      <c r="G127" s="106">
        <v>453223</v>
      </c>
      <c r="H127" s="106">
        <v>-6720</v>
      </c>
      <c r="I127" s="155">
        <v>-1.4610506084449595</v>
      </c>
      <c r="J127" s="106">
        <v>-59076</v>
      </c>
      <c r="K127" s="155">
        <v>-11.531547006728493</v>
      </c>
    </row>
    <row r="128" spans="1:11" ht="12" customHeight="1" x14ac:dyDescent="0.2">
      <c r="A128" s="277">
        <v>41913</v>
      </c>
      <c r="B128" s="106">
        <v>39732.999999999949</v>
      </c>
      <c r="C128" s="278">
        <v>408.99999999992724</v>
      </c>
      <c r="D128" s="155">
        <v>1.0400773064793181</v>
      </c>
      <c r="E128" s="278">
        <v>-4341.0000000001673</v>
      </c>
      <c r="F128" s="279">
        <v>-9.8493442846125969</v>
      </c>
      <c r="G128" s="106">
        <v>456266</v>
      </c>
      <c r="H128" s="106">
        <v>3043</v>
      </c>
      <c r="I128" s="155">
        <v>0.67141341017556477</v>
      </c>
      <c r="J128" s="106">
        <v>-58298</v>
      </c>
      <c r="K128" s="155">
        <v>-11.329591654293733</v>
      </c>
    </row>
    <row r="129" spans="1:11" ht="12" customHeight="1" x14ac:dyDescent="0.2">
      <c r="A129" s="277">
        <v>41944</v>
      </c>
      <c r="B129" s="106">
        <v>39210.000000000058</v>
      </c>
      <c r="C129" s="278">
        <v>-522.99999999989086</v>
      </c>
      <c r="D129" s="155">
        <v>-1.3162862104545128</v>
      </c>
      <c r="E129" s="278">
        <v>-4587.9999999999418</v>
      </c>
      <c r="F129" s="279">
        <v>-10.475364171879862</v>
      </c>
      <c r="G129" s="106">
        <v>450962</v>
      </c>
      <c r="H129" s="106">
        <v>-5304</v>
      </c>
      <c r="I129" s="155">
        <v>-1.1624797815309491</v>
      </c>
      <c r="J129" s="106">
        <v>-59296</v>
      </c>
      <c r="K129" s="155">
        <v>-11.620787915133128</v>
      </c>
    </row>
    <row r="130" spans="1:11" ht="12" customHeight="1" x14ac:dyDescent="0.2">
      <c r="A130" s="277">
        <v>41974</v>
      </c>
      <c r="B130" s="106">
        <v>38595.000000000007</v>
      </c>
      <c r="C130" s="278">
        <v>-615.00000000005093</v>
      </c>
      <c r="D130" s="155">
        <v>-1.5684774292273655</v>
      </c>
      <c r="E130" s="278">
        <v>-4674.0000000002037</v>
      </c>
      <c r="F130" s="279">
        <v>-10.802190945018792</v>
      </c>
      <c r="G130" s="106">
        <v>453397</v>
      </c>
      <c r="H130" s="106">
        <v>2435</v>
      </c>
      <c r="I130" s="155">
        <v>0.5399568034557235</v>
      </c>
      <c r="J130" s="106">
        <v>-55557</v>
      </c>
      <c r="K130" s="155">
        <v>-10.915917745022144</v>
      </c>
    </row>
    <row r="131" spans="1:11" ht="12" customHeight="1" x14ac:dyDescent="0.2">
      <c r="A131" s="277">
        <v>42005</v>
      </c>
      <c r="B131" s="106">
        <v>38501.999999999862</v>
      </c>
      <c r="C131" s="278">
        <v>-93.000000000145519</v>
      </c>
      <c r="D131" s="155">
        <v>-0.24096385542206375</v>
      </c>
      <c r="E131" s="278">
        <v>-5069.0000000000946</v>
      </c>
      <c r="F131" s="279">
        <v>-11.633884923458492</v>
      </c>
      <c r="G131" s="106">
        <v>452644</v>
      </c>
      <c r="H131" s="106">
        <v>-753</v>
      </c>
      <c r="I131" s="155">
        <v>-0.16607961675970506</v>
      </c>
      <c r="J131" s="106">
        <v>-59887</v>
      </c>
      <c r="K131" s="155">
        <v>-11.684561519205667</v>
      </c>
    </row>
    <row r="132" spans="1:11" ht="12" customHeight="1" x14ac:dyDescent="0.2">
      <c r="A132" s="277">
        <v>42036</v>
      </c>
      <c r="B132" s="106">
        <v>38007.000000000044</v>
      </c>
      <c r="C132" s="278">
        <v>-494.9999999998181</v>
      </c>
      <c r="D132" s="155">
        <v>-1.2856474988307618</v>
      </c>
      <c r="E132" s="278">
        <v>-5330</v>
      </c>
      <c r="F132" s="279">
        <v>-12.298959318826856</v>
      </c>
      <c r="G132" s="106">
        <v>446109</v>
      </c>
      <c r="H132" s="106">
        <v>-6535</v>
      </c>
      <c r="I132" s="155">
        <v>-1.4437394508708832</v>
      </c>
      <c r="J132" s="106">
        <v>-61474</v>
      </c>
      <c r="K132" s="155">
        <v>-12.111122712935618</v>
      </c>
    </row>
    <row r="133" spans="1:11" ht="12" customHeight="1" x14ac:dyDescent="0.2">
      <c r="A133" s="277">
        <v>42064</v>
      </c>
      <c r="B133" s="106">
        <v>37216.999999999869</v>
      </c>
      <c r="C133" s="278">
        <v>-790.00000000017462</v>
      </c>
      <c r="D133" s="155">
        <v>-2.0785644749655949</v>
      </c>
      <c r="E133" s="278">
        <v>-5841.0000000003711</v>
      </c>
      <c r="F133" s="279">
        <v>-13.565423382415204</v>
      </c>
      <c r="G133" s="106">
        <v>439216</v>
      </c>
      <c r="H133" s="106">
        <v>-6893</v>
      </c>
      <c r="I133" s="155">
        <v>-1.5451380716372007</v>
      </c>
      <c r="J133" s="106">
        <v>-62802</v>
      </c>
      <c r="K133" s="155">
        <v>-12.509910003226976</v>
      </c>
    </row>
    <row r="134" spans="1:11" ht="12" customHeight="1" x14ac:dyDescent="0.2">
      <c r="A134" s="277">
        <v>42095</v>
      </c>
      <c r="B134" s="106">
        <v>36222</v>
      </c>
      <c r="C134" s="278">
        <v>-994.99999999986903</v>
      </c>
      <c r="D134" s="155">
        <v>-2.6735094177388627</v>
      </c>
      <c r="E134" s="278">
        <v>-6395.999999999789</v>
      </c>
      <c r="F134" s="279">
        <v>-15.007743207095173</v>
      </c>
      <c r="G134" s="106">
        <v>427661</v>
      </c>
      <c r="H134" s="106">
        <v>-11555</v>
      </c>
      <c r="I134" s="155">
        <v>-2.6308240136971333</v>
      </c>
      <c r="J134" s="106">
        <v>-66075</v>
      </c>
      <c r="K134" s="155">
        <v>-13.382657938655475</v>
      </c>
    </row>
    <row r="135" spans="1:11" ht="12" customHeight="1" x14ac:dyDescent="0.2">
      <c r="A135" s="277">
        <v>42125</v>
      </c>
      <c r="B135" s="106">
        <v>34942.999999999985</v>
      </c>
      <c r="C135" s="278">
        <v>-1279.0000000000146</v>
      </c>
      <c r="D135" s="155">
        <v>-3.5310032576887376</v>
      </c>
      <c r="E135" s="278">
        <v>-6418.9999999997672</v>
      </c>
      <c r="F135" s="279">
        <v>-15.519075479908626</v>
      </c>
      <c r="G135" s="106">
        <v>414787</v>
      </c>
      <c r="H135" s="106">
        <v>-12874</v>
      </c>
      <c r="I135" s="155">
        <v>-3.0103282740301314</v>
      </c>
      <c r="J135" s="106">
        <v>-64684</v>
      </c>
      <c r="K135" s="155">
        <v>-13.490701210292176</v>
      </c>
    </row>
    <row r="136" spans="1:11" ht="12" customHeight="1" x14ac:dyDescent="0.2">
      <c r="A136" s="277">
        <v>42156</v>
      </c>
      <c r="B136" s="106">
        <v>33520.999999999927</v>
      </c>
      <c r="C136" s="278">
        <v>-1422.0000000000582</v>
      </c>
      <c r="D136" s="155">
        <v>-4.0694845891882743</v>
      </c>
      <c r="E136" s="278">
        <v>-6586.0000000002474</v>
      </c>
      <c r="F136" s="279">
        <v>-16.421073628045523</v>
      </c>
      <c r="G136" s="106">
        <v>400648</v>
      </c>
      <c r="H136" s="106">
        <v>-14139</v>
      </c>
      <c r="I136" s="155">
        <v>-3.4087374965946378</v>
      </c>
      <c r="J136" s="106">
        <v>-63313</v>
      </c>
      <c r="K136" s="155">
        <v>-13.646190089253192</v>
      </c>
    </row>
    <row r="137" spans="1:11" ht="12" customHeight="1" x14ac:dyDescent="0.2">
      <c r="A137" s="277">
        <v>42186</v>
      </c>
      <c r="B137" s="106">
        <v>32217.000000000051</v>
      </c>
      <c r="C137" s="278">
        <v>-1303.9999999998763</v>
      </c>
      <c r="D137" s="155">
        <v>-3.8900987440705204</v>
      </c>
      <c r="E137" s="278">
        <v>-6947.9999999997453</v>
      </c>
      <c r="F137" s="279">
        <v>-17.740329375717558</v>
      </c>
      <c r="G137" s="106">
        <v>389367</v>
      </c>
      <c r="H137" s="106">
        <v>-11281</v>
      </c>
      <c r="I137" s="155">
        <v>-2.8156885844931212</v>
      </c>
      <c r="J137" s="106">
        <v>-64796</v>
      </c>
      <c r="K137" s="155">
        <v>-14.267124358435188</v>
      </c>
    </row>
    <row r="138" spans="1:11" ht="12" customHeight="1" x14ac:dyDescent="0.2">
      <c r="A138" s="277">
        <v>42217</v>
      </c>
      <c r="B138" s="106">
        <v>32376.000000000076</v>
      </c>
      <c r="C138" s="278">
        <v>159.00000000002547</v>
      </c>
      <c r="D138" s="155">
        <v>0.49352826147693829</v>
      </c>
      <c r="E138" s="278">
        <v>-6926.0000000000837</v>
      </c>
      <c r="F138" s="279">
        <v>-17.62251284921901</v>
      </c>
      <c r="G138" s="106">
        <v>395169</v>
      </c>
      <c r="H138" s="106">
        <v>5802</v>
      </c>
      <c r="I138" s="155">
        <v>1.4901108722619021</v>
      </c>
      <c r="J138" s="106">
        <v>-64774</v>
      </c>
      <c r="K138" s="155">
        <v>-14.08304942134134</v>
      </c>
    </row>
    <row r="139" spans="1:11" ht="12" customHeight="1" x14ac:dyDescent="0.2">
      <c r="A139" s="277">
        <v>42248</v>
      </c>
      <c r="B139" s="106">
        <v>32489.999999999931</v>
      </c>
      <c r="C139" s="278">
        <v>113.99999999985448</v>
      </c>
      <c r="D139" s="155">
        <v>0.35211267605588775</v>
      </c>
      <c r="E139" s="278">
        <v>-6834.0000000000909</v>
      </c>
      <c r="F139" s="279">
        <v>-17.378700030515937</v>
      </c>
      <c r="G139" s="106">
        <v>391140</v>
      </c>
      <c r="H139" s="106">
        <v>-4029</v>
      </c>
      <c r="I139" s="155">
        <v>-1.0195637815719349</v>
      </c>
      <c r="J139" s="106">
        <v>-62083</v>
      </c>
      <c r="K139" s="155">
        <v>-13.698113290808278</v>
      </c>
    </row>
    <row r="140" spans="1:11" ht="12" customHeight="1" x14ac:dyDescent="0.2">
      <c r="A140" s="277">
        <v>42278</v>
      </c>
      <c r="B140" s="106">
        <v>32793.999999999985</v>
      </c>
      <c r="C140" s="278">
        <v>304.00000000005457</v>
      </c>
      <c r="D140" s="155">
        <v>0.93567251462005296</v>
      </c>
      <c r="E140" s="278">
        <v>-6938.9999999999636</v>
      </c>
      <c r="F140" s="279">
        <v>-17.464072685173466</v>
      </c>
      <c r="G140" s="106">
        <v>394046</v>
      </c>
      <c r="H140" s="106">
        <v>2906</v>
      </c>
      <c r="I140" s="155">
        <v>0.7429564861686353</v>
      </c>
      <c r="J140" s="106">
        <v>-62220</v>
      </c>
      <c r="K140" s="155">
        <v>-13.636782052574596</v>
      </c>
    </row>
    <row r="141" spans="1:11" ht="12" customHeight="1" x14ac:dyDescent="0.2">
      <c r="A141" s="277">
        <v>42309</v>
      </c>
      <c r="B141" s="278">
        <v>32378.999999999996</v>
      </c>
      <c r="C141" s="278">
        <v>-414.99999999998909</v>
      </c>
      <c r="D141" s="155">
        <v>-1.265475391839938</v>
      </c>
      <c r="E141" s="278">
        <v>-6831.0000000000618</v>
      </c>
      <c r="F141" s="279">
        <v>-17.421576128538771</v>
      </c>
      <c r="G141" s="106">
        <v>388735</v>
      </c>
      <c r="H141" s="278">
        <v>-5311</v>
      </c>
      <c r="I141" s="155">
        <v>-1.3478121843642621</v>
      </c>
      <c r="J141" s="106">
        <v>-62227</v>
      </c>
      <c r="K141" s="155">
        <v>-13.79872361751101</v>
      </c>
    </row>
    <row r="142" spans="1:11" ht="12" customHeight="1" x14ac:dyDescent="0.2">
      <c r="A142" s="277">
        <v>42339</v>
      </c>
      <c r="B142" s="106">
        <v>32176.999999999978</v>
      </c>
      <c r="C142" s="278">
        <v>-202.00000000001819</v>
      </c>
      <c r="D142" s="155">
        <v>-0.62386114456906705</v>
      </c>
      <c r="E142" s="278">
        <v>-6418.0000000000291</v>
      </c>
      <c r="F142" s="279">
        <v>-16.629097033294542</v>
      </c>
      <c r="G142" s="106">
        <v>393580</v>
      </c>
      <c r="H142" s="106">
        <v>4845</v>
      </c>
      <c r="I142" s="155">
        <v>1.2463503414922763</v>
      </c>
      <c r="J142" s="106">
        <v>-59817</v>
      </c>
      <c r="K142" s="155">
        <v>-13.193073619807807</v>
      </c>
    </row>
    <row r="143" spans="1:11" ht="12" customHeight="1" x14ac:dyDescent="0.2">
      <c r="A143" s="277">
        <v>42370</v>
      </c>
      <c r="B143" s="278">
        <v>32655.000000000084</v>
      </c>
      <c r="C143" s="278">
        <v>478.0000000001055</v>
      </c>
      <c r="D143" s="155">
        <v>1.4855331447931934</v>
      </c>
      <c r="E143" s="278">
        <v>-5846.9999999997781</v>
      </c>
      <c r="F143" s="279">
        <v>-15.186224092254426</v>
      </c>
      <c r="G143" s="106">
        <v>393105</v>
      </c>
      <c r="H143" s="278">
        <v>-475</v>
      </c>
      <c r="I143" s="155">
        <v>-0.12068702677981605</v>
      </c>
      <c r="J143" s="106">
        <v>-59539</v>
      </c>
      <c r="K143" s="155">
        <v>-13.153604156909182</v>
      </c>
    </row>
    <row r="144" spans="1:11" ht="12" customHeight="1" x14ac:dyDescent="0.2">
      <c r="A144" s="277">
        <v>42401</v>
      </c>
      <c r="B144" s="106">
        <v>32451.000000000113</v>
      </c>
      <c r="C144" s="278">
        <v>-203.9999999999709</v>
      </c>
      <c r="D144" s="155">
        <v>-0.62471290767101628</v>
      </c>
      <c r="E144" s="278">
        <v>-5555.9999999999309</v>
      </c>
      <c r="F144" s="279">
        <v>-14.618359775830571</v>
      </c>
      <c r="G144" s="106">
        <v>389111</v>
      </c>
      <c r="H144" s="106">
        <v>-3994</v>
      </c>
      <c r="I144" s="155">
        <v>-1.0160135332799125</v>
      </c>
      <c r="J144" s="106">
        <v>-56998</v>
      </c>
      <c r="K144" s="155">
        <v>-12.776698071547537</v>
      </c>
    </row>
    <row r="145" spans="1:11" s="62" customFormat="1" ht="12" customHeight="1" x14ac:dyDescent="0.2">
      <c r="A145" s="277">
        <v>42430</v>
      </c>
      <c r="B145" s="278">
        <v>32036.000000000025</v>
      </c>
      <c r="C145" s="278">
        <v>-415.00000000008731</v>
      </c>
      <c r="D145" s="155">
        <v>-1.2788511910267353</v>
      </c>
      <c r="E145" s="278">
        <v>-5180.9999999998436</v>
      </c>
      <c r="F145" s="279">
        <v>-13.921057581212516</v>
      </c>
      <c r="G145" s="106">
        <v>385671</v>
      </c>
      <c r="H145" s="278">
        <v>-3440</v>
      </c>
      <c r="I145" s="155">
        <v>-0.88406650030454037</v>
      </c>
      <c r="J145" s="106">
        <v>-53545</v>
      </c>
      <c r="K145" s="155">
        <v>-12.191040399256858</v>
      </c>
    </row>
    <row r="146" spans="1:11" s="62" customFormat="1" ht="12" customHeight="1" x14ac:dyDescent="0.2">
      <c r="A146" s="277">
        <v>42461</v>
      </c>
      <c r="B146" s="106">
        <v>31446.000000000044</v>
      </c>
      <c r="C146" s="278">
        <v>-589.99999999998181</v>
      </c>
      <c r="D146" s="155">
        <v>-1.8416781121238024</v>
      </c>
      <c r="E146" s="278">
        <v>-4775.9999999999563</v>
      </c>
      <c r="F146" s="279">
        <v>-13.185356965380036</v>
      </c>
      <c r="G146" s="106">
        <v>376153</v>
      </c>
      <c r="H146" s="106">
        <v>-9518</v>
      </c>
      <c r="I146" s="155">
        <v>-2.4679065835906768</v>
      </c>
      <c r="J146" s="106">
        <v>-51508</v>
      </c>
      <c r="K146" s="155">
        <v>-12.044119056916577</v>
      </c>
    </row>
    <row r="147" spans="1:11" ht="12" customHeight="1" x14ac:dyDescent="0.2">
      <c r="A147" s="277">
        <v>42491</v>
      </c>
      <c r="B147" s="278">
        <v>30435.000000000069</v>
      </c>
      <c r="C147" s="278">
        <v>-1010.9999999999745</v>
      </c>
      <c r="D147" s="155">
        <v>-3.2150352986070505</v>
      </c>
      <c r="E147" s="278">
        <v>-4507.9999999999163</v>
      </c>
      <c r="F147" s="279">
        <v>-12.901010216638291</v>
      </c>
      <c r="G147" s="106">
        <v>366676</v>
      </c>
      <c r="H147" s="278">
        <v>-9477</v>
      </c>
      <c r="I147" s="155">
        <v>-2.5194535202430925</v>
      </c>
      <c r="J147" s="106">
        <v>-48111</v>
      </c>
      <c r="K147" s="155">
        <v>-11.598965252045026</v>
      </c>
    </row>
    <row r="148" spans="1:11" ht="12" customHeight="1" x14ac:dyDescent="0.2">
      <c r="A148" s="277">
        <v>42522</v>
      </c>
      <c r="B148" s="106">
        <v>29369.000000000106</v>
      </c>
      <c r="C148" s="278">
        <v>-1065.9999999999636</v>
      </c>
      <c r="D148" s="155">
        <v>-3.5025464103826556</v>
      </c>
      <c r="E148" s="278">
        <v>-4151.9999999998217</v>
      </c>
      <c r="F148" s="279">
        <v>-12.386265326212914</v>
      </c>
      <c r="G148" s="106">
        <v>353062</v>
      </c>
      <c r="H148" s="106">
        <v>-13614</v>
      </c>
      <c r="I148" s="155">
        <v>-3.712814582901526</v>
      </c>
      <c r="J148" s="106">
        <v>-47586</v>
      </c>
      <c r="K148" s="155">
        <v>-11.877258840678101</v>
      </c>
    </row>
    <row r="149" spans="1:11" ht="12" customHeight="1" x14ac:dyDescent="0.2">
      <c r="A149" s="277">
        <v>42552</v>
      </c>
      <c r="B149" s="278">
        <v>28042.000000000051</v>
      </c>
      <c r="C149" s="278">
        <v>-1327.0000000000546</v>
      </c>
      <c r="D149" s="155">
        <v>-4.5183697095578665</v>
      </c>
      <c r="E149" s="278">
        <v>-4175</v>
      </c>
      <c r="F149" s="279">
        <v>-12.958996802930109</v>
      </c>
      <c r="G149" s="106">
        <v>343013</v>
      </c>
      <c r="H149" s="278">
        <v>-10049</v>
      </c>
      <c r="I149" s="155">
        <v>-2.8462423030515889</v>
      </c>
      <c r="J149" s="106">
        <v>-46354</v>
      </c>
      <c r="K149" s="155">
        <v>-11.904963697488487</v>
      </c>
    </row>
    <row r="150" spans="1:11" ht="12" customHeight="1" x14ac:dyDescent="0.2">
      <c r="A150" s="277">
        <v>42583</v>
      </c>
      <c r="B150" s="106">
        <v>28053.99999999996</v>
      </c>
      <c r="C150" s="278">
        <v>11.999999999909051</v>
      </c>
      <c r="D150" s="155">
        <v>4.2792953426677945E-2</v>
      </c>
      <c r="E150" s="278">
        <v>-4322.0000000001164</v>
      </c>
      <c r="F150" s="279">
        <v>-13.349394613294127</v>
      </c>
      <c r="G150" s="106">
        <v>348897</v>
      </c>
      <c r="H150" s="106">
        <v>5884</v>
      </c>
      <c r="I150" s="155">
        <v>1.7153868803806269</v>
      </c>
      <c r="J150" s="106">
        <v>-46272</v>
      </c>
      <c r="K150" s="155">
        <v>-11.709420526407689</v>
      </c>
    </row>
    <row r="151" spans="1:11" ht="12" customHeight="1" x14ac:dyDescent="0.2">
      <c r="A151" s="277">
        <v>42614</v>
      </c>
      <c r="B151" s="278">
        <v>28095.999999999931</v>
      </c>
      <c r="C151" s="278">
        <v>41.999999999970896</v>
      </c>
      <c r="D151" s="155">
        <v>0.14971127111987936</v>
      </c>
      <c r="E151" s="278">
        <v>-4394</v>
      </c>
      <c r="F151" s="279">
        <v>-13.524161280393995</v>
      </c>
      <c r="G151" s="106">
        <v>345552</v>
      </c>
      <c r="H151" s="278">
        <v>-3345</v>
      </c>
      <c r="I151" s="155">
        <v>-0.95873567270569826</v>
      </c>
      <c r="J151" s="106">
        <v>-45588</v>
      </c>
      <c r="K151" s="155">
        <v>-11.655161834637214</v>
      </c>
    </row>
    <row r="152" spans="1:11" ht="12" customHeight="1" x14ac:dyDescent="0.2">
      <c r="A152" s="277">
        <v>42644</v>
      </c>
      <c r="B152" s="106">
        <v>28240.000000000095</v>
      </c>
      <c r="C152" s="278">
        <v>144.00000000016371</v>
      </c>
      <c r="D152" s="155">
        <v>0.51252847380468414</v>
      </c>
      <c r="E152" s="278">
        <v>-4553.9999999998909</v>
      </c>
      <c r="F152" s="279">
        <v>-13.886686589009857</v>
      </c>
      <c r="G152" s="106">
        <v>346588</v>
      </c>
      <c r="H152" s="106">
        <v>1036</v>
      </c>
      <c r="I152" s="155">
        <v>0.29981015881835438</v>
      </c>
      <c r="J152" s="106">
        <v>-47458</v>
      </c>
      <c r="K152" s="155">
        <v>-12.043771539363425</v>
      </c>
    </row>
    <row r="153" spans="1:11" ht="12" customHeight="1" x14ac:dyDescent="0.2">
      <c r="A153" s="277">
        <v>42675</v>
      </c>
      <c r="B153" s="278">
        <v>27688.000000000018</v>
      </c>
      <c r="C153" s="278">
        <v>-552.0000000000764</v>
      </c>
      <c r="D153" s="155">
        <v>-1.9546742209634367</v>
      </c>
      <c r="E153" s="278">
        <v>-4690.9999999999782</v>
      </c>
      <c r="F153" s="279">
        <v>-14.487785292936714</v>
      </c>
      <c r="G153" s="106">
        <v>342786</v>
      </c>
      <c r="H153" s="278">
        <v>-3802</v>
      </c>
      <c r="I153" s="155">
        <v>-1.0969796992394427</v>
      </c>
      <c r="J153" s="106">
        <v>-45949</v>
      </c>
      <c r="K153" s="155">
        <v>-11.820134538953271</v>
      </c>
    </row>
    <row r="154" spans="1:11" ht="12" customHeight="1" x14ac:dyDescent="0.2">
      <c r="A154" s="277">
        <v>42705</v>
      </c>
      <c r="B154" s="106">
        <v>27312.999999999989</v>
      </c>
      <c r="C154" s="278">
        <v>-375.0000000000291</v>
      </c>
      <c r="D154" s="155">
        <v>-1.3543773475875067</v>
      </c>
      <c r="E154" s="278">
        <v>-4863.9999999999891</v>
      </c>
      <c r="F154" s="279">
        <v>-15.116387481741592</v>
      </c>
      <c r="G154" s="106">
        <v>345571</v>
      </c>
      <c r="H154" s="106">
        <v>2785</v>
      </c>
      <c r="I154" s="155">
        <v>0.81246025216899176</v>
      </c>
      <c r="J154" s="106">
        <v>-48009</v>
      </c>
      <c r="K154" s="155">
        <v>-12.198028355099344</v>
      </c>
    </row>
    <row r="155" spans="1:11" ht="12" customHeight="1" x14ac:dyDescent="0.2">
      <c r="A155" s="277">
        <v>42736</v>
      </c>
      <c r="B155" s="278">
        <v>27654.999999999985</v>
      </c>
      <c r="C155" s="278">
        <v>341.99999999999636</v>
      </c>
      <c r="D155" s="155">
        <v>1.2521509903708727</v>
      </c>
      <c r="E155" s="278">
        <v>-5000.0000000000982</v>
      </c>
      <c r="F155" s="279">
        <v>-15.311590874292101</v>
      </c>
      <c r="G155" s="106">
        <v>344468</v>
      </c>
      <c r="H155" s="278">
        <v>-1103</v>
      </c>
      <c r="I155" s="155">
        <v>-0.31918187579397578</v>
      </c>
      <c r="J155" s="106">
        <v>-48637</v>
      </c>
      <c r="K155" s="155">
        <v>-12.372521336538584</v>
      </c>
    </row>
    <row r="156" spans="1:11" ht="12" customHeight="1" x14ac:dyDescent="0.2">
      <c r="A156" s="277">
        <v>42767</v>
      </c>
      <c r="B156" s="106">
        <v>27525.00000000008</v>
      </c>
      <c r="C156" s="278">
        <v>-129.99999999990541</v>
      </c>
      <c r="D156" s="155">
        <v>-0.4700777436264888</v>
      </c>
      <c r="E156" s="278">
        <v>-4926.0000000000327</v>
      </c>
      <c r="F156" s="279">
        <v>-15.179809559027504</v>
      </c>
      <c r="G156" s="106">
        <v>341080</v>
      </c>
      <c r="H156" s="106">
        <v>-3388</v>
      </c>
      <c r="I156" s="155">
        <v>-0.98354564139484657</v>
      </c>
      <c r="J156" s="106">
        <v>-48031</v>
      </c>
      <c r="K156" s="155">
        <v>-12.343778510502144</v>
      </c>
    </row>
    <row r="157" spans="1:11" ht="12" customHeight="1" x14ac:dyDescent="0.2">
      <c r="A157" s="277">
        <v>42795</v>
      </c>
      <c r="B157" s="278">
        <v>26993.000000000018</v>
      </c>
      <c r="C157" s="278">
        <v>-532.00000000006185</v>
      </c>
      <c r="D157" s="155">
        <v>-1.932788374205487</v>
      </c>
      <c r="E157" s="278">
        <v>-5043.0000000000073</v>
      </c>
      <c r="F157" s="279">
        <v>-15.741665626170567</v>
      </c>
      <c r="G157" s="106">
        <v>335421</v>
      </c>
      <c r="H157" s="278">
        <v>-5659</v>
      </c>
      <c r="I157" s="155">
        <v>-1.6591415503694149</v>
      </c>
      <c r="J157" s="106">
        <v>-50250</v>
      </c>
      <c r="K157" s="155">
        <v>-13.029239948038613</v>
      </c>
    </row>
    <row r="158" spans="1:11" ht="12" customHeight="1" x14ac:dyDescent="0.2">
      <c r="A158" s="277">
        <v>42826</v>
      </c>
      <c r="B158" s="106">
        <v>26316.999999999935</v>
      </c>
      <c r="C158" s="278">
        <v>-676.00000000008367</v>
      </c>
      <c r="D158" s="155">
        <v>-2.504352980402635</v>
      </c>
      <c r="E158" s="278">
        <v>-5129.0000000001091</v>
      </c>
      <c r="F158" s="279">
        <v>-16.310500540609624</v>
      </c>
      <c r="G158" s="106">
        <v>327157</v>
      </c>
      <c r="H158" s="106">
        <v>-8264</v>
      </c>
      <c r="I158" s="155">
        <v>-2.4637694121715694</v>
      </c>
      <c r="J158" s="106">
        <v>-48996</v>
      </c>
      <c r="K158" s="155">
        <v>-13.025550773222598</v>
      </c>
    </row>
    <row r="159" spans="1:11" ht="12" customHeight="1" x14ac:dyDescent="0.2">
      <c r="A159" s="277">
        <v>42856</v>
      </c>
      <c r="B159" s="278">
        <v>25864.000000000058</v>
      </c>
      <c r="C159" s="278">
        <v>-452.99999999987631</v>
      </c>
      <c r="D159" s="155">
        <v>-1.7213208192418492</v>
      </c>
      <c r="E159" s="278">
        <v>-4571.0000000000109</v>
      </c>
      <c r="F159" s="279">
        <v>-15.018892722194844</v>
      </c>
      <c r="G159" s="106">
        <v>316433</v>
      </c>
      <c r="H159" s="278">
        <v>-10724</v>
      </c>
      <c r="I159" s="155">
        <v>-3.277936892684552</v>
      </c>
      <c r="J159" s="106">
        <v>-50243</v>
      </c>
      <c r="K159" s="155">
        <v>-13.702287578134374</v>
      </c>
    </row>
    <row r="160" spans="1:11" ht="12" customHeight="1" x14ac:dyDescent="0.2">
      <c r="A160" s="277">
        <v>42887</v>
      </c>
      <c r="B160" s="106">
        <v>25176.999999999953</v>
      </c>
      <c r="C160" s="278">
        <v>-687.0000000001055</v>
      </c>
      <c r="D160" s="155">
        <v>-2.6562016702756881</v>
      </c>
      <c r="E160" s="278">
        <v>-4192.0000000001528</v>
      </c>
      <c r="F160" s="279">
        <v>-14.273553747148823</v>
      </c>
      <c r="G160" s="106">
        <v>306385</v>
      </c>
      <c r="H160" s="106">
        <v>-10048</v>
      </c>
      <c r="I160" s="155">
        <v>-3.1753957393824286</v>
      </c>
      <c r="J160" s="106">
        <v>-46677</v>
      </c>
      <c r="K160" s="155">
        <v>-13.220624139669519</v>
      </c>
    </row>
    <row r="161" spans="1:11" ht="12" customHeight="1" x14ac:dyDescent="0.2">
      <c r="A161" s="277">
        <v>42917</v>
      </c>
      <c r="B161" s="278">
        <v>24598.000000000022</v>
      </c>
      <c r="C161" s="278">
        <v>-578.99999999993088</v>
      </c>
      <c r="D161" s="155">
        <v>-2.2997179965839138</v>
      </c>
      <c r="E161" s="278">
        <v>-3444.0000000000291</v>
      </c>
      <c r="F161" s="279">
        <v>-12.281577633549757</v>
      </c>
      <c r="G161" s="106">
        <v>301128</v>
      </c>
      <c r="H161" s="278">
        <v>-5257</v>
      </c>
      <c r="I161" s="155">
        <v>-1.7158150692755847</v>
      </c>
      <c r="J161" s="106">
        <v>-41885</v>
      </c>
      <c r="K161" s="155">
        <v>-12.210907458317907</v>
      </c>
    </row>
    <row r="162" spans="1:11" ht="12" customHeight="1" x14ac:dyDescent="0.2">
      <c r="A162" s="277">
        <v>42948</v>
      </c>
      <c r="B162" s="106">
        <v>24847.999999999989</v>
      </c>
      <c r="C162" s="278">
        <v>249.99999999996726</v>
      </c>
      <c r="D162" s="155">
        <v>1.0163427920967845</v>
      </c>
      <c r="E162" s="278">
        <v>-3205.9999999999709</v>
      </c>
      <c r="F162" s="279">
        <v>-11.427960362158606</v>
      </c>
      <c r="G162" s="106">
        <v>308405</v>
      </c>
      <c r="H162" s="106">
        <v>7277</v>
      </c>
      <c r="I162" s="155">
        <v>2.4165803246459978</v>
      </c>
      <c r="J162" s="106">
        <v>-40492</v>
      </c>
      <c r="K162" s="155">
        <v>-11.605717446696303</v>
      </c>
    </row>
    <row r="163" spans="1:11" ht="12" customHeight="1" x14ac:dyDescent="0.2">
      <c r="A163" s="277">
        <v>42979</v>
      </c>
      <c r="B163" s="278">
        <v>25008.999999999993</v>
      </c>
      <c r="C163" s="278">
        <v>161.00000000000364</v>
      </c>
      <c r="D163" s="155">
        <v>0.64793947198971225</v>
      </c>
      <c r="E163" s="278">
        <v>-3086.9999999999382</v>
      </c>
      <c r="F163" s="279">
        <v>-10.987329157175205</v>
      </c>
      <c r="G163" s="106">
        <v>304783</v>
      </c>
      <c r="H163" s="278">
        <v>-3622</v>
      </c>
      <c r="I163" s="155">
        <v>-1.1744297271445014</v>
      </c>
      <c r="J163" s="106">
        <v>-40769</v>
      </c>
      <c r="K163" s="155">
        <v>-11.798224290410705</v>
      </c>
    </row>
    <row r="164" spans="1:11" ht="12" customHeight="1" x14ac:dyDescent="0.2">
      <c r="A164" s="277">
        <v>43009</v>
      </c>
      <c r="B164" s="106">
        <v>25033.000000000029</v>
      </c>
      <c r="C164" s="278">
        <v>24.00000000003638</v>
      </c>
      <c r="D164" s="155">
        <v>9.5965452437268131E-2</v>
      </c>
      <c r="E164" s="278">
        <v>-3207.0000000000655</v>
      </c>
      <c r="F164" s="279">
        <v>-11.356232294617756</v>
      </c>
      <c r="G164" s="106">
        <v>306811</v>
      </c>
      <c r="H164" s="106">
        <v>2028</v>
      </c>
      <c r="I164" s="155">
        <v>0.66539144243609383</v>
      </c>
      <c r="J164" s="106">
        <v>-39777</v>
      </c>
      <c r="K164" s="155">
        <v>-11.476738952300714</v>
      </c>
    </row>
    <row r="165" spans="1:11" ht="12" customHeight="1" x14ac:dyDescent="0.2">
      <c r="A165" s="277">
        <v>43040</v>
      </c>
      <c r="B165" s="278">
        <v>24418.000000000029</v>
      </c>
      <c r="C165" s="278">
        <v>-615</v>
      </c>
      <c r="D165" s="155">
        <v>-2.4567570806535346</v>
      </c>
      <c r="E165" s="278">
        <v>-3269.9999999999891</v>
      </c>
      <c r="F165" s="279">
        <v>-11.810170470962102</v>
      </c>
      <c r="G165" s="106">
        <v>303834</v>
      </c>
      <c r="H165" s="278">
        <v>-2977</v>
      </c>
      <c r="I165" s="155">
        <v>-0.97030419378705457</v>
      </c>
      <c r="J165" s="106">
        <v>-38952</v>
      </c>
      <c r="K165" s="155">
        <v>-11.363357896763578</v>
      </c>
    </row>
    <row r="166" spans="1:11" ht="12" customHeight="1" x14ac:dyDescent="0.2">
      <c r="A166" s="277">
        <v>43070</v>
      </c>
      <c r="B166" s="106">
        <v>24362.999999999993</v>
      </c>
      <c r="C166" s="278">
        <v>-55.00000000003638</v>
      </c>
      <c r="D166" s="155">
        <v>-0.2252436727006156</v>
      </c>
      <c r="E166" s="278">
        <v>-2949.9999999999964</v>
      </c>
      <c r="F166" s="279">
        <v>-10.800717607000321</v>
      </c>
      <c r="G166" s="106">
        <v>306563</v>
      </c>
      <c r="H166" s="106">
        <v>2729</v>
      </c>
      <c r="I166" s="155">
        <v>0.89818782624722715</v>
      </c>
      <c r="J166" s="106">
        <v>-39008</v>
      </c>
      <c r="K166" s="155">
        <v>-11.287984234788221</v>
      </c>
    </row>
    <row r="167" spans="1:11" ht="12" customHeight="1" x14ac:dyDescent="0.2">
      <c r="A167" s="277">
        <v>43101</v>
      </c>
      <c r="B167" s="278">
        <v>24812.999999999953</v>
      </c>
      <c r="C167" s="278">
        <v>449.99999999995998</v>
      </c>
      <c r="D167" s="155">
        <v>1.8470631695602353</v>
      </c>
      <c r="E167" s="278">
        <v>-2842.0000000000327</v>
      </c>
      <c r="F167" s="279">
        <v>-10.276622672211296</v>
      </c>
      <c r="G167" s="106">
        <v>307338</v>
      </c>
      <c r="H167" s="278">
        <v>775</v>
      </c>
      <c r="I167" s="155">
        <v>0.25280284965896083</v>
      </c>
      <c r="J167" s="106">
        <v>-37130</v>
      </c>
      <c r="K167" s="155">
        <v>-10.77894027892286</v>
      </c>
    </row>
    <row r="168" spans="1:11" ht="12" customHeight="1" x14ac:dyDescent="0.2">
      <c r="A168" s="277">
        <v>43132</v>
      </c>
      <c r="B168" s="106">
        <v>24457.999999999982</v>
      </c>
      <c r="C168" s="278">
        <v>-354.9999999999709</v>
      </c>
      <c r="D168" s="155">
        <v>-1.4307016483293902</v>
      </c>
      <c r="E168" s="278">
        <v>-3067.0000000000982</v>
      </c>
      <c r="F168" s="279">
        <v>-11.14259763851077</v>
      </c>
      <c r="G168" s="106">
        <v>303328</v>
      </c>
      <c r="H168" s="106">
        <v>-4010</v>
      </c>
      <c r="I168" s="155">
        <v>-1.3047524224144103</v>
      </c>
      <c r="J168" s="106">
        <v>-37752</v>
      </c>
      <c r="K168" s="155">
        <v>-11.068371056643603</v>
      </c>
    </row>
    <row r="169" spans="1:11" ht="12" customHeight="1" x14ac:dyDescent="0.2">
      <c r="A169" s="277">
        <v>43160</v>
      </c>
      <c r="B169" s="278">
        <v>24128.999999999996</v>
      </c>
      <c r="C169" s="278">
        <v>-328.99999999998545</v>
      </c>
      <c r="D169" s="155">
        <v>-1.3451631368058945</v>
      </c>
      <c r="E169" s="278">
        <v>-2864.0000000000218</v>
      </c>
      <c r="F169" s="279">
        <v>-10.610158189160227</v>
      </c>
      <c r="G169" s="106">
        <v>301657</v>
      </c>
      <c r="H169" s="278">
        <v>-1671</v>
      </c>
      <c r="I169" s="155">
        <v>-0.55088880683616415</v>
      </c>
      <c r="J169" s="106">
        <v>-33764</v>
      </c>
      <c r="K169" s="155">
        <v>-10.06615566705722</v>
      </c>
    </row>
    <row r="170" spans="1:11" ht="12" customHeight="1" x14ac:dyDescent="0.2">
      <c r="A170" s="277">
        <v>43191</v>
      </c>
      <c r="B170" s="106">
        <v>23664.999999999971</v>
      </c>
      <c r="C170" s="278">
        <v>-464.00000000002547</v>
      </c>
      <c r="D170" s="155">
        <v>-1.9229972232584256</v>
      </c>
      <c r="E170" s="278">
        <v>-2651.9999999999636</v>
      </c>
      <c r="F170" s="279">
        <v>-10.077136451723108</v>
      </c>
      <c r="G170" s="106">
        <v>294617</v>
      </c>
      <c r="H170" s="106">
        <v>-7040</v>
      </c>
      <c r="I170" s="155">
        <v>-2.3337764414550302</v>
      </c>
      <c r="J170" s="106">
        <v>-32540</v>
      </c>
      <c r="K170" s="155">
        <v>-9.9462948981681585</v>
      </c>
    </row>
    <row r="171" spans="1:11" ht="12" customHeight="1" x14ac:dyDescent="0.2">
      <c r="A171" s="277">
        <v>43221</v>
      </c>
      <c r="B171" s="278">
        <v>22879.999999999996</v>
      </c>
      <c r="C171" s="278">
        <v>-784.99999999997453</v>
      </c>
      <c r="D171" s="155">
        <v>-3.3171350095076084</v>
      </c>
      <c r="E171" s="278">
        <v>-2984.0000000000618</v>
      </c>
      <c r="F171" s="279">
        <v>-11.537271883699564</v>
      </c>
      <c r="G171" s="106">
        <v>286390</v>
      </c>
      <c r="H171" s="278">
        <v>-8227</v>
      </c>
      <c r="I171" s="155">
        <v>-2.7924389970707733</v>
      </c>
      <c r="J171" s="106">
        <v>-30043</v>
      </c>
      <c r="K171" s="155">
        <v>-9.4942689289675855</v>
      </c>
    </row>
    <row r="172" spans="1:11" ht="12" customHeight="1" x14ac:dyDescent="0.2">
      <c r="A172" s="277">
        <v>43252</v>
      </c>
      <c r="B172" s="106">
        <v>21996.999999999996</v>
      </c>
      <c r="C172" s="278">
        <v>-883</v>
      </c>
      <c r="D172" s="155">
        <v>-3.859265734265735</v>
      </c>
      <c r="E172" s="278">
        <v>-3179.9999999999563</v>
      </c>
      <c r="F172" s="279">
        <v>-12.630575525280861</v>
      </c>
      <c r="G172" s="106">
        <v>277267</v>
      </c>
      <c r="H172" s="106">
        <v>-9123</v>
      </c>
      <c r="I172" s="155">
        <v>-3.18551625405915</v>
      </c>
      <c r="J172" s="106">
        <v>-29118</v>
      </c>
      <c r="K172" s="155">
        <v>-9.5037289684547215</v>
      </c>
    </row>
    <row r="173" spans="1:11" ht="12" customHeight="1" x14ac:dyDescent="0.2">
      <c r="A173" s="277">
        <v>43282</v>
      </c>
      <c r="B173" s="278">
        <v>21446.000000000033</v>
      </c>
      <c r="C173" s="278">
        <v>-550.99999999996362</v>
      </c>
      <c r="D173" s="155">
        <v>-2.5048870300493871</v>
      </c>
      <c r="E173" s="278">
        <v>-3151.9999999999891</v>
      </c>
      <c r="F173" s="279">
        <v>-12.814049922757892</v>
      </c>
      <c r="G173" s="106">
        <v>273095</v>
      </c>
      <c r="H173" s="278">
        <v>-4172</v>
      </c>
      <c r="I173" s="155">
        <v>-1.5046868181211612</v>
      </c>
      <c r="J173" s="106">
        <v>-28033</v>
      </c>
      <c r="K173" s="155">
        <v>-9.3093302515873653</v>
      </c>
    </row>
    <row r="174" spans="1:11" ht="12" customHeight="1" x14ac:dyDescent="0.2">
      <c r="A174" s="277">
        <v>43313</v>
      </c>
      <c r="B174" s="106">
        <v>21598.999999999996</v>
      </c>
      <c r="C174" s="278">
        <v>152.99999999996362</v>
      </c>
      <c r="D174" s="155">
        <v>0.71341975193492202</v>
      </c>
      <c r="E174" s="278">
        <v>-3248.9999999999927</v>
      </c>
      <c r="F174" s="279">
        <v>-13.075499034127473</v>
      </c>
      <c r="G174" s="106">
        <v>281205</v>
      </c>
      <c r="H174" s="106">
        <v>8110</v>
      </c>
      <c r="I174" s="155">
        <v>2.9696625716325822</v>
      </c>
      <c r="J174" s="106">
        <v>-27200</v>
      </c>
      <c r="K174" s="155">
        <v>-8.81957166712602</v>
      </c>
    </row>
    <row r="175" spans="1:11" ht="12" customHeight="1" x14ac:dyDescent="0.2">
      <c r="A175" s="277">
        <v>43344</v>
      </c>
      <c r="B175" s="278">
        <v>21873.000000000025</v>
      </c>
      <c r="C175" s="278">
        <v>274.0000000000291</v>
      </c>
      <c r="D175" s="155">
        <v>1.2685772489468454</v>
      </c>
      <c r="E175" s="278">
        <v>-3135.9999999999673</v>
      </c>
      <c r="F175" s="279">
        <v>-12.539485785117231</v>
      </c>
      <c r="G175" s="106">
        <v>278790</v>
      </c>
      <c r="H175" s="278">
        <v>-2415</v>
      </c>
      <c r="I175" s="155">
        <v>-0.85880407531871761</v>
      </c>
      <c r="J175" s="106">
        <v>-25993</v>
      </c>
      <c r="K175" s="155">
        <v>-8.5283628023872726</v>
      </c>
    </row>
    <row r="176" spans="1:11" ht="12" customHeight="1" x14ac:dyDescent="0.2">
      <c r="A176" s="277">
        <v>43374</v>
      </c>
      <c r="B176" s="106">
        <v>21861.000000000047</v>
      </c>
      <c r="C176" s="278">
        <v>-11.999999999978172</v>
      </c>
      <c r="D176" s="155">
        <v>-5.4862158825849945E-2</v>
      </c>
      <c r="E176" s="278">
        <v>-3171.9999999999818</v>
      </c>
      <c r="F176" s="279">
        <v>-12.671273918427589</v>
      </c>
      <c r="G176" s="106">
        <v>281611</v>
      </c>
      <c r="H176" s="106">
        <v>2821</v>
      </c>
      <c r="I176" s="155">
        <v>1.0118727357509236</v>
      </c>
      <c r="J176" s="106">
        <v>-25200</v>
      </c>
      <c r="K176" s="155">
        <v>-8.2135255906730862</v>
      </c>
    </row>
    <row r="177" spans="1:11" ht="12" customHeight="1" x14ac:dyDescent="0.2">
      <c r="A177" s="277">
        <v>43405</v>
      </c>
      <c r="B177" s="278">
        <v>21495.999999999985</v>
      </c>
      <c r="C177" s="278">
        <v>-365.00000000006185</v>
      </c>
      <c r="D177" s="155">
        <v>-1.6696399981705368</v>
      </c>
      <c r="E177" s="278">
        <v>-2922.0000000000437</v>
      </c>
      <c r="F177" s="279">
        <v>-11.966582029650423</v>
      </c>
      <c r="G177" s="106">
        <v>280163</v>
      </c>
      <c r="H177" s="278">
        <v>-1448</v>
      </c>
      <c r="I177" s="155">
        <v>-0.51418446012407182</v>
      </c>
      <c r="J177" s="106">
        <v>-23671</v>
      </c>
      <c r="K177" s="155">
        <v>-7.7907673268956072</v>
      </c>
    </row>
    <row r="178" spans="1:11" ht="12" customHeight="1" x14ac:dyDescent="0.2">
      <c r="A178" s="277">
        <v>43435</v>
      </c>
      <c r="B178" s="106">
        <v>21478.000000000113</v>
      </c>
      <c r="C178" s="278">
        <v>-17.999999999872671</v>
      </c>
      <c r="D178" s="155">
        <v>-8.3736509117383159E-2</v>
      </c>
      <c r="E178" s="278">
        <v>-2884.9999999998799</v>
      </c>
      <c r="F178" s="279">
        <v>-11.841727209292291</v>
      </c>
      <c r="G178" s="106">
        <v>284130</v>
      </c>
      <c r="H178" s="106">
        <v>3967</v>
      </c>
      <c r="I178" s="155">
        <v>1.4159614224576407</v>
      </c>
      <c r="J178" s="106">
        <v>-22433</v>
      </c>
      <c r="K178" s="155">
        <v>-7.3175823566444747</v>
      </c>
    </row>
    <row r="179" spans="1:11" ht="12" customHeight="1" x14ac:dyDescent="0.2">
      <c r="A179" s="277">
        <v>43466</v>
      </c>
      <c r="B179" s="278">
        <v>21986.000000000011</v>
      </c>
      <c r="C179" s="278">
        <v>507.99999999989814</v>
      </c>
      <c r="D179" s="155">
        <v>2.3652109134923895</v>
      </c>
      <c r="E179" s="278">
        <v>-2826.9999999999418</v>
      </c>
      <c r="F179" s="279">
        <v>-11.393221295288548</v>
      </c>
      <c r="G179" s="106">
        <v>285332</v>
      </c>
      <c r="H179" s="278">
        <v>1202</v>
      </c>
      <c r="I179" s="155">
        <v>0.42304578889944744</v>
      </c>
      <c r="J179" s="106">
        <v>-22006</v>
      </c>
      <c r="K179" s="155">
        <v>-7.1601949645016232</v>
      </c>
    </row>
    <row r="180" spans="1:11" ht="12" customHeight="1" x14ac:dyDescent="0.2">
      <c r="A180" s="277">
        <v>43497</v>
      </c>
      <c r="B180" s="106">
        <v>21916.999999999964</v>
      </c>
      <c r="C180" s="278">
        <v>-69.000000000047294</v>
      </c>
      <c r="D180" s="155">
        <v>-0.31383607750408105</v>
      </c>
      <c r="E180" s="278">
        <v>-2541.0000000000182</v>
      </c>
      <c r="F180" s="279">
        <v>-10.389238694905634</v>
      </c>
      <c r="G180" s="106">
        <v>283028</v>
      </c>
      <c r="H180" s="106">
        <v>-2304</v>
      </c>
      <c r="I180" s="155">
        <v>-0.80748040878695693</v>
      </c>
      <c r="J180" s="106">
        <v>-20300</v>
      </c>
      <c r="K180" s="155">
        <v>-6.692425361325034</v>
      </c>
    </row>
    <row r="181" spans="1:11" ht="12" customHeight="1" x14ac:dyDescent="0.2">
      <c r="A181" s="277">
        <v>43525</v>
      </c>
      <c r="B181" s="278">
        <v>21697.999999999964</v>
      </c>
      <c r="C181" s="278">
        <v>-219</v>
      </c>
      <c r="D181" s="155">
        <v>-0.99922434639777513</v>
      </c>
      <c r="E181" s="278">
        <v>-2431.0000000000327</v>
      </c>
      <c r="F181" s="279">
        <v>-10.07501346926948</v>
      </c>
      <c r="G181" s="106">
        <v>279028</v>
      </c>
      <c r="H181" s="278">
        <v>-4000</v>
      </c>
      <c r="I181" s="155">
        <v>-1.4132877312492049</v>
      </c>
      <c r="J181" s="106">
        <v>-22629</v>
      </c>
      <c r="K181" s="155">
        <v>-7.5015663485349258</v>
      </c>
    </row>
    <row r="182" spans="1:11" ht="12" customHeight="1" x14ac:dyDescent="0.2">
      <c r="A182" s="277">
        <v>43556</v>
      </c>
      <c r="B182" s="106">
        <v>21670</v>
      </c>
      <c r="C182" s="278">
        <v>-27.99999999996362</v>
      </c>
      <c r="D182" s="155">
        <v>-0.12904415153453622</v>
      </c>
      <c r="E182" s="278">
        <v>-1994.9999999999709</v>
      </c>
      <c r="F182" s="279">
        <v>-8.4301711388124794</v>
      </c>
      <c r="G182" s="106">
        <v>275556</v>
      </c>
      <c r="H182" s="106">
        <v>-3472</v>
      </c>
      <c r="I182" s="155">
        <v>-1.2443195664951188</v>
      </c>
      <c r="J182" s="106">
        <v>-19061</v>
      </c>
      <c r="K182" s="155">
        <v>-6.4697556488593664</v>
      </c>
    </row>
    <row r="183" spans="1:11" ht="12" customHeight="1" x14ac:dyDescent="0.2">
      <c r="A183" s="277">
        <v>43586</v>
      </c>
      <c r="B183" s="278">
        <v>21232.000000000015</v>
      </c>
      <c r="C183" s="278">
        <v>-437.99999999998545</v>
      </c>
      <c r="D183" s="155">
        <v>-2.0212275034609388</v>
      </c>
      <c r="E183" s="278">
        <v>-1647.9999999999818</v>
      </c>
      <c r="F183" s="279">
        <v>-7.2027972027971252</v>
      </c>
      <c r="G183" s="106">
        <v>267471</v>
      </c>
      <c r="H183" s="278">
        <v>-8085</v>
      </c>
      <c r="I183" s="155">
        <v>-2.9340678482776639</v>
      </c>
      <c r="J183" s="106">
        <v>-18919</v>
      </c>
      <c r="K183" s="155">
        <v>-6.6060267467439502</v>
      </c>
    </row>
    <row r="184" spans="1:11" ht="12" customHeight="1" x14ac:dyDescent="0.2">
      <c r="A184" s="277">
        <v>43617</v>
      </c>
      <c r="B184" s="106">
        <v>20669.999999999938</v>
      </c>
      <c r="C184" s="278">
        <v>-562.0000000000764</v>
      </c>
      <c r="D184" s="155">
        <v>-2.6469480030146761</v>
      </c>
      <c r="E184" s="278">
        <v>-1327.0000000000582</v>
      </c>
      <c r="F184" s="279">
        <v>-6.0326408146568093</v>
      </c>
      <c r="G184" s="106">
        <v>261663</v>
      </c>
      <c r="H184" s="106">
        <v>-5808</v>
      </c>
      <c r="I184" s="155">
        <v>-2.1714503628430744</v>
      </c>
      <c r="J184" s="106">
        <v>-15604</v>
      </c>
      <c r="K184" s="155">
        <v>-5.6277883772681205</v>
      </c>
    </row>
    <row r="185" spans="1:11" ht="12" customHeight="1" x14ac:dyDescent="0.2">
      <c r="A185" s="277">
        <v>43647</v>
      </c>
      <c r="B185" s="278">
        <v>20236.000000000015</v>
      </c>
      <c r="C185" s="278">
        <v>-433.9999999999236</v>
      </c>
      <c r="D185" s="155">
        <v>-2.0996613449440007</v>
      </c>
      <c r="E185" s="278">
        <v>-1210.0000000000182</v>
      </c>
      <c r="F185" s="279">
        <v>-5.6420777767416599</v>
      </c>
      <c r="G185" s="106">
        <v>258135</v>
      </c>
      <c r="H185" s="278">
        <v>-3528</v>
      </c>
      <c r="I185" s="155">
        <v>-1.3482991481409294</v>
      </c>
      <c r="J185" s="106">
        <v>-14960</v>
      </c>
      <c r="K185" s="155">
        <v>-5.4779472344788447</v>
      </c>
    </row>
    <row r="186" spans="1:11" ht="12" customHeight="1" x14ac:dyDescent="0.2">
      <c r="A186" s="277">
        <v>43678</v>
      </c>
      <c r="B186" s="106">
        <v>20652.000000000018</v>
      </c>
      <c r="C186" s="278">
        <v>416.00000000000364</v>
      </c>
      <c r="D186" s="155">
        <v>2.05574224154973</v>
      </c>
      <c r="E186" s="278">
        <v>-946.99999999997817</v>
      </c>
      <c r="F186" s="279">
        <v>-4.3844622436222895</v>
      </c>
      <c r="G186" s="106">
        <v>265891</v>
      </c>
      <c r="H186" s="106">
        <v>7756</v>
      </c>
      <c r="I186" s="155">
        <v>3.0046293606058847</v>
      </c>
      <c r="J186" s="106">
        <v>-15314</v>
      </c>
      <c r="K186" s="155">
        <v>-5.4458491136359592</v>
      </c>
    </row>
    <row r="187" spans="1:11" ht="12" customHeight="1" x14ac:dyDescent="0.2">
      <c r="A187" s="277">
        <v>43709</v>
      </c>
      <c r="B187" s="278">
        <v>20775.999999999985</v>
      </c>
      <c r="C187" s="278">
        <v>123.99999999996726</v>
      </c>
      <c r="D187" s="155">
        <v>0.60042610885128389</v>
      </c>
      <c r="E187" s="278">
        <v>-1097.00000000004</v>
      </c>
      <c r="F187" s="279">
        <v>-5.0153156860057546</v>
      </c>
      <c r="G187" s="106">
        <v>263431</v>
      </c>
      <c r="H187" s="278">
        <v>-2460</v>
      </c>
      <c r="I187" s="155">
        <v>-0.92519114975685524</v>
      </c>
      <c r="J187" s="106">
        <v>-15359</v>
      </c>
      <c r="K187" s="155">
        <v>-5.5091646041823594</v>
      </c>
    </row>
    <row r="188" spans="1:11" ht="12" customHeight="1" x14ac:dyDescent="0.2">
      <c r="A188" s="277">
        <v>43739</v>
      </c>
      <c r="B188" s="106">
        <v>21089.000000000033</v>
      </c>
      <c r="C188" s="278">
        <v>313.00000000004729</v>
      </c>
      <c r="D188" s="155">
        <v>1.5065460146324967</v>
      </c>
      <c r="E188" s="278">
        <v>-772.00000000001455</v>
      </c>
      <c r="F188" s="279">
        <v>-3.5314029550341379</v>
      </c>
      <c r="G188" s="106">
        <v>269282</v>
      </c>
      <c r="H188" s="106">
        <v>5851</v>
      </c>
      <c r="I188" s="155">
        <v>2.2210749683977968</v>
      </c>
      <c r="J188" s="106">
        <v>-12329</v>
      </c>
      <c r="K188" s="155">
        <v>-4.3780250061254709</v>
      </c>
    </row>
    <row r="189" spans="1:11" ht="12" customHeight="1" x14ac:dyDescent="0.2">
      <c r="A189" s="277">
        <v>43770</v>
      </c>
      <c r="B189" s="278">
        <v>20872.999999999982</v>
      </c>
      <c r="C189" s="278">
        <v>-216.00000000005093</v>
      </c>
      <c r="D189" s="155">
        <v>-1.0242306415669336</v>
      </c>
      <c r="E189" s="278">
        <v>-623.00000000000364</v>
      </c>
      <c r="F189" s="279">
        <v>-2.8982136211388356</v>
      </c>
      <c r="G189" s="106">
        <v>268675</v>
      </c>
      <c r="H189" s="278">
        <v>-607</v>
      </c>
      <c r="I189" s="155">
        <v>-0.22541424974561983</v>
      </c>
      <c r="J189" s="106">
        <v>-11488</v>
      </c>
      <c r="K189" s="155">
        <v>-4.1004700834871128</v>
      </c>
    </row>
    <row r="190" spans="1:11" ht="12" customHeight="1" x14ac:dyDescent="0.2">
      <c r="A190" s="277">
        <v>43800</v>
      </c>
      <c r="B190" s="106">
        <v>20981.000000000004</v>
      </c>
      <c r="C190" s="278">
        <v>108.00000000002183</v>
      </c>
      <c r="D190" s="155">
        <v>0.51741484214066935</v>
      </c>
      <c r="E190" s="278">
        <v>-497.00000000010914</v>
      </c>
      <c r="F190" s="279">
        <v>-2.3139957165476606</v>
      </c>
      <c r="G190" s="106">
        <v>275025</v>
      </c>
      <c r="H190" s="106">
        <v>6350</v>
      </c>
      <c r="I190" s="155">
        <v>2.3634502651902856</v>
      </c>
      <c r="J190" s="106">
        <v>-9105</v>
      </c>
      <c r="K190" s="155">
        <v>-3.2045190581775946</v>
      </c>
    </row>
    <row r="191" spans="1:11" ht="12" customHeight="1" x14ac:dyDescent="0.2">
      <c r="A191" s="277">
        <v>43831</v>
      </c>
      <c r="B191" s="278">
        <v>21430.999999999989</v>
      </c>
      <c r="C191" s="278">
        <v>449.99999999998545</v>
      </c>
      <c r="D191" s="155">
        <v>2.144797674086008</v>
      </c>
      <c r="E191" s="278">
        <v>-555.00000000002183</v>
      </c>
      <c r="F191" s="279">
        <v>-2.5243336668790208</v>
      </c>
      <c r="G191" s="106">
        <v>277744</v>
      </c>
      <c r="H191" s="278">
        <v>2719</v>
      </c>
      <c r="I191" s="155">
        <v>0.98863739660030903</v>
      </c>
      <c r="J191" s="106">
        <v>-7588</v>
      </c>
      <c r="K191" s="155">
        <v>-2.6593582213000997</v>
      </c>
    </row>
    <row r="192" spans="1:11" ht="12" customHeight="1" x14ac:dyDescent="0.2">
      <c r="A192" s="277">
        <v>43862</v>
      </c>
      <c r="B192" s="106">
        <v>21292.000000000015</v>
      </c>
      <c r="C192" s="278">
        <v>-138.99999999997453</v>
      </c>
      <c r="D192" s="155">
        <v>-0.6485931594418114</v>
      </c>
      <c r="E192" s="278">
        <v>-624.99999999994907</v>
      </c>
      <c r="F192" s="279">
        <v>-2.8516676552445595</v>
      </c>
      <c r="G192" s="106">
        <v>275485</v>
      </c>
      <c r="H192" s="106">
        <v>-2259</v>
      </c>
      <c r="I192" s="155">
        <v>-0.81333890201048442</v>
      </c>
      <c r="J192" s="106">
        <v>-7543</v>
      </c>
      <c r="K192" s="155">
        <v>-2.6651073392031885</v>
      </c>
    </row>
    <row r="193" spans="1:11" ht="12" customHeight="1" x14ac:dyDescent="0.2">
      <c r="A193" s="277">
        <v>43891</v>
      </c>
      <c r="B193" s="278">
        <v>21664.000000000011</v>
      </c>
      <c r="C193" s="278">
        <v>371.99999999999636</v>
      </c>
      <c r="D193" s="155">
        <v>1.7471350742062564</v>
      </c>
      <c r="E193" s="278">
        <v>-33.999999999952706</v>
      </c>
      <c r="F193" s="279">
        <v>-0.15669646972049389</v>
      </c>
      <c r="G193" s="106">
        <v>300679</v>
      </c>
      <c r="H193" s="278">
        <v>25194</v>
      </c>
      <c r="I193" s="155">
        <v>9.145325516815797</v>
      </c>
      <c r="J193" s="106">
        <v>21651</v>
      </c>
      <c r="K193" s="155">
        <v>7.759436328970569</v>
      </c>
    </row>
    <row r="194" spans="1:11" ht="12" customHeight="1" x14ac:dyDescent="0.2">
      <c r="A194" s="277">
        <v>43922</v>
      </c>
      <c r="B194" s="278">
        <v>23609</v>
      </c>
      <c r="C194" s="278">
        <v>1944.9999999999891</v>
      </c>
      <c r="D194" s="155">
        <v>8.978028064992559</v>
      </c>
      <c r="E194" s="278">
        <v>1939</v>
      </c>
      <c r="F194" s="279">
        <v>8.9478541762805719</v>
      </c>
      <c r="G194" s="106">
        <v>327511</v>
      </c>
      <c r="H194" s="106">
        <v>26832</v>
      </c>
      <c r="I194" s="155">
        <v>8.923802460431224</v>
      </c>
      <c r="J194" s="106">
        <v>51955</v>
      </c>
      <c r="K194" s="155">
        <v>18.854606686118249</v>
      </c>
    </row>
    <row r="195" spans="1:11" ht="12" customHeight="1" x14ac:dyDescent="0.2">
      <c r="A195" s="277">
        <v>43952</v>
      </c>
      <c r="B195" s="106">
        <v>24290</v>
      </c>
      <c r="C195" s="278">
        <v>681</v>
      </c>
      <c r="D195" s="155">
        <v>2.884493201745097</v>
      </c>
      <c r="E195" s="278">
        <v>3057.9999999999854</v>
      </c>
      <c r="F195" s="279">
        <v>14.40278824415968</v>
      </c>
      <c r="G195" s="106">
        <v>327249</v>
      </c>
      <c r="H195" s="106">
        <v>-6787</v>
      </c>
      <c r="I195" s="155">
        <v>-2.0722968083514752</v>
      </c>
      <c r="J195" s="106">
        <v>53253</v>
      </c>
      <c r="K195" s="155">
        <v>19.909821999394328</v>
      </c>
    </row>
    <row r="196" spans="1:11" ht="12" customHeight="1" x14ac:dyDescent="0.2">
      <c r="A196" s="277">
        <v>43983</v>
      </c>
      <c r="B196" s="106">
        <v>24168</v>
      </c>
      <c r="C196" s="278">
        <v>-122</v>
      </c>
      <c r="D196" s="155">
        <v>-0.50226430629888841</v>
      </c>
      <c r="E196" s="278">
        <v>3498.0000000000618</v>
      </c>
      <c r="F196" s="279">
        <v>16.923076923077272</v>
      </c>
      <c r="G196" s="106">
        <v>319479</v>
      </c>
      <c r="H196" s="106">
        <v>-15927</v>
      </c>
      <c r="I196" s="155">
        <v>-4.965952033524152</v>
      </c>
      <c r="J196" s="106">
        <v>43134</v>
      </c>
      <c r="K196" s="155">
        <v>16.484562204056363</v>
      </c>
    </row>
    <row r="197" spans="1:11" ht="12" customHeight="1" x14ac:dyDescent="0.2">
      <c r="A197" s="277">
        <v>44013</v>
      </c>
      <c r="B197" s="278">
        <v>24228</v>
      </c>
      <c r="C197" s="278">
        <v>60</v>
      </c>
      <c r="D197" s="155">
        <v>0.24826216484607747</v>
      </c>
      <c r="E197" s="278">
        <v>3991.9999999999854</v>
      </c>
      <c r="F197" s="279">
        <v>19.727218817948124</v>
      </c>
      <c r="G197" s="106">
        <v>310035</v>
      </c>
      <c r="H197" s="106">
        <v>-6556</v>
      </c>
      <c r="I197" s="155">
        <v>-2.1509398058379841</v>
      </c>
      <c r="J197" s="106">
        <v>40106</v>
      </c>
      <c r="K197" s="155">
        <v>15.536831502895772</v>
      </c>
    </row>
    <row r="198" spans="1:11" ht="12" customHeight="1" x14ac:dyDescent="0.2">
      <c r="A198" s="280">
        <v>44044</v>
      </c>
      <c r="B198" s="278">
        <v>24470</v>
      </c>
      <c r="C198" s="278">
        <v>242</v>
      </c>
      <c r="D198" s="279">
        <v>0.99884431236585769</v>
      </c>
      <c r="E198" s="278">
        <v>3817.9999999999818</v>
      </c>
      <c r="F198" s="279">
        <v>18.487313577377389</v>
      </c>
      <c r="G198" s="300">
        <v>313016</v>
      </c>
      <c r="H198" s="278">
        <v>2981</v>
      </c>
      <c r="I198" s="279">
        <v>0.96150434628348413</v>
      </c>
      <c r="J198" s="278">
        <v>47125</v>
      </c>
      <c r="K198" s="279">
        <v>17.723428021256829</v>
      </c>
    </row>
    <row r="199" spans="1:11" ht="12" customHeight="1" x14ac:dyDescent="0.2">
      <c r="A199" s="280">
        <v>44075</v>
      </c>
      <c r="B199" s="278">
        <v>24122</v>
      </c>
      <c r="C199" s="278">
        <v>-348</v>
      </c>
      <c r="D199" s="279">
        <v>-1.4221495709031466</v>
      </c>
      <c r="E199" s="278">
        <v>3346.0000000000146</v>
      </c>
      <c r="F199" s="279">
        <v>16.105121293800622</v>
      </c>
      <c r="G199" s="300">
        <v>304921</v>
      </c>
      <c r="H199" s="278">
        <v>-8095</v>
      </c>
      <c r="I199" s="279">
        <v>-2.5861297825031309</v>
      </c>
      <c r="J199" s="278">
        <v>41490</v>
      </c>
      <c r="K199" s="279">
        <v>15.749854800687846</v>
      </c>
    </row>
    <row r="200" spans="1:11" ht="12" customHeight="1" x14ac:dyDescent="0.2">
      <c r="A200" s="281">
        <v>44105</v>
      </c>
      <c r="B200" s="113">
        <v>24527</v>
      </c>
      <c r="C200" s="113">
        <v>405</v>
      </c>
      <c r="D200" s="282">
        <v>1.6789652599286957</v>
      </c>
      <c r="E200" s="113">
        <v>3437.9999999999673</v>
      </c>
      <c r="F200" s="282">
        <v>16.302337711603027</v>
      </c>
      <c r="G200" s="115">
        <v>305707</v>
      </c>
      <c r="H200" s="113">
        <v>786</v>
      </c>
      <c r="I200" s="282">
        <v>0.25777168512499959</v>
      </c>
      <c r="J200" s="113">
        <v>36425</v>
      </c>
      <c r="K200" s="282">
        <v>13.52671177427381</v>
      </c>
    </row>
    <row r="201" spans="1:11" ht="12" customHeight="1" x14ac:dyDescent="0.2">
      <c r="A201" s="281">
        <v>44136</v>
      </c>
      <c r="B201" s="113">
        <v>24231</v>
      </c>
      <c r="C201" s="113">
        <v>-296</v>
      </c>
      <c r="D201" s="282">
        <v>-1.2068332857667061</v>
      </c>
      <c r="E201" s="113">
        <v>3358.0000000000182</v>
      </c>
      <c r="F201" s="282">
        <v>16.087768888037278</v>
      </c>
      <c r="G201" s="115">
        <v>305405</v>
      </c>
      <c r="H201" s="113">
        <v>-302</v>
      </c>
      <c r="I201" s="282">
        <v>-9.8787401008154863E-2</v>
      </c>
      <c r="J201" s="113">
        <v>36730</v>
      </c>
      <c r="K201" s="282">
        <v>13.670791848888062</v>
      </c>
    </row>
    <row r="202" spans="1:11" ht="12" customHeight="1" x14ac:dyDescent="0.2">
      <c r="A202" s="281">
        <v>44166</v>
      </c>
      <c r="B202" s="113">
        <v>24624</v>
      </c>
      <c r="C202" s="113">
        <v>393</v>
      </c>
      <c r="D202" s="282">
        <v>1.6218893153398539</v>
      </c>
      <c r="E202" s="113">
        <v>3642.9999999999964</v>
      </c>
      <c r="F202" s="282">
        <v>17.363328725990161</v>
      </c>
      <c r="G202" s="115">
        <v>315290</v>
      </c>
      <c r="H202" s="113">
        <v>9885</v>
      </c>
      <c r="I202" s="282">
        <v>3.2366857124146624</v>
      </c>
      <c r="J202" s="113">
        <v>40265</v>
      </c>
      <c r="K202" s="282">
        <v>14.640487228433779</v>
      </c>
    </row>
    <row r="203" spans="1:11" ht="12" customHeight="1" x14ac:dyDescent="0.2">
      <c r="A203" s="281">
        <v>44197</v>
      </c>
      <c r="B203" s="113">
        <v>24770</v>
      </c>
      <c r="C203" s="113">
        <v>146</v>
      </c>
      <c r="D203" s="282">
        <v>0.59291747888239121</v>
      </c>
      <c r="E203" s="113">
        <v>3339.0000000000109</v>
      </c>
      <c r="F203" s="282">
        <v>15.580234240119513</v>
      </c>
      <c r="G203" s="115">
        <v>316413</v>
      </c>
      <c r="H203" s="113">
        <v>1123</v>
      </c>
      <c r="I203" s="282">
        <v>0.35618002473912908</v>
      </c>
      <c r="J203" s="113">
        <v>38669</v>
      </c>
      <c r="K203" s="282">
        <v>13.92253298001037</v>
      </c>
    </row>
    <row r="204" spans="1:11" ht="12" customHeight="1" x14ac:dyDescent="0.2">
      <c r="A204" s="281">
        <v>44228</v>
      </c>
      <c r="B204" s="113">
        <v>24898</v>
      </c>
      <c r="C204" s="113">
        <v>128</v>
      </c>
      <c r="D204" s="282">
        <v>0.51675413807024628</v>
      </c>
      <c r="E204" s="113">
        <v>3605.9999999999854</v>
      </c>
      <c r="F204" s="282">
        <v>16.935938380612356</v>
      </c>
      <c r="G204" s="115">
        <v>317042</v>
      </c>
      <c r="H204" s="113">
        <v>629</v>
      </c>
      <c r="I204" s="282">
        <v>0.19879082085755009</v>
      </c>
      <c r="J204" s="113">
        <v>41557</v>
      </c>
      <c r="K204" s="282">
        <v>15.085031852913952</v>
      </c>
    </row>
    <row r="205" spans="1:11" ht="12" customHeight="1" x14ac:dyDescent="0.2">
      <c r="A205" s="281">
        <v>44256</v>
      </c>
      <c r="B205" s="113">
        <v>24529</v>
      </c>
      <c r="C205" s="113">
        <v>-369</v>
      </c>
      <c r="D205" s="282">
        <v>-1.4820467507430315</v>
      </c>
      <c r="E205" s="113">
        <v>2864.9999999999891</v>
      </c>
      <c r="F205" s="282">
        <v>13.224704579025053</v>
      </c>
      <c r="G205" s="115">
        <v>313367</v>
      </c>
      <c r="H205" s="113">
        <v>-3675</v>
      </c>
      <c r="I205" s="282">
        <v>-1.1591524151374266</v>
      </c>
      <c r="J205" s="113">
        <v>12688</v>
      </c>
      <c r="K205" s="282">
        <v>4.2197825588085633</v>
      </c>
    </row>
    <row r="206" spans="1:11" ht="12" customHeight="1" x14ac:dyDescent="0.2">
      <c r="A206" s="281">
        <v>44287</v>
      </c>
      <c r="B206" s="113">
        <v>24338</v>
      </c>
      <c r="C206" s="113">
        <v>-191</v>
      </c>
      <c r="D206" s="282">
        <v>-0.77867014554201153</v>
      </c>
      <c r="E206" s="113">
        <v>729</v>
      </c>
      <c r="F206" s="282">
        <v>3.087805497903342</v>
      </c>
      <c r="G206" s="115">
        <v>308240</v>
      </c>
      <c r="H206" s="113">
        <v>-5127</v>
      </c>
      <c r="I206" s="282">
        <v>-1.6361008019351113</v>
      </c>
      <c r="J206" s="113">
        <v>-19271</v>
      </c>
      <c r="K206" s="282">
        <v>-5.8840771760337818</v>
      </c>
    </row>
    <row r="207" spans="1:11" ht="12" customHeight="1" x14ac:dyDescent="0.2">
      <c r="A207" s="281">
        <v>44317</v>
      </c>
      <c r="B207" s="113">
        <v>23685</v>
      </c>
      <c r="C207" s="113">
        <v>-653</v>
      </c>
      <c r="D207" s="282">
        <v>-2.6830470868600544</v>
      </c>
      <c r="E207" s="113">
        <v>-605</v>
      </c>
      <c r="F207" s="282">
        <v>-2.4907369287772747</v>
      </c>
      <c r="G207" s="115">
        <v>298837</v>
      </c>
      <c r="H207" s="113">
        <v>-9403</v>
      </c>
      <c r="I207" s="282">
        <v>-3.0505450298468726</v>
      </c>
      <c r="J207" s="113">
        <v>-28412</v>
      </c>
      <c r="K207" s="282">
        <v>-8.6820738948018175</v>
      </c>
    </row>
    <row r="208" spans="1:11" ht="12" customHeight="1" x14ac:dyDescent="0.2">
      <c r="A208" s="281">
        <v>44348</v>
      </c>
      <c r="B208" s="113">
        <v>23197</v>
      </c>
      <c r="C208" s="113">
        <v>-488</v>
      </c>
      <c r="D208" s="282">
        <v>-2.0603757652522692</v>
      </c>
      <c r="E208" s="113">
        <v>-971</v>
      </c>
      <c r="F208" s="282">
        <v>-4.0177093677590205</v>
      </c>
      <c r="G208" s="115">
        <v>286139</v>
      </c>
      <c r="H208" s="113">
        <v>-12698</v>
      </c>
      <c r="I208" s="282">
        <v>-4.2491391628212032</v>
      </c>
      <c r="J208" s="113">
        <v>-33340</v>
      </c>
      <c r="K208" s="282">
        <v>-10.435740690311412</v>
      </c>
    </row>
    <row r="209" spans="1:11" ht="12" customHeight="1" x14ac:dyDescent="0.2">
      <c r="A209" s="281">
        <v>44378</v>
      </c>
      <c r="B209" s="113">
        <v>22720</v>
      </c>
      <c r="C209" s="113">
        <v>-477</v>
      </c>
      <c r="D209" s="282">
        <v>-2.056300383670302</v>
      </c>
      <c r="E209" s="113">
        <v>-1508</v>
      </c>
      <c r="F209" s="282">
        <v>-6.2242034010236091</v>
      </c>
      <c r="G209" s="115">
        <v>272981</v>
      </c>
      <c r="H209" s="113">
        <v>-13158</v>
      </c>
      <c r="I209" s="282">
        <v>-4.5984643826951235</v>
      </c>
      <c r="J209" s="113">
        <v>-37054</v>
      </c>
      <c r="K209" s="282">
        <v>-11.951553856822617</v>
      </c>
    </row>
    <row r="210" spans="1:11" ht="12" customHeight="1" x14ac:dyDescent="0.2">
      <c r="A210" s="281">
        <v>44409</v>
      </c>
      <c r="B210" s="113">
        <v>23002</v>
      </c>
      <c r="C210" s="113">
        <v>282</v>
      </c>
      <c r="D210" s="282">
        <v>1.2411971830985915</v>
      </c>
      <c r="E210" s="113">
        <v>-1468</v>
      </c>
      <c r="F210" s="282">
        <v>-5.9991826726604005</v>
      </c>
      <c r="G210" s="115">
        <v>271855</v>
      </c>
      <c r="H210" s="113">
        <v>-1126</v>
      </c>
      <c r="I210" s="282">
        <v>-0.41248292005670723</v>
      </c>
      <c r="J210" s="113">
        <v>-41161</v>
      </c>
      <c r="K210" s="282">
        <v>-13.149807038617833</v>
      </c>
    </row>
    <row r="211" spans="1:11" ht="12" customHeight="1" x14ac:dyDescent="0.2">
      <c r="A211" s="281">
        <v>44440</v>
      </c>
      <c r="B211" s="113">
        <v>22751</v>
      </c>
      <c r="C211" s="113">
        <v>-251</v>
      </c>
      <c r="D211" s="282">
        <v>-1.0912094600469524</v>
      </c>
      <c r="E211" s="113">
        <v>-1371</v>
      </c>
      <c r="F211" s="282">
        <v>-5.6836083243512148</v>
      </c>
      <c r="G211" s="115">
        <v>265187</v>
      </c>
      <c r="H211" s="113">
        <v>-6668</v>
      </c>
      <c r="I211" s="282">
        <v>-2.4527781354030642</v>
      </c>
      <c r="J211" s="113">
        <v>-39734</v>
      </c>
      <c r="K211" s="282">
        <v>-13.030916204525106</v>
      </c>
    </row>
    <row r="212" spans="1:11" ht="12" customHeight="1" x14ac:dyDescent="0.2">
      <c r="A212" s="281">
        <v>44470</v>
      </c>
      <c r="B212" s="113">
        <v>22391</v>
      </c>
      <c r="C212" s="113">
        <v>-360</v>
      </c>
      <c r="D212" s="282">
        <v>-1.5823480286580809</v>
      </c>
      <c r="E212" s="113">
        <v>-2136</v>
      </c>
      <c r="F212" s="282">
        <v>-8.7087699270192029</v>
      </c>
      <c r="G212" s="115">
        <v>264340</v>
      </c>
      <c r="H212" s="113">
        <v>-847</v>
      </c>
      <c r="I212" s="282">
        <v>-0.31939725552157533</v>
      </c>
      <c r="J212" s="113">
        <v>-41367</v>
      </c>
      <c r="K212" s="282">
        <v>-13.531584163921664</v>
      </c>
    </row>
    <row r="213" spans="1:11" ht="12" customHeight="1" x14ac:dyDescent="0.2">
      <c r="A213" s="281">
        <v>44501</v>
      </c>
      <c r="B213" s="113">
        <v>21689</v>
      </c>
      <c r="C213" s="113">
        <v>-702</v>
      </c>
      <c r="D213" s="282">
        <v>-3.1351882452771203</v>
      </c>
      <c r="E213" s="113">
        <v>-2542</v>
      </c>
      <c r="F213" s="282">
        <v>-10.490693739424703</v>
      </c>
      <c r="G213" s="115">
        <v>256651</v>
      </c>
      <c r="H213" s="113">
        <v>-7689</v>
      </c>
      <c r="I213" s="282">
        <v>-2.9087538775819022</v>
      </c>
      <c r="J213" s="113">
        <v>-48754</v>
      </c>
      <c r="K213" s="282">
        <v>-15.963720305823415</v>
      </c>
    </row>
    <row r="214" spans="1:11" ht="12" customHeight="1" x14ac:dyDescent="0.2">
      <c r="A214" s="281">
        <v>44531</v>
      </c>
      <c r="B214" s="113">
        <v>20833</v>
      </c>
      <c r="C214" s="113">
        <v>-856</v>
      </c>
      <c r="D214" s="282">
        <v>-3.9467010927198118</v>
      </c>
      <c r="E214" s="113">
        <v>-3791</v>
      </c>
      <c r="F214" s="282">
        <v>-15.39554905782976</v>
      </c>
      <c r="G214" s="115">
        <v>258405</v>
      </c>
      <c r="H214" s="113">
        <v>1754</v>
      </c>
      <c r="I214" s="282">
        <v>0.68341833852196177</v>
      </c>
      <c r="J214" s="113">
        <v>-56885</v>
      </c>
      <c r="K214" s="282">
        <v>-18.042119953059089</v>
      </c>
    </row>
    <row r="215" spans="1:11" ht="12" customHeight="1" x14ac:dyDescent="0.2">
      <c r="A215" s="281">
        <v>44562</v>
      </c>
      <c r="B215" s="113">
        <v>20511</v>
      </c>
      <c r="C215" s="113">
        <v>-322</v>
      </c>
      <c r="D215" s="282">
        <v>-1.54562472999568</v>
      </c>
      <c r="E215" s="113">
        <v>-4259</v>
      </c>
      <c r="F215" s="282">
        <v>-17.194186515946711</v>
      </c>
      <c r="G215" s="115">
        <v>255984</v>
      </c>
      <c r="H215" s="113">
        <v>-2421</v>
      </c>
      <c r="I215" s="282">
        <v>-0.93690137574737331</v>
      </c>
      <c r="J215" s="113">
        <v>-60429</v>
      </c>
      <c r="K215" s="282">
        <v>-19.098140721146098</v>
      </c>
    </row>
    <row r="216" spans="1:11" ht="12" customHeight="1" x14ac:dyDescent="0.2">
      <c r="A216" s="281">
        <v>44593</v>
      </c>
      <c r="B216" s="113">
        <v>19816</v>
      </c>
      <c r="C216" s="113">
        <v>-695</v>
      </c>
      <c r="D216" s="282">
        <v>-3.3884257227828969</v>
      </c>
      <c r="E216" s="113">
        <v>-5082</v>
      </c>
      <c r="F216" s="282">
        <v>-20.411278014298336</v>
      </c>
      <c r="G216" s="115">
        <v>253359</v>
      </c>
      <c r="H216" s="113">
        <v>-2625</v>
      </c>
      <c r="I216" s="282">
        <v>-1.0254547159197449</v>
      </c>
      <c r="J216" s="113">
        <v>-63683</v>
      </c>
      <c r="K216" s="282">
        <v>-20.08661313012156</v>
      </c>
    </row>
    <row r="217" spans="1:11" ht="12" customHeight="1" x14ac:dyDescent="0.2">
      <c r="A217" s="281">
        <v>44621</v>
      </c>
      <c r="B217" s="113">
        <v>19784</v>
      </c>
      <c r="C217" s="113">
        <v>-32</v>
      </c>
      <c r="D217" s="282">
        <v>-0.16148566814695195</v>
      </c>
      <c r="E217" s="113">
        <v>-4745</v>
      </c>
      <c r="F217" s="282">
        <v>-19.344449427208609</v>
      </c>
      <c r="G217" s="115">
        <v>254532</v>
      </c>
      <c r="H217" s="113">
        <v>1173</v>
      </c>
      <c r="I217" s="282">
        <v>0.46297940866517473</v>
      </c>
      <c r="J217" s="113">
        <v>-58835</v>
      </c>
      <c r="K217" s="282">
        <v>-18.775110333889657</v>
      </c>
    </row>
    <row r="218" spans="1:11" ht="12" customHeight="1" x14ac:dyDescent="0.2">
      <c r="A218" s="281">
        <v>44652</v>
      </c>
      <c r="B218" s="113">
        <v>19221</v>
      </c>
      <c r="C218" s="113">
        <v>-563</v>
      </c>
      <c r="D218" s="282">
        <v>-2.8457339264051758</v>
      </c>
      <c r="E218" s="113">
        <v>-5117</v>
      </c>
      <c r="F218" s="282">
        <v>-21.024734982332156</v>
      </c>
      <c r="G218" s="115">
        <v>250192</v>
      </c>
      <c r="H218" s="113">
        <v>-4340</v>
      </c>
      <c r="I218" s="282">
        <v>-1.7050901261923845</v>
      </c>
      <c r="J218" s="113">
        <v>-58048</v>
      </c>
      <c r="K218" s="282">
        <v>-18.832078899558784</v>
      </c>
    </row>
    <row r="219" spans="1:11" ht="12" customHeight="1" x14ac:dyDescent="0.2">
      <c r="A219" s="281">
        <v>44682</v>
      </c>
      <c r="B219" s="113">
        <v>18552</v>
      </c>
      <c r="C219" s="113">
        <v>-669</v>
      </c>
      <c r="D219" s="282">
        <v>-3.4805681286093337</v>
      </c>
      <c r="E219" s="113">
        <v>-5133</v>
      </c>
      <c r="F219" s="282">
        <v>-21.671944268524381</v>
      </c>
      <c r="G219" s="115">
        <v>242224</v>
      </c>
      <c r="H219" s="113">
        <v>-7968</v>
      </c>
      <c r="I219" s="282">
        <v>-3.1847541088444076</v>
      </c>
      <c r="J219" s="113">
        <v>-56613</v>
      </c>
      <c r="K219" s="282">
        <v>-18.94444128404448</v>
      </c>
    </row>
    <row r="220" spans="1:11" ht="12" customHeight="1" x14ac:dyDescent="0.2">
      <c r="A220" s="281">
        <v>44713</v>
      </c>
      <c r="B220" s="113">
        <v>17810</v>
      </c>
      <c r="C220" s="113">
        <v>-742</v>
      </c>
      <c r="D220" s="282">
        <v>-3.9995687796463995</v>
      </c>
      <c r="E220" s="113">
        <v>-5387</v>
      </c>
      <c r="F220" s="282">
        <v>-23.222830538431694</v>
      </c>
      <c r="G220" s="115">
        <v>235076</v>
      </c>
      <c r="H220" s="113">
        <v>-7148</v>
      </c>
      <c r="I220" s="282">
        <v>-2.9509875156879581</v>
      </c>
      <c r="J220" s="113">
        <v>-51063</v>
      </c>
      <c r="K220" s="282">
        <v>-17.845522630609597</v>
      </c>
    </row>
    <row r="221" spans="1:11" ht="12" customHeight="1" x14ac:dyDescent="0.2">
      <c r="A221" s="281">
        <v>44743</v>
      </c>
      <c r="B221" s="113">
        <v>17683</v>
      </c>
      <c r="C221" s="113">
        <v>-127</v>
      </c>
      <c r="D221" s="282">
        <v>-0.71308253790005616</v>
      </c>
      <c r="E221" s="113">
        <v>-5037</v>
      </c>
      <c r="F221" s="282">
        <v>-22.169894366197184</v>
      </c>
      <c r="G221" s="115">
        <v>233167</v>
      </c>
      <c r="H221" s="113">
        <v>-1909</v>
      </c>
      <c r="I221" s="282">
        <v>-0.81207779611700048</v>
      </c>
      <c r="J221" s="113">
        <v>-39814</v>
      </c>
      <c r="K221" s="282">
        <v>-14.584897850033519</v>
      </c>
    </row>
    <row r="222" spans="1:11" ht="12" customHeight="1" x14ac:dyDescent="0.2">
      <c r="A222" s="281">
        <v>44774</v>
      </c>
      <c r="B222" s="113">
        <v>17814</v>
      </c>
      <c r="C222" s="113">
        <v>131</v>
      </c>
      <c r="D222" s="282">
        <v>0.74082452072612115</v>
      </c>
      <c r="E222" s="113">
        <v>-5188</v>
      </c>
      <c r="F222" s="282">
        <v>-22.554560473002347</v>
      </c>
      <c r="G222" s="115">
        <v>238141</v>
      </c>
      <c r="H222" s="113">
        <v>4974</v>
      </c>
      <c r="I222" s="282">
        <v>2.1332349775053929</v>
      </c>
      <c r="J222" s="113">
        <v>-33714</v>
      </c>
      <c r="K222" s="282">
        <v>-12.401464015743686</v>
      </c>
    </row>
    <row r="223" spans="1:11" ht="12" customHeight="1" x14ac:dyDescent="0.2">
      <c r="A223" s="281">
        <v>44805</v>
      </c>
      <c r="B223" s="113">
        <v>18055</v>
      </c>
      <c r="C223" s="113">
        <v>241</v>
      </c>
      <c r="D223" s="282">
        <v>1.3528685303693724</v>
      </c>
      <c r="E223" s="113">
        <v>-4696</v>
      </c>
      <c r="F223" s="282">
        <v>-20.640850951606524</v>
      </c>
      <c r="G223" s="115">
        <v>237902</v>
      </c>
      <c r="H223" s="113">
        <v>-239</v>
      </c>
      <c r="I223" s="282">
        <v>-0.10036071067140896</v>
      </c>
      <c r="J223" s="113">
        <v>-27285</v>
      </c>
      <c r="K223" s="282">
        <v>-10.288965899535045</v>
      </c>
    </row>
    <row r="224" spans="1:11" ht="12" customHeight="1" x14ac:dyDescent="0.2">
      <c r="A224" s="281">
        <v>44835</v>
      </c>
      <c r="B224" s="113">
        <v>18105</v>
      </c>
      <c r="C224" s="113">
        <v>50</v>
      </c>
      <c r="D224" s="282">
        <v>0.27693159789531985</v>
      </c>
      <c r="E224" s="113">
        <v>-4286</v>
      </c>
      <c r="F224" s="282">
        <v>-19.141619400652047</v>
      </c>
      <c r="G224" s="115">
        <v>237351</v>
      </c>
      <c r="H224" s="113">
        <v>-551</v>
      </c>
      <c r="I224" s="282">
        <v>-0.23160797303091188</v>
      </c>
      <c r="J224" s="113">
        <v>-26989</v>
      </c>
      <c r="K224" s="282">
        <v>-10.209956873723236</v>
      </c>
    </row>
    <row r="225" spans="1:14" ht="12" customHeight="1" x14ac:dyDescent="0.2">
      <c r="A225" s="281">
        <v>44866</v>
      </c>
      <c r="B225" s="113">
        <v>17535</v>
      </c>
      <c r="C225" s="113">
        <v>-570</v>
      </c>
      <c r="D225" s="282">
        <v>-3.1483015741507869</v>
      </c>
      <c r="E225" s="113">
        <v>-4154</v>
      </c>
      <c r="F225" s="282">
        <v>-19.152565816773478</v>
      </c>
      <c r="G225" s="115">
        <v>233568</v>
      </c>
      <c r="H225" s="113">
        <v>-3783</v>
      </c>
      <c r="I225" s="282">
        <v>-1.5938420314218182</v>
      </c>
      <c r="J225" s="113">
        <v>-23083</v>
      </c>
      <c r="K225" s="282">
        <v>-8.9939256032511068</v>
      </c>
    </row>
    <row r="226" spans="1:14" ht="12" customHeight="1" x14ac:dyDescent="0.2">
      <c r="A226" s="281">
        <v>44896</v>
      </c>
      <c r="B226" s="113">
        <v>17165</v>
      </c>
      <c r="C226" s="113">
        <v>-370</v>
      </c>
      <c r="D226" s="282">
        <v>-2.1100655831194755</v>
      </c>
      <c r="E226" s="113">
        <v>-3668</v>
      </c>
      <c r="F226" s="282">
        <v>-17.60668170690731</v>
      </c>
      <c r="G226" s="115">
        <v>233843</v>
      </c>
      <c r="H226" s="113">
        <v>275</v>
      </c>
      <c r="I226" s="282">
        <v>0.11773873133305933</v>
      </c>
      <c r="J226" s="113">
        <v>-24562</v>
      </c>
      <c r="K226" s="282">
        <v>-9.5052340318492288</v>
      </c>
    </row>
    <row r="227" spans="1:14" ht="12" customHeight="1" x14ac:dyDescent="0.2">
      <c r="A227" s="281">
        <v>44927</v>
      </c>
      <c r="B227" s="113">
        <v>17783</v>
      </c>
      <c r="C227" s="113">
        <v>618</v>
      </c>
      <c r="D227" s="282">
        <v>3.6003495484998544</v>
      </c>
      <c r="E227" s="113">
        <v>-2728</v>
      </c>
      <c r="F227" s="282">
        <v>-13.300180391009702</v>
      </c>
      <c r="G227" s="115">
        <v>234251</v>
      </c>
      <c r="H227" s="113">
        <v>408</v>
      </c>
      <c r="I227" s="282">
        <v>0.17447603734129308</v>
      </c>
      <c r="J227" s="113">
        <v>-21733</v>
      </c>
      <c r="K227" s="282">
        <v>-8.4899837489843115</v>
      </c>
    </row>
    <row r="228" spans="1:14" ht="12" customHeight="1" x14ac:dyDescent="0.2">
      <c r="A228" s="281">
        <v>44958</v>
      </c>
      <c r="B228" s="113">
        <v>17725</v>
      </c>
      <c r="C228" s="113">
        <v>-58</v>
      </c>
      <c r="D228" s="282">
        <v>-0.32615419220603947</v>
      </c>
      <c r="E228" s="113">
        <v>-2091</v>
      </c>
      <c r="F228" s="282">
        <v>-10.552079127977391</v>
      </c>
      <c r="G228" s="115">
        <v>231852</v>
      </c>
      <c r="H228" s="113">
        <v>-2399</v>
      </c>
      <c r="I228" s="282">
        <v>-1.0241151585265378</v>
      </c>
      <c r="J228" s="113">
        <v>-21507</v>
      </c>
      <c r="K228" s="282">
        <v>-8.4887452192343673</v>
      </c>
    </row>
    <row r="229" spans="1:14" ht="12" customHeight="1" x14ac:dyDescent="0.2">
      <c r="A229" s="281">
        <v>44986</v>
      </c>
      <c r="B229" s="113">
        <v>17841</v>
      </c>
      <c r="C229" s="113">
        <v>116</v>
      </c>
      <c r="D229" s="282">
        <v>0.65444287729196049</v>
      </c>
      <c r="E229" s="113">
        <v>-1943</v>
      </c>
      <c r="F229" s="282">
        <v>-9.8210675293166201</v>
      </c>
      <c r="G229" s="115">
        <v>228433</v>
      </c>
      <c r="H229" s="113">
        <v>-3419</v>
      </c>
      <c r="I229" s="282">
        <v>-1.4746476200334697</v>
      </c>
      <c r="J229" s="113">
        <v>-26099</v>
      </c>
      <c r="K229" s="282">
        <v>-10.253720553800701</v>
      </c>
    </row>
    <row r="230" spans="1:14" ht="12" customHeight="1" x14ac:dyDescent="0.2">
      <c r="A230" s="281">
        <v>45017</v>
      </c>
      <c r="B230" s="113">
        <v>17429</v>
      </c>
      <c r="C230" s="113">
        <v>-412</v>
      </c>
      <c r="D230" s="282">
        <v>-2.3092875959867722</v>
      </c>
      <c r="E230" s="113">
        <v>-1792</v>
      </c>
      <c r="F230" s="282">
        <v>-9.3231361531658088</v>
      </c>
      <c r="G230" s="115">
        <v>223042</v>
      </c>
      <c r="H230" s="113">
        <v>-5391</v>
      </c>
      <c r="I230" s="282">
        <v>-2.3599917700157156</v>
      </c>
      <c r="J230" s="113">
        <v>-27150</v>
      </c>
      <c r="K230" s="282">
        <v>-10.851665920573</v>
      </c>
    </row>
    <row r="231" spans="1:14" ht="12" customHeight="1" x14ac:dyDescent="0.2">
      <c r="A231" s="281">
        <v>45047</v>
      </c>
      <c r="B231" s="113">
        <v>16943</v>
      </c>
      <c r="C231" s="113">
        <v>-486</v>
      </c>
      <c r="D231" s="282">
        <v>-2.7884560215732401</v>
      </c>
      <c r="E231" s="113">
        <v>-1609</v>
      </c>
      <c r="F231" s="282">
        <v>-8.6729193617938769</v>
      </c>
      <c r="G231" s="115">
        <v>218420</v>
      </c>
      <c r="H231" s="113">
        <v>-4622</v>
      </c>
      <c r="I231" s="282">
        <v>-2.0722554496462551</v>
      </c>
      <c r="J231" s="113">
        <v>-23804</v>
      </c>
      <c r="K231" s="282">
        <v>-9.8272673228086393</v>
      </c>
    </row>
    <row r="232" spans="1:14" ht="12" customHeight="1" x14ac:dyDescent="0.2">
      <c r="A232" s="281">
        <v>45078</v>
      </c>
      <c r="B232" s="113">
        <v>16754</v>
      </c>
      <c r="C232" s="113">
        <v>-189</v>
      </c>
      <c r="D232" s="282">
        <v>-1.1155049282889689</v>
      </c>
      <c r="E232" s="113">
        <v>-1056</v>
      </c>
      <c r="F232" s="282">
        <v>-5.9292532285233017</v>
      </c>
      <c r="G232" s="115">
        <v>213532</v>
      </c>
      <c r="H232" s="113">
        <v>-4888</v>
      </c>
      <c r="I232" s="282">
        <v>-2.2378903030857979</v>
      </c>
      <c r="J232" s="113">
        <v>-21544</v>
      </c>
      <c r="K232" s="282">
        <v>-9.1646956728887687</v>
      </c>
    </row>
    <row r="233" spans="1:14" ht="12" customHeight="1" x14ac:dyDescent="0.2">
      <c r="A233" s="281">
        <v>45108</v>
      </c>
      <c r="B233" s="113">
        <v>16492</v>
      </c>
      <c r="C233" s="113">
        <v>-262</v>
      </c>
      <c r="D233" s="282">
        <v>-1.5638056583502447</v>
      </c>
      <c r="E233" s="113">
        <v>-1191</v>
      </c>
      <c r="F233" s="282">
        <v>-6.7352824746932081</v>
      </c>
      <c r="G233" s="115">
        <v>212568</v>
      </c>
      <c r="H233" s="113">
        <v>-964</v>
      </c>
      <c r="I233" s="282">
        <v>-0.45145458291965607</v>
      </c>
      <c r="J233" s="113">
        <v>-20599</v>
      </c>
      <c r="K233" s="282">
        <v>-8.8344405511929214</v>
      </c>
    </row>
    <row r="234" spans="1:14" ht="12" customHeight="1" x14ac:dyDescent="0.2">
      <c r="A234" s="284">
        <v>45139</v>
      </c>
      <c r="B234" s="285">
        <v>16523</v>
      </c>
      <c r="C234" s="285">
        <f>B234-B233</f>
        <v>31</v>
      </c>
      <c r="D234" s="286">
        <f>100*C234/B233</f>
        <v>0.18796992481203006</v>
      </c>
      <c r="E234" s="285">
        <f>B234-B222</f>
        <v>-1291</v>
      </c>
      <c r="F234" s="286">
        <f>100*E234/B222</f>
        <v>-7.2471090153811613</v>
      </c>
      <c r="G234" s="301">
        <v>215051</v>
      </c>
      <c r="H234" s="285">
        <f>G234-G233</f>
        <v>2483</v>
      </c>
      <c r="I234" s="286">
        <f>100*H234/G233</f>
        <v>1.1680967972601708</v>
      </c>
      <c r="J234" s="285">
        <f>G234-G222</f>
        <v>-23090</v>
      </c>
      <c r="K234" s="286">
        <f>100*J234/G222</f>
        <v>-9.6959364410160376</v>
      </c>
    </row>
    <row r="235" spans="1:14" x14ac:dyDescent="0.2">
      <c r="A235" s="46" t="s">
        <v>135</v>
      </c>
      <c r="N235" s="283"/>
    </row>
    <row r="236" spans="1:14" ht="18.75" customHeight="1" x14ac:dyDescent="0.2">
      <c r="A236" s="46"/>
    </row>
    <row r="237" spans="1:14" x14ac:dyDescent="0.2">
      <c r="A237" s="297"/>
      <c r="B237" s="404" t="s">
        <v>624</v>
      </c>
      <c r="C237" s="404"/>
      <c r="D237" s="404"/>
      <c r="E237" s="404"/>
      <c r="F237" s="404"/>
      <c r="G237" s="404"/>
      <c r="H237" s="404"/>
      <c r="I237" s="404"/>
      <c r="J237" s="404"/>
      <c r="K237" s="404"/>
      <c r="N237" s="283"/>
    </row>
    <row r="238" spans="1:14" ht="20.25" customHeight="1" x14ac:dyDescent="0.2">
      <c r="B238" s="404"/>
      <c r="C238" s="404"/>
      <c r="D238" s="404"/>
      <c r="E238" s="404"/>
      <c r="F238" s="404"/>
      <c r="G238" s="404"/>
      <c r="H238" s="404"/>
      <c r="I238" s="404"/>
      <c r="J238" s="404"/>
      <c r="K238" s="404"/>
    </row>
    <row r="240" spans="1:14" x14ac:dyDescent="0.2">
      <c r="A240" s="287" t="s">
        <v>621</v>
      </c>
    </row>
    <row r="243" spans="6:6" x14ac:dyDescent="0.2">
      <c r="F243" s="81" t="s">
        <v>60</v>
      </c>
    </row>
    <row r="251" spans="6:6" x14ac:dyDescent="0.2">
      <c r="F251" s="81"/>
    </row>
  </sheetData>
  <mergeCells count="12">
    <mergeCell ref="J8:K8"/>
    <mergeCell ref="B237:K238"/>
    <mergeCell ref="A5:K5"/>
    <mergeCell ref="A6:A9"/>
    <mergeCell ref="B6:K6"/>
    <mergeCell ref="B7:F7"/>
    <mergeCell ref="G7:K7"/>
    <mergeCell ref="B8:B9"/>
    <mergeCell ref="C8:D8"/>
    <mergeCell ref="E8:F8"/>
    <mergeCell ref="G8:G9"/>
    <mergeCell ref="H8:I8"/>
  </mergeCells>
  <hyperlinks>
    <hyperlink ref="I2" location="ÍNDICE!A1" display="VOLVER AL ÍNDICE"/>
    <hyperlink ref="A24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43"/>
  <sheetViews>
    <sheetView zoomScaleNormal="100" workbookViewId="0"/>
  </sheetViews>
  <sheetFormatPr baseColWidth="10" defaultColWidth="9.140625" defaultRowHeight="15" x14ac:dyDescent="0.2"/>
  <cols>
    <col min="1" max="1" width="7.85546875" style="15" customWidth="1"/>
    <col min="2" max="2" width="8.140625" style="15" customWidth="1"/>
    <col min="3" max="6" width="7.42578125" style="15" customWidth="1"/>
    <col min="7" max="7" width="9.140625" style="15"/>
    <col min="8" max="9" width="7.42578125" style="15" customWidth="1"/>
    <col min="10" max="10" width="9" style="15" customWidth="1"/>
    <col min="11" max="11" width="7.42578125" style="15" customWidth="1"/>
    <col min="12" max="16384" width="9.140625" style="15"/>
  </cols>
  <sheetData>
    <row r="2" spans="1:11" ht="18" customHeight="1" x14ac:dyDescent="0.25">
      <c r="D2" s="94"/>
      <c r="I2" s="276" t="s">
        <v>61</v>
      </c>
    </row>
    <row r="3" spans="1:11" ht="18.75" customHeight="1" x14ac:dyDescent="0.2"/>
    <row r="4" spans="1:11" ht="24" customHeight="1" x14ac:dyDescent="0.25">
      <c r="C4" s="18"/>
      <c r="K4" s="2" t="s">
        <v>653</v>
      </c>
    </row>
    <row r="5" spans="1:11" s="19" customFormat="1" ht="31.5" customHeight="1" x14ac:dyDescent="0.2">
      <c r="A5" s="403" t="s">
        <v>55</v>
      </c>
      <c r="B5" s="403"/>
      <c r="C5" s="403"/>
      <c r="D5" s="403"/>
      <c r="E5" s="403"/>
      <c r="F5" s="403"/>
      <c r="G5" s="403"/>
      <c r="H5" s="403"/>
      <c r="I5" s="403"/>
      <c r="J5" s="403"/>
      <c r="K5" s="403"/>
    </row>
    <row r="6" spans="1:11" s="19" customFormat="1" ht="16.5" customHeight="1" x14ac:dyDescent="0.2">
      <c r="A6" s="355"/>
      <c r="B6" s="376" t="s">
        <v>627</v>
      </c>
      <c r="C6" s="377"/>
      <c r="D6" s="377"/>
      <c r="E6" s="377"/>
      <c r="F6" s="377"/>
      <c r="G6" s="377"/>
      <c r="H6" s="377"/>
      <c r="I6" s="377"/>
      <c r="J6" s="377"/>
      <c r="K6" s="378"/>
    </row>
    <row r="7" spans="1:11" s="19" customFormat="1" ht="16.5" customHeight="1" x14ac:dyDescent="0.2">
      <c r="A7" s="355"/>
      <c r="B7" s="326" t="s">
        <v>618</v>
      </c>
      <c r="C7" s="327"/>
      <c r="D7" s="327"/>
      <c r="E7" s="327"/>
      <c r="F7" s="328"/>
      <c r="G7" s="326" t="s">
        <v>619</v>
      </c>
      <c r="H7" s="327"/>
      <c r="I7" s="327"/>
      <c r="J7" s="327"/>
      <c r="K7" s="328"/>
    </row>
    <row r="8" spans="1:11" s="19" customFormat="1" ht="25.5" customHeight="1" x14ac:dyDescent="0.2">
      <c r="A8" s="355"/>
      <c r="B8" s="363" t="s">
        <v>65</v>
      </c>
      <c r="C8" s="365" t="s">
        <v>66</v>
      </c>
      <c r="D8" s="366"/>
      <c r="E8" s="365" t="s">
        <v>67</v>
      </c>
      <c r="F8" s="366"/>
      <c r="G8" s="363" t="s">
        <v>65</v>
      </c>
      <c r="H8" s="365" t="s">
        <v>66</v>
      </c>
      <c r="I8" s="366"/>
      <c r="J8" s="365" t="s">
        <v>67</v>
      </c>
      <c r="K8" s="366"/>
    </row>
    <row r="9" spans="1:11" s="19" customFormat="1" ht="15" customHeight="1" x14ac:dyDescent="0.2">
      <c r="A9" s="356"/>
      <c r="B9" s="364"/>
      <c r="C9" s="20" t="s">
        <v>152</v>
      </c>
      <c r="D9" s="21" t="s">
        <v>69</v>
      </c>
      <c r="E9" s="20" t="s">
        <v>152</v>
      </c>
      <c r="F9" s="21" t="s">
        <v>69</v>
      </c>
      <c r="G9" s="364"/>
      <c r="H9" s="20" t="s">
        <v>152</v>
      </c>
      <c r="I9" s="21" t="s">
        <v>69</v>
      </c>
      <c r="J9" s="20" t="s">
        <v>152</v>
      </c>
      <c r="K9" s="21" t="s">
        <v>69</v>
      </c>
    </row>
    <row r="10" spans="1:11" s="19" customFormat="1" ht="3" customHeight="1" x14ac:dyDescent="0.2">
      <c r="A10" s="22"/>
      <c r="B10" s="22"/>
      <c r="C10" s="22"/>
      <c r="D10" s="22"/>
      <c r="G10" s="22"/>
      <c r="H10" s="22"/>
      <c r="I10" s="22"/>
    </row>
    <row r="11" spans="1:11" ht="12" customHeight="1" x14ac:dyDescent="0.2">
      <c r="A11" s="292">
        <v>38353</v>
      </c>
      <c r="B11" s="293">
        <v>16569</v>
      </c>
      <c r="C11" s="294">
        <v>-3693.9900000000016</v>
      </c>
      <c r="D11" s="295">
        <v>-18.230231569970677</v>
      </c>
      <c r="E11" s="294">
        <v>-7472.66</v>
      </c>
      <c r="F11" s="296">
        <v>-31.08212993611922</v>
      </c>
      <c r="G11" s="293">
        <v>218950</v>
      </c>
      <c r="H11" s="293">
        <v>-22406.679999999993</v>
      </c>
      <c r="I11" s="295">
        <v>-9.2836378094030749</v>
      </c>
      <c r="J11" s="293">
        <v>-47573.330000000016</v>
      </c>
      <c r="K11" s="295">
        <v>-17.849593129426989</v>
      </c>
    </row>
    <row r="12" spans="1:11" ht="12" customHeight="1" x14ac:dyDescent="0.2">
      <c r="A12" s="292">
        <v>38384</v>
      </c>
      <c r="B12" s="293">
        <v>16179</v>
      </c>
      <c r="C12" s="294">
        <v>-390</v>
      </c>
      <c r="D12" s="295">
        <v>-2.3537932283179432</v>
      </c>
      <c r="E12" s="294">
        <v>-8265.3300000000017</v>
      </c>
      <c r="F12" s="296">
        <v>-33.812871942082282</v>
      </c>
      <c r="G12" s="293">
        <v>221071</v>
      </c>
      <c r="H12" s="293">
        <v>2121</v>
      </c>
      <c r="I12" s="295">
        <v>0.96871431833751998</v>
      </c>
      <c r="J12" s="293">
        <v>-47755.950000000012</v>
      </c>
      <c r="K12" s="295">
        <v>-17.764569363302307</v>
      </c>
    </row>
    <row r="13" spans="1:11" ht="12" customHeight="1" x14ac:dyDescent="0.2">
      <c r="A13" s="292">
        <v>38412</v>
      </c>
      <c r="B13" s="293">
        <v>16730</v>
      </c>
      <c r="C13" s="294">
        <v>551</v>
      </c>
      <c r="D13" s="295">
        <v>3.4056492984733295</v>
      </c>
      <c r="E13" s="294">
        <v>-7657.2999999999993</v>
      </c>
      <c r="F13" s="296">
        <v>-31.398719825482932</v>
      </c>
      <c r="G13" s="293">
        <v>222313</v>
      </c>
      <c r="H13" s="293">
        <v>1242</v>
      </c>
      <c r="I13" s="295">
        <v>0.56181045908328098</v>
      </c>
      <c r="J13" s="293">
        <v>-48682.869999999995</v>
      </c>
      <c r="K13" s="295">
        <v>-17.964432446885631</v>
      </c>
    </row>
    <row r="14" spans="1:11" ht="12" customHeight="1" x14ac:dyDescent="0.2">
      <c r="A14" s="292">
        <v>38443</v>
      </c>
      <c r="B14" s="293">
        <v>16876</v>
      </c>
      <c r="C14" s="294">
        <v>146</v>
      </c>
      <c r="D14" s="295">
        <v>0.87268380155409442</v>
      </c>
      <c r="E14" s="294">
        <v>-7459.84</v>
      </c>
      <c r="F14" s="296">
        <v>-30.653718959361996</v>
      </c>
      <c r="G14" s="293">
        <v>223892</v>
      </c>
      <c r="H14" s="293">
        <v>1579</v>
      </c>
      <c r="I14" s="295">
        <v>0.71025985884766074</v>
      </c>
      <c r="J14" s="293">
        <v>-46716.340000000026</v>
      </c>
      <c r="K14" s="295">
        <v>-17.263451673366763</v>
      </c>
    </row>
    <row r="15" spans="1:11" ht="12" customHeight="1" x14ac:dyDescent="0.2">
      <c r="A15" s="292">
        <v>38473</v>
      </c>
      <c r="B15" s="293">
        <v>15980</v>
      </c>
      <c r="C15" s="294">
        <v>-896</v>
      </c>
      <c r="D15" s="295">
        <v>-5.3093150035553451</v>
      </c>
      <c r="E15" s="294">
        <v>-7530.23</v>
      </c>
      <c r="F15" s="296">
        <v>-32.029588821547044</v>
      </c>
      <c r="G15" s="293">
        <v>227506</v>
      </c>
      <c r="H15" s="293">
        <v>3614</v>
      </c>
      <c r="I15" s="295">
        <v>1.6141711182177121</v>
      </c>
      <c r="J15" s="293">
        <v>-33624.489999999991</v>
      </c>
      <c r="K15" s="295">
        <v>-12.876508599206471</v>
      </c>
    </row>
    <row r="16" spans="1:11" ht="12" customHeight="1" x14ac:dyDescent="0.2">
      <c r="A16" s="292">
        <v>38504</v>
      </c>
      <c r="B16" s="293">
        <v>15367</v>
      </c>
      <c r="C16" s="294">
        <v>-613</v>
      </c>
      <c r="D16" s="295">
        <v>-3.8360450563204007</v>
      </c>
      <c r="E16" s="294">
        <v>-7891.6399999999994</v>
      </c>
      <c r="F16" s="296">
        <v>-33.929928835047967</v>
      </c>
      <c r="G16" s="293">
        <v>231682</v>
      </c>
      <c r="H16" s="293">
        <v>4176</v>
      </c>
      <c r="I16" s="295">
        <v>1.8355559853366505</v>
      </c>
      <c r="J16" s="293">
        <v>-32370.739999999991</v>
      </c>
      <c r="K16" s="295">
        <v>-12.259194886597273</v>
      </c>
    </row>
    <row r="17" spans="1:11" ht="12" customHeight="1" x14ac:dyDescent="0.2">
      <c r="A17" s="292">
        <v>38534</v>
      </c>
      <c r="B17" s="293">
        <v>13805</v>
      </c>
      <c r="C17" s="294">
        <v>-1562</v>
      </c>
      <c r="D17" s="295">
        <v>-10.164638511095204</v>
      </c>
      <c r="E17" s="294">
        <v>-7680.7599999999984</v>
      </c>
      <c r="F17" s="296">
        <v>-35.748142025229733</v>
      </c>
      <c r="G17" s="293">
        <v>226326</v>
      </c>
      <c r="H17" s="293">
        <v>-5356</v>
      </c>
      <c r="I17" s="295">
        <v>-2.3117894355193758</v>
      </c>
      <c r="J17" s="293">
        <v>-23880.929999999993</v>
      </c>
      <c r="K17" s="295">
        <v>-9.5444718497605123</v>
      </c>
    </row>
    <row r="18" spans="1:11" ht="12" customHeight="1" x14ac:dyDescent="0.2">
      <c r="A18" s="292">
        <v>38565</v>
      </c>
      <c r="B18" s="293">
        <v>13208</v>
      </c>
      <c r="C18" s="294">
        <v>-597</v>
      </c>
      <c r="D18" s="295">
        <v>-4.3245201014125314</v>
      </c>
      <c r="E18" s="294">
        <v>-7470.7200000000012</v>
      </c>
      <c r="F18" s="296">
        <v>-36.127574627443096</v>
      </c>
      <c r="G18" s="293">
        <v>224013</v>
      </c>
      <c r="H18" s="293">
        <v>-2313</v>
      </c>
      <c r="I18" s="295">
        <v>-1.0219771480077411</v>
      </c>
      <c r="J18" s="293">
        <v>-18636.329999999987</v>
      </c>
      <c r="K18" s="295">
        <v>-7.6803550209679079</v>
      </c>
    </row>
    <row r="19" spans="1:11" ht="12" customHeight="1" x14ac:dyDescent="0.2">
      <c r="A19" s="292">
        <v>38596</v>
      </c>
      <c r="B19" s="293">
        <v>13817</v>
      </c>
      <c r="C19" s="294">
        <v>609</v>
      </c>
      <c r="D19" s="295">
        <v>4.6108419139915204</v>
      </c>
      <c r="E19" s="294">
        <v>-8575.0400000000009</v>
      </c>
      <c r="F19" s="296">
        <v>-38.295036986357658</v>
      </c>
      <c r="G19" s="293">
        <v>235395</v>
      </c>
      <c r="H19" s="293">
        <v>11382</v>
      </c>
      <c r="I19" s="295">
        <v>5.0809551231401748</v>
      </c>
      <c r="J19" s="293">
        <v>-15281.079999999987</v>
      </c>
      <c r="K19" s="295">
        <v>-6.0959466096645469</v>
      </c>
    </row>
    <row r="20" spans="1:11" ht="12" customHeight="1" x14ac:dyDescent="0.2">
      <c r="A20" s="292">
        <v>38626</v>
      </c>
      <c r="B20" s="293">
        <v>12400</v>
      </c>
      <c r="C20" s="294">
        <v>-1417</v>
      </c>
      <c r="D20" s="295">
        <v>-10.255482376782226</v>
      </c>
      <c r="E20" s="294">
        <v>-10253.540000000001</v>
      </c>
      <c r="F20" s="296">
        <v>-45.262418147450688</v>
      </c>
      <c r="G20" s="293">
        <v>223043</v>
      </c>
      <c r="H20" s="293">
        <v>-12352</v>
      </c>
      <c r="I20" s="295">
        <v>-5.2473501986023496</v>
      </c>
      <c r="J20" s="293">
        <v>-28509.100000000006</v>
      </c>
      <c r="K20" s="295">
        <v>-11.333278473922501</v>
      </c>
    </row>
    <row r="21" spans="1:11" ht="12" customHeight="1" x14ac:dyDescent="0.2">
      <c r="A21" s="292">
        <v>38657</v>
      </c>
      <c r="B21" s="293">
        <v>12515</v>
      </c>
      <c r="C21" s="294">
        <v>115</v>
      </c>
      <c r="D21" s="295">
        <v>0.92741935483870963</v>
      </c>
      <c r="E21" s="294">
        <v>-9903.3499999999985</v>
      </c>
      <c r="F21" s="296">
        <v>-44.175195765968503</v>
      </c>
      <c r="G21" s="293">
        <v>228679</v>
      </c>
      <c r="H21" s="293">
        <v>5636</v>
      </c>
      <c r="I21" s="295">
        <v>2.5268670166739149</v>
      </c>
      <c r="J21" s="293">
        <v>-25716.619999999995</v>
      </c>
      <c r="K21" s="295">
        <v>-10.108908321613397</v>
      </c>
    </row>
    <row r="22" spans="1:11" ht="12" customHeight="1" x14ac:dyDescent="0.2">
      <c r="A22" s="292">
        <v>38687</v>
      </c>
      <c r="B22" s="293">
        <v>11615</v>
      </c>
      <c r="C22" s="294">
        <v>-900</v>
      </c>
      <c r="D22" s="295">
        <v>-7.1913703555733122</v>
      </c>
      <c r="E22" s="294">
        <v>-8647.9900000000016</v>
      </c>
      <c r="F22" s="296">
        <v>-42.678745831686243</v>
      </c>
      <c r="G22" s="293">
        <v>224902</v>
      </c>
      <c r="H22" s="293">
        <v>-3777</v>
      </c>
      <c r="I22" s="295">
        <v>-1.6516601874242935</v>
      </c>
      <c r="J22" s="293">
        <v>-16454.679999999993</v>
      </c>
      <c r="K22" s="295">
        <v>-6.8175780343017616</v>
      </c>
    </row>
    <row r="23" spans="1:11" ht="12" customHeight="1" x14ac:dyDescent="0.2">
      <c r="A23" s="292">
        <v>38718</v>
      </c>
      <c r="B23" s="293">
        <v>11957</v>
      </c>
      <c r="C23" s="294">
        <v>342</v>
      </c>
      <c r="D23" s="295">
        <v>2.9444683598794663</v>
      </c>
      <c r="E23" s="294">
        <v>-4612</v>
      </c>
      <c r="F23" s="296">
        <v>-27.835113766672702</v>
      </c>
      <c r="G23" s="293">
        <v>229593</v>
      </c>
      <c r="H23" s="293">
        <v>4691</v>
      </c>
      <c r="I23" s="295">
        <v>2.0857973695209471</v>
      </c>
      <c r="J23" s="293">
        <v>10643</v>
      </c>
      <c r="K23" s="295">
        <v>4.8609271523178812</v>
      </c>
    </row>
    <row r="24" spans="1:11" ht="12" customHeight="1" x14ac:dyDescent="0.2">
      <c r="A24" s="292">
        <v>38749</v>
      </c>
      <c r="B24" s="293">
        <v>12166</v>
      </c>
      <c r="C24" s="294">
        <v>209</v>
      </c>
      <c r="D24" s="295">
        <v>1.7479300827966882</v>
      </c>
      <c r="E24" s="294">
        <v>-4013</v>
      </c>
      <c r="F24" s="296">
        <v>-24.803757957846592</v>
      </c>
      <c r="G24" s="293">
        <v>234009</v>
      </c>
      <c r="H24" s="293">
        <v>4416</v>
      </c>
      <c r="I24" s="295">
        <v>1.923403588088487</v>
      </c>
      <c r="J24" s="293">
        <v>12938</v>
      </c>
      <c r="K24" s="295">
        <v>5.8524184537999107</v>
      </c>
    </row>
    <row r="25" spans="1:11" ht="12" customHeight="1" x14ac:dyDescent="0.2">
      <c r="A25" s="292">
        <v>38777</v>
      </c>
      <c r="B25" s="293">
        <v>12005</v>
      </c>
      <c r="C25" s="294">
        <v>-161</v>
      </c>
      <c r="D25" s="295">
        <v>-1.3233601841196778</v>
      </c>
      <c r="E25" s="294">
        <v>-4725</v>
      </c>
      <c r="F25" s="296">
        <v>-28.242677824267783</v>
      </c>
      <c r="G25" s="293">
        <v>236863</v>
      </c>
      <c r="H25" s="293">
        <v>2854</v>
      </c>
      <c r="I25" s="295">
        <v>1.2196112115345992</v>
      </c>
      <c r="J25" s="293">
        <v>14550</v>
      </c>
      <c r="K25" s="295">
        <v>6.5448264383999133</v>
      </c>
    </row>
    <row r="26" spans="1:11" ht="12" customHeight="1" x14ac:dyDescent="0.2">
      <c r="A26" s="292">
        <v>38808</v>
      </c>
      <c r="B26" s="293">
        <v>11625</v>
      </c>
      <c r="C26" s="294">
        <v>-380</v>
      </c>
      <c r="D26" s="295">
        <v>-3.1653477717617657</v>
      </c>
      <c r="E26" s="294">
        <v>-5251</v>
      </c>
      <c r="F26" s="296">
        <v>-31.115193173737854</v>
      </c>
      <c r="G26" s="293">
        <v>229565</v>
      </c>
      <c r="H26" s="293">
        <v>-7298</v>
      </c>
      <c r="I26" s="295">
        <v>-3.0811059557634581</v>
      </c>
      <c r="J26" s="293">
        <v>5673</v>
      </c>
      <c r="K26" s="295">
        <v>2.533810944562557</v>
      </c>
    </row>
    <row r="27" spans="1:11" ht="12" customHeight="1" x14ac:dyDescent="0.2">
      <c r="A27" s="292">
        <v>38838</v>
      </c>
      <c r="B27" s="293">
        <v>11369</v>
      </c>
      <c r="C27" s="294">
        <v>-256</v>
      </c>
      <c r="D27" s="295">
        <v>-2.2021505376344086</v>
      </c>
      <c r="E27" s="294">
        <v>-4611</v>
      </c>
      <c r="F27" s="296">
        <v>-28.854818523153941</v>
      </c>
      <c r="G27" s="293">
        <v>223775</v>
      </c>
      <c r="H27" s="293">
        <v>-5790</v>
      </c>
      <c r="I27" s="295">
        <v>-2.5221614793195828</v>
      </c>
      <c r="J27" s="293">
        <v>-3731</v>
      </c>
      <c r="K27" s="295">
        <v>-1.639956748393449</v>
      </c>
    </row>
    <row r="28" spans="1:11" ht="12" customHeight="1" x14ac:dyDescent="0.2">
      <c r="A28" s="292">
        <v>38869</v>
      </c>
      <c r="B28" s="293">
        <v>10615</v>
      </c>
      <c r="C28" s="294">
        <v>-754</v>
      </c>
      <c r="D28" s="295">
        <v>-6.6320696631190081</v>
      </c>
      <c r="E28" s="294">
        <v>-4752</v>
      </c>
      <c r="F28" s="296">
        <v>-30.923407301360058</v>
      </c>
      <c r="G28" s="293">
        <v>221743</v>
      </c>
      <c r="H28" s="293">
        <v>-2032</v>
      </c>
      <c r="I28" s="295">
        <v>-0.90805496592559487</v>
      </c>
      <c r="J28" s="293">
        <v>-9939</v>
      </c>
      <c r="K28" s="295">
        <v>-4.2899318894001262</v>
      </c>
    </row>
    <row r="29" spans="1:11" ht="12" customHeight="1" x14ac:dyDescent="0.2">
      <c r="A29" s="292">
        <v>38899</v>
      </c>
      <c r="B29" s="293">
        <v>10138</v>
      </c>
      <c r="C29" s="294">
        <v>-477</v>
      </c>
      <c r="D29" s="295">
        <v>-4.493641073951955</v>
      </c>
      <c r="E29" s="294">
        <v>-3667</v>
      </c>
      <c r="F29" s="296">
        <v>-26.562839550887361</v>
      </c>
      <c r="G29" s="293">
        <v>216437</v>
      </c>
      <c r="H29" s="293">
        <v>-5306</v>
      </c>
      <c r="I29" s="295">
        <v>-2.3928602030278294</v>
      </c>
      <c r="J29" s="293">
        <v>-9889</v>
      </c>
      <c r="K29" s="295">
        <v>-4.36936101022419</v>
      </c>
    </row>
    <row r="30" spans="1:11" ht="12" customHeight="1" x14ac:dyDescent="0.2">
      <c r="A30" s="292">
        <v>38930</v>
      </c>
      <c r="B30" s="293">
        <v>9869</v>
      </c>
      <c r="C30" s="294">
        <v>-269</v>
      </c>
      <c r="D30" s="295">
        <v>-2.6533833103176168</v>
      </c>
      <c r="E30" s="294">
        <v>-3339</v>
      </c>
      <c r="F30" s="296">
        <v>-25.280133252574199</v>
      </c>
      <c r="G30" s="293">
        <v>211722</v>
      </c>
      <c r="H30" s="293">
        <v>-4715</v>
      </c>
      <c r="I30" s="295">
        <v>-2.1784630169518149</v>
      </c>
      <c r="J30" s="293">
        <v>-12291</v>
      </c>
      <c r="K30" s="295">
        <v>-5.4867351448353441</v>
      </c>
    </row>
    <row r="31" spans="1:11" ht="12" customHeight="1" x14ac:dyDescent="0.2">
      <c r="A31" s="292">
        <v>38961</v>
      </c>
      <c r="B31" s="293">
        <v>10521</v>
      </c>
      <c r="C31" s="294">
        <v>652</v>
      </c>
      <c r="D31" s="295">
        <v>6.60654574931604</v>
      </c>
      <c r="E31" s="294">
        <v>-3296</v>
      </c>
      <c r="F31" s="296">
        <v>-23.854671781139178</v>
      </c>
      <c r="G31" s="293">
        <v>218423</v>
      </c>
      <c r="H31" s="293">
        <v>6701</v>
      </c>
      <c r="I31" s="295">
        <v>3.1649993859872851</v>
      </c>
      <c r="J31" s="293">
        <v>-16972</v>
      </c>
      <c r="K31" s="295">
        <v>-7.2100087087661162</v>
      </c>
    </row>
    <row r="32" spans="1:11" ht="12" customHeight="1" x14ac:dyDescent="0.2">
      <c r="A32" s="292">
        <v>38991</v>
      </c>
      <c r="B32" s="293">
        <v>10720</v>
      </c>
      <c r="C32" s="294">
        <v>199</v>
      </c>
      <c r="D32" s="295">
        <v>1.8914551848683585</v>
      </c>
      <c r="E32" s="294">
        <v>-1680</v>
      </c>
      <c r="F32" s="296">
        <v>-13.548387096774194</v>
      </c>
      <c r="G32" s="293">
        <v>224345</v>
      </c>
      <c r="H32" s="293">
        <v>5922</v>
      </c>
      <c r="I32" s="295">
        <v>2.7112529358171988</v>
      </c>
      <c r="J32" s="293">
        <v>1302</v>
      </c>
      <c r="K32" s="295">
        <v>0.58374394175114219</v>
      </c>
    </row>
    <row r="33" spans="1:11" ht="12" customHeight="1" x14ac:dyDescent="0.2">
      <c r="A33" s="292">
        <v>39022</v>
      </c>
      <c r="B33" s="293">
        <v>10694</v>
      </c>
      <c r="C33" s="294">
        <v>-26</v>
      </c>
      <c r="D33" s="295">
        <v>-0.24253731343283583</v>
      </c>
      <c r="E33" s="294">
        <v>-1821</v>
      </c>
      <c r="F33" s="296">
        <v>-14.550539352776669</v>
      </c>
      <c r="G33" s="293">
        <v>228557</v>
      </c>
      <c r="H33" s="293">
        <v>4212</v>
      </c>
      <c r="I33" s="295">
        <v>1.8774655107089526</v>
      </c>
      <c r="J33" s="293">
        <v>-122</v>
      </c>
      <c r="K33" s="295">
        <v>-5.3349892206980089E-2</v>
      </c>
    </row>
    <row r="34" spans="1:11" ht="12" customHeight="1" x14ac:dyDescent="0.2">
      <c r="A34" s="292">
        <v>39052</v>
      </c>
      <c r="B34" s="293">
        <v>9802</v>
      </c>
      <c r="C34" s="294">
        <v>-892</v>
      </c>
      <c r="D34" s="295">
        <v>-8.341125864971012</v>
      </c>
      <c r="E34" s="294">
        <v>-1813</v>
      </c>
      <c r="F34" s="296">
        <v>-15.609126130004304</v>
      </c>
      <c r="G34" s="293">
        <v>217591</v>
      </c>
      <c r="H34" s="293">
        <v>-10966</v>
      </c>
      <c r="I34" s="295">
        <v>-4.7979278691967426</v>
      </c>
      <c r="J34" s="293">
        <v>-7311</v>
      </c>
      <c r="K34" s="295">
        <v>-3.2507492152137374</v>
      </c>
    </row>
    <row r="35" spans="1:11" ht="12" customHeight="1" x14ac:dyDescent="0.2">
      <c r="A35" s="292">
        <v>39083</v>
      </c>
      <c r="B35" s="293">
        <v>9811</v>
      </c>
      <c r="C35" s="294">
        <v>9</v>
      </c>
      <c r="D35" s="295">
        <v>9.1817996327280146E-2</v>
      </c>
      <c r="E35" s="294">
        <v>-2146</v>
      </c>
      <c r="F35" s="296">
        <v>-17.947645730534415</v>
      </c>
      <c r="G35" s="293">
        <v>224040</v>
      </c>
      <c r="H35" s="293">
        <v>6449</v>
      </c>
      <c r="I35" s="295">
        <v>2.9638174373020942</v>
      </c>
      <c r="J35" s="293">
        <v>-5553</v>
      </c>
      <c r="K35" s="295">
        <v>-2.4186277456194221</v>
      </c>
    </row>
    <row r="36" spans="1:11" ht="12" customHeight="1" x14ac:dyDescent="0.2">
      <c r="A36" s="292">
        <v>39114</v>
      </c>
      <c r="B36" s="293">
        <v>10325</v>
      </c>
      <c r="C36" s="294">
        <v>514</v>
      </c>
      <c r="D36" s="295">
        <v>5.2390174294159619</v>
      </c>
      <c r="E36" s="294">
        <v>-1841</v>
      </c>
      <c r="F36" s="296">
        <v>-15.132336018411968</v>
      </c>
      <c r="G36" s="293">
        <v>227847</v>
      </c>
      <c r="H36" s="293">
        <v>3807</v>
      </c>
      <c r="I36" s="295">
        <v>1.69925013390466</v>
      </c>
      <c r="J36" s="293">
        <v>-6162</v>
      </c>
      <c r="K36" s="295">
        <v>-2.6332320551773649</v>
      </c>
    </row>
    <row r="37" spans="1:11" ht="12" customHeight="1" x14ac:dyDescent="0.2">
      <c r="A37" s="292">
        <v>39142</v>
      </c>
      <c r="B37" s="293">
        <v>10678</v>
      </c>
      <c r="C37" s="294">
        <v>353</v>
      </c>
      <c r="D37" s="295">
        <v>3.4188861985472156</v>
      </c>
      <c r="E37" s="294">
        <v>-1327</v>
      </c>
      <c r="F37" s="296">
        <v>-11.053727613494377</v>
      </c>
      <c r="G37" s="293">
        <v>231115</v>
      </c>
      <c r="H37" s="293">
        <v>3268</v>
      </c>
      <c r="I37" s="295">
        <v>1.4342958213186918</v>
      </c>
      <c r="J37" s="293">
        <v>-5748</v>
      </c>
      <c r="K37" s="295">
        <v>-2.426719242769027</v>
      </c>
    </row>
    <row r="38" spans="1:11" ht="12" customHeight="1" x14ac:dyDescent="0.2">
      <c r="A38" s="292">
        <v>39173</v>
      </c>
      <c r="B38" s="293">
        <v>10451</v>
      </c>
      <c r="C38" s="294">
        <v>-227</v>
      </c>
      <c r="D38" s="295">
        <v>-2.1258662670912156</v>
      </c>
      <c r="E38" s="294">
        <v>-1174</v>
      </c>
      <c r="F38" s="296">
        <v>-10.098924731182796</v>
      </c>
      <c r="G38" s="293">
        <v>230206</v>
      </c>
      <c r="H38" s="293">
        <v>-909</v>
      </c>
      <c r="I38" s="295">
        <v>-0.39331068948359044</v>
      </c>
      <c r="J38" s="293">
        <v>641</v>
      </c>
      <c r="K38" s="295">
        <v>0.27922374926491406</v>
      </c>
    </row>
    <row r="39" spans="1:11" ht="12" customHeight="1" x14ac:dyDescent="0.2">
      <c r="A39" s="292">
        <v>39203</v>
      </c>
      <c r="B39" s="293">
        <v>9953</v>
      </c>
      <c r="C39" s="294">
        <v>-498</v>
      </c>
      <c r="D39" s="295">
        <v>-4.7650942493541288</v>
      </c>
      <c r="E39" s="294">
        <v>-1416</v>
      </c>
      <c r="F39" s="296">
        <v>-12.454921277157181</v>
      </c>
      <c r="G39" s="293">
        <v>224554</v>
      </c>
      <c r="H39" s="293">
        <v>-5652</v>
      </c>
      <c r="I39" s="295">
        <v>-2.4551923060215635</v>
      </c>
      <c r="J39" s="293">
        <v>779</v>
      </c>
      <c r="K39" s="295">
        <v>0.34811752876773544</v>
      </c>
    </row>
    <row r="40" spans="1:11" ht="12" customHeight="1" x14ac:dyDescent="0.2">
      <c r="A40" s="292">
        <v>39234</v>
      </c>
      <c r="B40" s="293">
        <v>9499</v>
      </c>
      <c r="C40" s="294">
        <v>-454</v>
      </c>
      <c r="D40" s="295">
        <v>-4.5614387621822567</v>
      </c>
      <c r="E40" s="294">
        <v>-1116</v>
      </c>
      <c r="F40" s="296">
        <v>-10.513424399434761</v>
      </c>
      <c r="G40" s="293">
        <v>228329</v>
      </c>
      <c r="H40" s="293">
        <v>3775</v>
      </c>
      <c r="I40" s="295">
        <v>1.6811101115989917</v>
      </c>
      <c r="J40" s="293">
        <v>6586</v>
      </c>
      <c r="K40" s="295">
        <v>2.9701050315004305</v>
      </c>
    </row>
    <row r="41" spans="1:11" ht="12" customHeight="1" x14ac:dyDescent="0.2">
      <c r="A41" s="292">
        <v>39264</v>
      </c>
      <c r="B41" s="293">
        <v>8857</v>
      </c>
      <c r="C41" s="294">
        <v>-642</v>
      </c>
      <c r="D41" s="295">
        <v>-6.7586061690704282</v>
      </c>
      <c r="E41" s="294">
        <v>-1281</v>
      </c>
      <c r="F41" s="296">
        <v>-12.635628329058987</v>
      </c>
      <c r="G41" s="293">
        <v>220886</v>
      </c>
      <c r="H41" s="293">
        <v>-7443</v>
      </c>
      <c r="I41" s="295">
        <v>-3.2597698934432331</v>
      </c>
      <c r="J41" s="293">
        <v>4449</v>
      </c>
      <c r="K41" s="295">
        <v>2.055563512708086</v>
      </c>
    </row>
    <row r="42" spans="1:11" ht="12" customHeight="1" x14ac:dyDescent="0.2">
      <c r="A42" s="292">
        <v>39295</v>
      </c>
      <c r="B42" s="293">
        <v>8609</v>
      </c>
      <c r="C42" s="294">
        <v>-248</v>
      </c>
      <c r="D42" s="295">
        <v>-2.8000451620187423</v>
      </c>
      <c r="E42" s="294">
        <v>-1260</v>
      </c>
      <c r="F42" s="296">
        <v>-12.76725098794204</v>
      </c>
      <c r="G42" s="293">
        <v>216354</v>
      </c>
      <c r="H42" s="293">
        <v>-4532</v>
      </c>
      <c r="I42" s="295">
        <v>-2.0517370951531557</v>
      </c>
      <c r="J42" s="293">
        <v>4632</v>
      </c>
      <c r="K42" s="295">
        <v>2.1877745345311306</v>
      </c>
    </row>
    <row r="43" spans="1:11" ht="12" customHeight="1" x14ac:dyDescent="0.2">
      <c r="A43" s="292">
        <v>39326</v>
      </c>
      <c r="B43" s="293">
        <v>9244</v>
      </c>
      <c r="C43" s="294">
        <v>635</v>
      </c>
      <c r="D43" s="295">
        <v>7.3760018585201532</v>
      </c>
      <c r="E43" s="294">
        <v>-1277</v>
      </c>
      <c r="F43" s="296">
        <v>-12.137629502898964</v>
      </c>
      <c r="G43" s="293">
        <v>221936</v>
      </c>
      <c r="H43" s="293">
        <v>5582</v>
      </c>
      <c r="I43" s="295">
        <v>2.5800308753246992</v>
      </c>
      <c r="J43" s="293">
        <v>3513</v>
      </c>
      <c r="K43" s="295">
        <v>1.6083471063029076</v>
      </c>
    </row>
    <row r="44" spans="1:11" ht="12" customHeight="1" x14ac:dyDescent="0.2">
      <c r="A44" s="292">
        <v>39356</v>
      </c>
      <c r="B44" s="293">
        <v>9541</v>
      </c>
      <c r="C44" s="294">
        <v>297</v>
      </c>
      <c r="D44" s="295">
        <v>3.2128948507139765</v>
      </c>
      <c r="E44" s="294">
        <v>-1179</v>
      </c>
      <c r="F44" s="296">
        <v>-10.998134328358208</v>
      </c>
      <c r="G44" s="293">
        <v>217066</v>
      </c>
      <c r="H44" s="293">
        <v>-4870</v>
      </c>
      <c r="I44" s="295">
        <v>-2.1943262922644364</v>
      </c>
      <c r="J44" s="293">
        <v>-7279</v>
      </c>
      <c r="K44" s="295">
        <v>-3.244556375225657</v>
      </c>
    </row>
    <row r="45" spans="1:11" ht="12" customHeight="1" x14ac:dyDescent="0.2">
      <c r="A45" s="292">
        <v>39387</v>
      </c>
      <c r="B45" s="293">
        <v>9537</v>
      </c>
      <c r="C45" s="294">
        <v>-4</v>
      </c>
      <c r="D45" s="295">
        <v>-4.1924326590504143E-2</v>
      </c>
      <c r="E45" s="294">
        <v>-1157</v>
      </c>
      <c r="F45" s="296">
        <v>-10.819150925752758</v>
      </c>
      <c r="G45" s="293">
        <v>218476</v>
      </c>
      <c r="H45" s="293">
        <v>1410</v>
      </c>
      <c r="I45" s="295">
        <v>0.6495720195700847</v>
      </c>
      <c r="J45" s="293">
        <v>-10081</v>
      </c>
      <c r="K45" s="295">
        <v>-4.4107159264428564</v>
      </c>
    </row>
    <row r="46" spans="1:11" ht="12" customHeight="1" x14ac:dyDescent="0.2">
      <c r="A46" s="292">
        <v>39417</v>
      </c>
      <c r="B46" s="293">
        <v>8804</v>
      </c>
      <c r="C46" s="294">
        <v>-733</v>
      </c>
      <c r="D46" s="295">
        <v>-7.6858550906993814</v>
      </c>
      <c r="E46" s="294">
        <v>-998</v>
      </c>
      <c r="F46" s="296">
        <v>-10.181595592736176</v>
      </c>
      <c r="G46" s="293">
        <v>212637</v>
      </c>
      <c r="H46" s="293">
        <v>-5839</v>
      </c>
      <c r="I46" s="295">
        <v>-2.6726047712334537</v>
      </c>
      <c r="J46" s="293">
        <v>-4954</v>
      </c>
      <c r="K46" s="295">
        <v>-2.276748578755555</v>
      </c>
    </row>
    <row r="47" spans="1:11" ht="12" customHeight="1" x14ac:dyDescent="0.2">
      <c r="A47" s="292">
        <v>39448</v>
      </c>
      <c r="B47" s="293">
        <v>9359</v>
      </c>
      <c r="C47" s="294">
        <v>555</v>
      </c>
      <c r="D47" s="295">
        <v>6.303952748750568</v>
      </c>
      <c r="E47" s="294">
        <v>-452</v>
      </c>
      <c r="F47" s="296">
        <v>-4.6070736927938025</v>
      </c>
      <c r="G47" s="293">
        <v>221718</v>
      </c>
      <c r="H47" s="293">
        <v>9081</v>
      </c>
      <c r="I47" s="295">
        <v>4.2706584460841714</v>
      </c>
      <c r="J47" s="293">
        <v>-2322</v>
      </c>
      <c r="K47" s="295">
        <v>-1.0364220674879485</v>
      </c>
    </row>
    <row r="48" spans="1:11" ht="12" customHeight="1" x14ac:dyDescent="0.2">
      <c r="A48" s="292">
        <v>39479</v>
      </c>
      <c r="B48" s="293">
        <v>10165</v>
      </c>
      <c r="C48" s="294">
        <v>806</v>
      </c>
      <c r="D48" s="295">
        <v>8.6120311999145205</v>
      </c>
      <c r="E48" s="294">
        <v>-160</v>
      </c>
      <c r="F48" s="296">
        <v>-1.549636803874092</v>
      </c>
      <c r="G48" s="293">
        <v>228750</v>
      </c>
      <c r="H48" s="293">
        <v>7032</v>
      </c>
      <c r="I48" s="295">
        <v>3.1715963521229669</v>
      </c>
      <c r="J48" s="293">
        <v>903</v>
      </c>
      <c r="K48" s="295">
        <v>0.39631858220648064</v>
      </c>
    </row>
    <row r="49" spans="1:11" ht="12" customHeight="1" x14ac:dyDescent="0.2">
      <c r="A49" s="292">
        <v>39508</v>
      </c>
      <c r="B49" s="293">
        <v>10549</v>
      </c>
      <c r="C49" s="294">
        <v>384</v>
      </c>
      <c r="D49" s="295">
        <v>3.7776684702410233</v>
      </c>
      <c r="E49" s="294">
        <v>-129</v>
      </c>
      <c r="F49" s="296">
        <v>-1.2080914028844354</v>
      </c>
      <c r="G49" s="293">
        <v>231971</v>
      </c>
      <c r="H49" s="293">
        <v>3221</v>
      </c>
      <c r="I49" s="295">
        <v>1.4080874316939891</v>
      </c>
      <c r="J49" s="293">
        <v>856</v>
      </c>
      <c r="K49" s="295">
        <v>0.37037838305605436</v>
      </c>
    </row>
    <row r="50" spans="1:11" ht="12" customHeight="1" x14ac:dyDescent="0.2">
      <c r="A50" s="292">
        <v>39539</v>
      </c>
      <c r="B50" s="293">
        <v>10946</v>
      </c>
      <c r="C50" s="294">
        <v>397</v>
      </c>
      <c r="D50" s="295">
        <v>3.7633898947767559</v>
      </c>
      <c r="E50" s="294">
        <v>495</v>
      </c>
      <c r="F50" s="296">
        <v>4.7363888623098269</v>
      </c>
      <c r="G50" s="293">
        <v>229066</v>
      </c>
      <c r="H50" s="293">
        <v>-2905</v>
      </c>
      <c r="I50" s="295">
        <v>-1.2523117113777154</v>
      </c>
      <c r="J50" s="293">
        <v>-1140</v>
      </c>
      <c r="K50" s="295">
        <v>-0.49520863921878666</v>
      </c>
    </row>
    <row r="51" spans="1:11" ht="12" customHeight="1" x14ac:dyDescent="0.2">
      <c r="A51" s="292">
        <v>39569</v>
      </c>
      <c r="B51" s="293">
        <v>10983</v>
      </c>
      <c r="C51" s="294">
        <v>37</v>
      </c>
      <c r="D51" s="295">
        <v>0.3380230221085328</v>
      </c>
      <c r="E51" s="294">
        <v>1030</v>
      </c>
      <c r="F51" s="296">
        <v>10.348638601426705</v>
      </c>
      <c r="G51" s="293">
        <v>229773</v>
      </c>
      <c r="H51" s="293">
        <v>707</v>
      </c>
      <c r="I51" s="295">
        <v>0.30864467009508179</v>
      </c>
      <c r="J51" s="293">
        <v>5219</v>
      </c>
      <c r="K51" s="295">
        <v>2.3241625622344735</v>
      </c>
    </row>
    <row r="52" spans="1:11" ht="12" customHeight="1" x14ac:dyDescent="0.2">
      <c r="A52" s="292">
        <v>39600</v>
      </c>
      <c r="B52" s="293">
        <v>11523</v>
      </c>
      <c r="C52" s="294">
        <v>540</v>
      </c>
      <c r="D52" s="295">
        <v>4.916689429117727</v>
      </c>
      <c r="E52" s="294">
        <v>2024</v>
      </c>
      <c r="F52" s="296">
        <v>21.307506053268764</v>
      </c>
      <c r="G52" s="293">
        <v>235665</v>
      </c>
      <c r="H52" s="293">
        <v>5892</v>
      </c>
      <c r="I52" s="295">
        <v>2.5642699533887794</v>
      </c>
      <c r="J52" s="293">
        <v>7336</v>
      </c>
      <c r="K52" s="295">
        <v>3.2129076902189384</v>
      </c>
    </row>
    <row r="53" spans="1:11" ht="12" customHeight="1" x14ac:dyDescent="0.2">
      <c r="A53" s="292">
        <v>39630</v>
      </c>
      <c r="B53" s="293">
        <v>11157</v>
      </c>
      <c r="C53" s="294">
        <v>-366</v>
      </c>
      <c r="D53" s="295">
        <v>-3.1762561832856027</v>
      </c>
      <c r="E53" s="294">
        <v>2300</v>
      </c>
      <c r="F53" s="296">
        <v>25.968160776786721</v>
      </c>
      <c r="G53" s="293">
        <v>233365</v>
      </c>
      <c r="H53" s="293">
        <v>-2300</v>
      </c>
      <c r="I53" s="295">
        <v>-0.97596164046421829</v>
      </c>
      <c r="J53" s="293">
        <v>12479</v>
      </c>
      <c r="K53" s="295">
        <v>5.6495205671703959</v>
      </c>
    </row>
    <row r="54" spans="1:11" ht="12" customHeight="1" x14ac:dyDescent="0.2">
      <c r="A54" s="292">
        <v>39661</v>
      </c>
      <c r="B54" s="293">
        <v>11222</v>
      </c>
      <c r="C54" s="294">
        <v>65</v>
      </c>
      <c r="D54" s="295">
        <v>0.5825938872456754</v>
      </c>
      <c r="E54" s="294">
        <v>2613</v>
      </c>
      <c r="F54" s="296">
        <v>30.351957254036474</v>
      </c>
      <c r="G54" s="293">
        <v>233868</v>
      </c>
      <c r="H54" s="293">
        <v>503</v>
      </c>
      <c r="I54" s="295">
        <v>0.21554217641891457</v>
      </c>
      <c r="J54" s="293">
        <v>17514</v>
      </c>
      <c r="K54" s="295">
        <v>8.0950664189245405</v>
      </c>
    </row>
    <row r="55" spans="1:11" ht="12" customHeight="1" x14ac:dyDescent="0.2">
      <c r="A55" s="292">
        <v>39692</v>
      </c>
      <c r="B55" s="293">
        <v>12323</v>
      </c>
      <c r="C55" s="294">
        <v>1101</v>
      </c>
      <c r="D55" s="295">
        <v>9.81108536802709</v>
      </c>
      <c r="E55" s="294">
        <v>3079</v>
      </c>
      <c r="F55" s="296">
        <v>33.308091735179573</v>
      </c>
      <c r="G55" s="293">
        <v>249028</v>
      </c>
      <c r="H55" s="293">
        <v>15160</v>
      </c>
      <c r="I55" s="295">
        <v>6.4822891545658239</v>
      </c>
      <c r="J55" s="293">
        <v>27092</v>
      </c>
      <c r="K55" s="295">
        <v>12.207122774133083</v>
      </c>
    </row>
    <row r="56" spans="1:11" ht="12" customHeight="1" x14ac:dyDescent="0.2">
      <c r="A56" s="292">
        <v>39722</v>
      </c>
      <c r="B56" s="293">
        <v>13404</v>
      </c>
      <c r="C56" s="294">
        <v>1081</v>
      </c>
      <c r="D56" s="295">
        <v>8.7722145581433093</v>
      </c>
      <c r="E56" s="294">
        <v>3863</v>
      </c>
      <c r="F56" s="296">
        <v>40.488418404779374</v>
      </c>
      <c r="G56" s="293">
        <v>262508</v>
      </c>
      <c r="H56" s="293">
        <v>13480</v>
      </c>
      <c r="I56" s="295">
        <v>5.4130459225468623</v>
      </c>
      <c r="J56" s="293">
        <v>45442</v>
      </c>
      <c r="K56" s="295">
        <v>20.934646605179992</v>
      </c>
    </row>
    <row r="57" spans="1:11" ht="12" customHeight="1" x14ac:dyDescent="0.2">
      <c r="A57" s="292">
        <v>39753</v>
      </c>
      <c r="B57" s="293">
        <v>13705</v>
      </c>
      <c r="C57" s="294">
        <v>301</v>
      </c>
      <c r="D57" s="295">
        <v>2.2455983288570578</v>
      </c>
      <c r="E57" s="294">
        <v>4168</v>
      </c>
      <c r="F57" s="296">
        <v>43.703470693090068</v>
      </c>
      <c r="G57" s="293">
        <v>267092</v>
      </c>
      <c r="H57" s="293">
        <v>4584</v>
      </c>
      <c r="I57" s="295">
        <v>1.7462324957715574</v>
      </c>
      <c r="J57" s="293">
        <v>48616</v>
      </c>
      <c r="K57" s="295">
        <v>22.252329775352898</v>
      </c>
    </row>
    <row r="58" spans="1:11" ht="12" customHeight="1" x14ac:dyDescent="0.2">
      <c r="A58" s="292">
        <v>39783</v>
      </c>
      <c r="B58" s="293">
        <v>13049</v>
      </c>
      <c r="C58" s="294">
        <v>-656</v>
      </c>
      <c r="D58" s="295">
        <v>-4.7865742429770153</v>
      </c>
      <c r="E58" s="294">
        <v>4245</v>
      </c>
      <c r="F58" s="296">
        <v>48.216719672875968</v>
      </c>
      <c r="G58" s="293">
        <v>260973</v>
      </c>
      <c r="H58" s="293">
        <v>-6119</v>
      </c>
      <c r="I58" s="295">
        <v>-2.2909709014122477</v>
      </c>
      <c r="J58" s="293">
        <v>48336</v>
      </c>
      <c r="K58" s="295">
        <v>22.731697681965038</v>
      </c>
    </row>
    <row r="59" spans="1:11" ht="12" customHeight="1" x14ac:dyDescent="0.2">
      <c r="A59" s="277">
        <v>39814</v>
      </c>
      <c r="B59" s="106">
        <v>10089</v>
      </c>
      <c r="C59" s="278">
        <v>-259.48271691985428</v>
      </c>
      <c r="D59" s="155">
        <v>-2.5074469757348865</v>
      </c>
      <c r="E59" s="278">
        <v>2513.4179061655268</v>
      </c>
      <c r="F59" s="279">
        <v>33.177884881098684</v>
      </c>
      <c r="G59" s="106">
        <v>189979</v>
      </c>
      <c r="H59" s="106">
        <v>-70994</v>
      </c>
      <c r="I59" s="155">
        <v>-27.203580447019423</v>
      </c>
      <c r="J59" s="106">
        <v>-31739</v>
      </c>
      <c r="K59" s="155">
        <v>-14.31503080489631</v>
      </c>
    </row>
    <row r="60" spans="1:11" ht="12" customHeight="1" x14ac:dyDescent="0.2">
      <c r="A60" s="277">
        <v>39845</v>
      </c>
      <c r="B60" s="106">
        <v>11014</v>
      </c>
      <c r="C60" s="278">
        <v>925</v>
      </c>
      <c r="D60" s="155">
        <v>9.1684012290613541</v>
      </c>
      <c r="E60" s="278">
        <v>2806.3410954737028</v>
      </c>
      <c r="F60" s="279">
        <v>34.191736378397536</v>
      </c>
      <c r="G60" s="106">
        <v>203377</v>
      </c>
      <c r="H60" s="106">
        <v>13398</v>
      </c>
      <c r="I60" s="155">
        <v>7.0523584185620516</v>
      </c>
      <c r="J60" s="106">
        <v>-25373</v>
      </c>
      <c r="K60" s="155">
        <v>-11.092021857923497</v>
      </c>
    </row>
    <row r="61" spans="1:11" ht="12" customHeight="1" x14ac:dyDescent="0.2">
      <c r="A61" s="277">
        <v>39873</v>
      </c>
      <c r="B61" s="106">
        <v>12890</v>
      </c>
      <c r="C61" s="278">
        <v>1876</v>
      </c>
      <c r="D61" s="155">
        <v>17.032867259851098</v>
      </c>
      <c r="E61" s="278">
        <v>4394.6035584950132</v>
      </c>
      <c r="F61" s="279">
        <v>51.729234636123643</v>
      </c>
      <c r="G61" s="106">
        <v>224410</v>
      </c>
      <c r="H61" s="106">
        <v>21033</v>
      </c>
      <c r="I61" s="155">
        <v>10.341877400099323</v>
      </c>
      <c r="J61" s="106">
        <v>-7561</v>
      </c>
      <c r="K61" s="155">
        <v>-3.2594591565324977</v>
      </c>
    </row>
    <row r="62" spans="1:11" ht="12" customHeight="1" x14ac:dyDescent="0.2">
      <c r="A62" s="277">
        <v>39904</v>
      </c>
      <c r="B62" s="106">
        <v>14354</v>
      </c>
      <c r="C62" s="278">
        <v>1464</v>
      </c>
      <c r="D62" s="155">
        <v>11.357641582622188</v>
      </c>
      <c r="E62" s="278">
        <v>5566.043723458617</v>
      </c>
      <c r="F62" s="279">
        <v>63.337180435417551</v>
      </c>
      <c r="G62" s="106">
        <v>236371</v>
      </c>
      <c r="H62" s="106">
        <v>11961</v>
      </c>
      <c r="I62" s="155">
        <v>5.3299763825141486</v>
      </c>
      <c r="J62" s="106">
        <v>7305</v>
      </c>
      <c r="K62" s="155">
        <v>3.1890372207136806</v>
      </c>
    </row>
    <row r="63" spans="1:11" ht="12" customHeight="1" x14ac:dyDescent="0.2">
      <c r="A63" s="277">
        <v>39934</v>
      </c>
      <c r="B63" s="106">
        <v>15019</v>
      </c>
      <c r="C63" s="278">
        <v>665</v>
      </c>
      <c r="D63" s="155">
        <v>4.6328549533231156</v>
      </c>
      <c r="E63" s="278">
        <v>6225.0596365721904</v>
      </c>
      <c r="F63" s="279">
        <v>70.7880583596056</v>
      </c>
      <c r="G63" s="106">
        <v>245997</v>
      </c>
      <c r="H63" s="106">
        <v>9626</v>
      </c>
      <c r="I63" s="155">
        <v>4.0724115902543039</v>
      </c>
      <c r="J63" s="106">
        <v>16224</v>
      </c>
      <c r="K63" s="155">
        <v>7.0608818268464963</v>
      </c>
    </row>
    <row r="64" spans="1:11" ht="12" customHeight="1" x14ac:dyDescent="0.2">
      <c r="A64" s="277">
        <v>39965</v>
      </c>
      <c r="B64" s="106">
        <v>14964</v>
      </c>
      <c r="C64" s="278">
        <v>-55</v>
      </c>
      <c r="D64" s="155">
        <v>-0.36620280977428593</v>
      </c>
      <c r="E64" s="278">
        <v>5777.562036121155</v>
      </c>
      <c r="F64" s="279">
        <v>62.892299048211932</v>
      </c>
      <c r="G64" s="106">
        <v>248069</v>
      </c>
      <c r="H64" s="106">
        <v>2072</v>
      </c>
      <c r="I64" s="155">
        <v>0.84228669455318561</v>
      </c>
      <c r="J64" s="106">
        <v>12404</v>
      </c>
      <c r="K64" s="155">
        <v>5.2634035601383315</v>
      </c>
    </row>
    <row r="65" spans="1:11" ht="12" customHeight="1" x14ac:dyDescent="0.2">
      <c r="A65" s="277">
        <v>39995</v>
      </c>
      <c r="B65" s="106">
        <v>14629</v>
      </c>
      <c r="C65" s="278">
        <v>-335</v>
      </c>
      <c r="D65" s="155">
        <v>-2.2387062282812082</v>
      </c>
      <c r="E65" s="278">
        <v>5752.2885133536583</v>
      </c>
      <c r="F65" s="279">
        <v>64.802021807367495</v>
      </c>
      <c r="G65" s="106">
        <v>254713</v>
      </c>
      <c r="H65" s="106">
        <v>6644</v>
      </c>
      <c r="I65" s="155">
        <v>2.6782870894791371</v>
      </c>
      <c r="J65" s="106">
        <v>21348</v>
      </c>
      <c r="K65" s="155">
        <v>9.1479013562445104</v>
      </c>
    </row>
    <row r="66" spans="1:11" ht="12" customHeight="1" x14ac:dyDescent="0.2">
      <c r="A66" s="277">
        <v>40026</v>
      </c>
      <c r="B66" s="106">
        <v>14634</v>
      </c>
      <c r="C66" s="278">
        <v>5</v>
      </c>
      <c r="D66" s="155">
        <v>3.4178686171303575E-2</v>
      </c>
      <c r="E66" s="278">
        <v>5707.6944928442463</v>
      </c>
      <c r="F66" s="279">
        <v>63.942405828129964</v>
      </c>
      <c r="G66" s="106">
        <v>260105</v>
      </c>
      <c r="H66" s="106">
        <v>5392</v>
      </c>
      <c r="I66" s="155">
        <v>2.1168923455025852</v>
      </c>
      <c r="J66" s="106">
        <v>26237</v>
      </c>
      <c r="K66" s="155">
        <v>11.218721672054322</v>
      </c>
    </row>
    <row r="67" spans="1:11" ht="12" customHeight="1" x14ac:dyDescent="0.2">
      <c r="A67" s="277">
        <v>40057</v>
      </c>
      <c r="B67" s="106">
        <v>15929</v>
      </c>
      <c r="C67" s="278">
        <v>1295</v>
      </c>
      <c r="D67" s="155">
        <v>8.8492551592182593</v>
      </c>
      <c r="E67" s="278">
        <v>6151.4700116682252</v>
      </c>
      <c r="F67" s="279">
        <v>62.914355865021264</v>
      </c>
      <c r="G67" s="106">
        <v>277553</v>
      </c>
      <c r="H67" s="106">
        <v>17448</v>
      </c>
      <c r="I67" s="155">
        <v>6.7080602064550856</v>
      </c>
      <c r="J67" s="106">
        <v>28525</v>
      </c>
      <c r="K67" s="155">
        <v>11.454535232985849</v>
      </c>
    </row>
    <row r="68" spans="1:11" ht="12" customHeight="1" x14ac:dyDescent="0.2">
      <c r="A68" s="277">
        <v>40087</v>
      </c>
      <c r="B68" s="106">
        <v>16515</v>
      </c>
      <c r="C68" s="278">
        <v>586</v>
      </c>
      <c r="D68" s="155">
        <v>3.6788247849833637</v>
      </c>
      <c r="E68" s="278">
        <v>5887.9255120504458</v>
      </c>
      <c r="F68" s="279">
        <v>55.404951934109334</v>
      </c>
      <c r="G68" s="106">
        <v>287506</v>
      </c>
      <c r="H68" s="106">
        <v>9953</v>
      </c>
      <c r="I68" s="155">
        <v>3.5859817764535062</v>
      </c>
      <c r="J68" s="106">
        <v>24998</v>
      </c>
      <c r="K68" s="155">
        <v>9.5227574016791863</v>
      </c>
    </row>
    <row r="69" spans="1:11" ht="12" customHeight="1" x14ac:dyDescent="0.2">
      <c r="A69" s="277">
        <v>40118</v>
      </c>
      <c r="B69" s="106">
        <v>16854</v>
      </c>
      <c r="C69" s="278">
        <v>339</v>
      </c>
      <c r="D69" s="155">
        <v>2.052679382379655</v>
      </c>
      <c r="E69" s="278">
        <v>5981.1039353305969</v>
      </c>
      <c r="F69" s="279">
        <v>55.009299268165634</v>
      </c>
      <c r="G69" s="106">
        <v>293903</v>
      </c>
      <c r="H69" s="106">
        <v>6397</v>
      </c>
      <c r="I69" s="155">
        <v>2.2249970435399611</v>
      </c>
      <c r="J69" s="106">
        <v>26811</v>
      </c>
      <c r="K69" s="155">
        <v>10.038114207838497</v>
      </c>
    </row>
    <row r="70" spans="1:11" ht="12" customHeight="1" x14ac:dyDescent="0.2">
      <c r="A70" s="277">
        <v>40148</v>
      </c>
      <c r="B70" s="106">
        <v>16079</v>
      </c>
      <c r="C70" s="278">
        <v>-775</v>
      </c>
      <c r="D70" s="155">
        <v>-4.598314940073573</v>
      </c>
      <c r="E70" s="278">
        <v>5730.5172830801457</v>
      </c>
      <c r="F70" s="279">
        <v>55.375434639424995</v>
      </c>
      <c r="G70" s="106">
        <v>285879</v>
      </c>
      <c r="H70" s="106">
        <v>-8024</v>
      </c>
      <c r="I70" s="155">
        <v>-2.7301524652691533</v>
      </c>
      <c r="J70" s="106">
        <v>24906</v>
      </c>
      <c r="K70" s="155">
        <v>9.5435159959076223</v>
      </c>
    </row>
    <row r="71" spans="1:11" ht="12" customHeight="1" x14ac:dyDescent="0.2">
      <c r="A71" s="277">
        <v>40179</v>
      </c>
      <c r="B71" s="106">
        <v>16625.000000000018</v>
      </c>
      <c r="C71" s="278">
        <v>546.00000000001819</v>
      </c>
      <c r="D71" s="155">
        <v>3.3957335655203571</v>
      </c>
      <c r="E71" s="278">
        <v>6536.0000000000182</v>
      </c>
      <c r="F71" s="279">
        <v>64.783427495292088</v>
      </c>
      <c r="G71" s="106">
        <v>292164</v>
      </c>
      <c r="H71" s="106">
        <v>6285</v>
      </c>
      <c r="I71" s="155">
        <v>2.1984825747956305</v>
      </c>
      <c r="J71" s="106">
        <v>102185</v>
      </c>
      <c r="K71" s="155">
        <v>53.787523884218785</v>
      </c>
    </row>
    <row r="72" spans="1:11" ht="12" customHeight="1" x14ac:dyDescent="0.2">
      <c r="A72" s="277">
        <v>40210</v>
      </c>
      <c r="B72" s="106">
        <v>17903.000000000018</v>
      </c>
      <c r="C72" s="278">
        <v>1278</v>
      </c>
      <c r="D72" s="155">
        <v>7.6872180451127736</v>
      </c>
      <c r="E72" s="278">
        <v>6889.0000000000182</v>
      </c>
      <c r="F72" s="279">
        <v>62.54766660613781</v>
      </c>
      <c r="G72" s="106">
        <v>306974</v>
      </c>
      <c r="H72" s="106">
        <v>14810</v>
      </c>
      <c r="I72" s="155">
        <v>5.0690707958543832</v>
      </c>
      <c r="J72" s="106">
        <v>103597</v>
      </c>
      <c r="K72" s="155">
        <v>50.938405031050706</v>
      </c>
    </row>
    <row r="73" spans="1:11" ht="12" customHeight="1" x14ac:dyDescent="0.2">
      <c r="A73" s="277">
        <v>40238</v>
      </c>
      <c r="B73" s="106">
        <v>19172.000000000025</v>
      </c>
      <c r="C73" s="278">
        <v>1269.0000000000073</v>
      </c>
      <c r="D73" s="155">
        <v>7.0881975087974416</v>
      </c>
      <c r="E73" s="278">
        <v>6282.0000000000255</v>
      </c>
      <c r="F73" s="279">
        <v>48.735453840186388</v>
      </c>
      <c r="G73" s="106">
        <v>323735</v>
      </c>
      <c r="H73" s="106">
        <v>16761</v>
      </c>
      <c r="I73" s="155">
        <v>5.4600715370031336</v>
      </c>
      <c r="J73" s="106">
        <v>99325</v>
      </c>
      <c r="K73" s="155">
        <v>44.260505325074639</v>
      </c>
    </row>
    <row r="74" spans="1:11" ht="12" customHeight="1" x14ac:dyDescent="0.2">
      <c r="A74" s="277">
        <v>40269</v>
      </c>
      <c r="B74" s="106">
        <v>19998.000000000011</v>
      </c>
      <c r="C74" s="278">
        <v>825.99999999998545</v>
      </c>
      <c r="D74" s="155">
        <v>4.3083663676193638</v>
      </c>
      <c r="E74" s="278">
        <v>5644.0000000000109</v>
      </c>
      <c r="F74" s="279">
        <v>39.320050160234153</v>
      </c>
      <c r="G74" s="106">
        <v>330848</v>
      </c>
      <c r="H74" s="106">
        <v>7113</v>
      </c>
      <c r="I74" s="155">
        <v>2.1971674363290963</v>
      </c>
      <c r="J74" s="106">
        <v>94477</v>
      </c>
      <c r="K74" s="155">
        <v>39.969793248748786</v>
      </c>
    </row>
    <row r="75" spans="1:11" ht="12" customHeight="1" x14ac:dyDescent="0.2">
      <c r="A75" s="277">
        <v>40299</v>
      </c>
      <c r="B75" s="106">
        <v>20189.999999999953</v>
      </c>
      <c r="C75" s="278">
        <v>191.99999999994179</v>
      </c>
      <c r="D75" s="155">
        <v>0.96009600960066854</v>
      </c>
      <c r="E75" s="278">
        <v>5170.9999999999527</v>
      </c>
      <c r="F75" s="279">
        <v>34.429722351687545</v>
      </c>
      <c r="G75" s="106">
        <v>334671</v>
      </c>
      <c r="H75" s="106">
        <v>3823</v>
      </c>
      <c r="I75" s="155">
        <v>1.155515523745043</v>
      </c>
      <c r="J75" s="106">
        <v>88674</v>
      </c>
      <c r="K75" s="155">
        <v>36.046781058305591</v>
      </c>
    </row>
    <row r="76" spans="1:11" ht="12" customHeight="1" x14ac:dyDescent="0.2">
      <c r="A76" s="277">
        <v>40330</v>
      </c>
      <c r="B76" s="106">
        <v>19960.000000000033</v>
      </c>
      <c r="C76" s="278">
        <v>-229.99999999991996</v>
      </c>
      <c r="D76" s="155">
        <v>-1.1391778107970307</v>
      </c>
      <c r="E76" s="278">
        <v>4996.0000000000327</v>
      </c>
      <c r="F76" s="279">
        <v>33.386794974605941</v>
      </c>
      <c r="G76" s="106">
        <v>335586</v>
      </c>
      <c r="H76" s="106">
        <v>915</v>
      </c>
      <c r="I76" s="155">
        <v>0.27340283442545066</v>
      </c>
      <c r="J76" s="106">
        <v>87517</v>
      </c>
      <c r="K76" s="155">
        <v>35.279297292285612</v>
      </c>
    </row>
    <row r="77" spans="1:11" ht="12" customHeight="1" x14ac:dyDescent="0.2">
      <c r="A77" s="277">
        <v>40360</v>
      </c>
      <c r="B77" s="106">
        <v>19455.00000000004</v>
      </c>
      <c r="C77" s="278">
        <v>-504.99999999999272</v>
      </c>
      <c r="D77" s="155">
        <v>-2.5300601202404405</v>
      </c>
      <c r="E77" s="278">
        <v>4826.00000000004</v>
      </c>
      <c r="F77" s="279">
        <v>32.989267892542486</v>
      </c>
      <c r="G77" s="106">
        <v>336898</v>
      </c>
      <c r="H77" s="106">
        <v>1312</v>
      </c>
      <c r="I77" s="155">
        <v>0.39095790646808865</v>
      </c>
      <c r="J77" s="106">
        <v>82185</v>
      </c>
      <c r="K77" s="155">
        <v>32.26572652357752</v>
      </c>
    </row>
    <row r="78" spans="1:11" ht="12" customHeight="1" x14ac:dyDescent="0.2">
      <c r="A78" s="277">
        <v>40391</v>
      </c>
      <c r="B78" s="106">
        <v>19279.999999999945</v>
      </c>
      <c r="C78" s="278">
        <v>-175.00000000009459</v>
      </c>
      <c r="D78" s="155">
        <v>-0.89951169365250183</v>
      </c>
      <c r="E78" s="278">
        <v>4645.9999999999454</v>
      </c>
      <c r="F78" s="279">
        <v>31.747984146507758</v>
      </c>
      <c r="G78" s="106">
        <v>338420</v>
      </c>
      <c r="H78" s="106">
        <v>1522</v>
      </c>
      <c r="I78" s="155">
        <v>0.45176878461730258</v>
      </c>
      <c r="J78" s="106">
        <v>78315</v>
      </c>
      <c r="K78" s="155">
        <v>30.108994444551239</v>
      </c>
    </row>
    <row r="79" spans="1:11" ht="12" customHeight="1" x14ac:dyDescent="0.2">
      <c r="A79" s="277">
        <v>40422</v>
      </c>
      <c r="B79" s="106">
        <v>20882.999999999935</v>
      </c>
      <c r="C79" s="278">
        <v>1602.9999999999891</v>
      </c>
      <c r="D79" s="155">
        <v>8.3143153526970615</v>
      </c>
      <c r="E79" s="278">
        <v>4953.9999999999345</v>
      </c>
      <c r="F79" s="279">
        <v>31.100508506497174</v>
      </c>
      <c r="G79" s="106">
        <v>350526</v>
      </c>
      <c r="H79" s="106">
        <v>12106</v>
      </c>
      <c r="I79" s="155">
        <v>3.5772117487146149</v>
      </c>
      <c r="J79" s="106">
        <v>72973</v>
      </c>
      <c r="K79" s="155">
        <v>26.291555126408291</v>
      </c>
    </row>
    <row r="80" spans="1:11" ht="12" customHeight="1" x14ac:dyDescent="0.2">
      <c r="A80" s="277">
        <v>40452</v>
      </c>
      <c r="B80" s="106">
        <v>21336.999999999982</v>
      </c>
      <c r="C80" s="278">
        <v>454.00000000004729</v>
      </c>
      <c r="D80" s="155">
        <v>2.1740171431310094</v>
      </c>
      <c r="E80" s="278">
        <v>4821.9999999999818</v>
      </c>
      <c r="F80" s="279">
        <v>29.197699061459168</v>
      </c>
      <c r="G80" s="106">
        <v>356081</v>
      </c>
      <c r="H80" s="106">
        <v>5555</v>
      </c>
      <c r="I80" s="155">
        <v>1.5847611874725414</v>
      </c>
      <c r="J80" s="106">
        <v>68575</v>
      </c>
      <c r="K80" s="155">
        <v>23.851676138932753</v>
      </c>
    </row>
    <row r="81" spans="1:11" ht="12" customHeight="1" x14ac:dyDescent="0.2">
      <c r="A81" s="277">
        <v>40483</v>
      </c>
      <c r="B81" s="106">
        <v>21796.999999999989</v>
      </c>
      <c r="C81" s="278">
        <v>460.00000000000728</v>
      </c>
      <c r="D81" s="155">
        <v>2.1558794582181546</v>
      </c>
      <c r="E81" s="278">
        <v>4942.9999999999891</v>
      </c>
      <c r="F81" s="279">
        <v>29.328349353269189</v>
      </c>
      <c r="G81" s="106">
        <v>364718</v>
      </c>
      <c r="H81" s="106">
        <v>8637</v>
      </c>
      <c r="I81" s="155">
        <v>2.4255717098076</v>
      </c>
      <c r="J81" s="106">
        <v>70815</v>
      </c>
      <c r="K81" s="155">
        <v>24.09468430060258</v>
      </c>
    </row>
    <row r="82" spans="1:11" ht="12" customHeight="1" x14ac:dyDescent="0.2">
      <c r="A82" s="277">
        <v>40513</v>
      </c>
      <c r="B82" s="106">
        <v>20842.000000000051</v>
      </c>
      <c r="C82" s="278">
        <v>-954.99999999993815</v>
      </c>
      <c r="D82" s="155">
        <v>-4.3813368812219053</v>
      </c>
      <c r="E82" s="278">
        <v>4763.0000000000509</v>
      </c>
      <c r="F82" s="279">
        <v>29.622488960756584</v>
      </c>
      <c r="G82" s="106">
        <v>356600</v>
      </c>
      <c r="H82" s="106">
        <v>-8118</v>
      </c>
      <c r="I82" s="155">
        <v>-2.2258292708339047</v>
      </c>
      <c r="J82" s="106">
        <v>70721</v>
      </c>
      <c r="K82" s="155">
        <v>24.738088491984371</v>
      </c>
    </row>
    <row r="83" spans="1:11" ht="12" customHeight="1" x14ac:dyDescent="0.2">
      <c r="A83" s="277">
        <v>40544</v>
      </c>
      <c r="B83" s="106">
        <v>21397.999999999996</v>
      </c>
      <c r="C83" s="278">
        <v>555.99999999994543</v>
      </c>
      <c r="D83" s="155">
        <v>2.667690240859534</v>
      </c>
      <c r="E83" s="278">
        <v>4772.9999999999782</v>
      </c>
      <c r="F83" s="279">
        <v>28.709774436090061</v>
      </c>
      <c r="G83" s="106">
        <v>366619</v>
      </c>
      <c r="H83" s="106">
        <v>10019</v>
      </c>
      <c r="I83" s="155">
        <v>2.8095905776780707</v>
      </c>
      <c r="J83" s="106">
        <v>74455</v>
      </c>
      <c r="K83" s="155">
        <v>25.48397475390534</v>
      </c>
    </row>
    <row r="84" spans="1:11" ht="12" customHeight="1" x14ac:dyDescent="0.2">
      <c r="A84" s="277">
        <v>40575</v>
      </c>
      <c r="B84" s="106">
        <v>22109.000000000011</v>
      </c>
      <c r="C84" s="278">
        <v>711.00000000001455</v>
      </c>
      <c r="D84" s="155">
        <v>3.3227404430321275</v>
      </c>
      <c r="E84" s="278">
        <v>4205.9999999999927</v>
      </c>
      <c r="F84" s="279">
        <v>23.4932692844774</v>
      </c>
      <c r="G84" s="106">
        <v>380587</v>
      </c>
      <c r="H84" s="106">
        <v>13968</v>
      </c>
      <c r="I84" s="155">
        <v>3.8099498389336066</v>
      </c>
      <c r="J84" s="106">
        <v>73613</v>
      </c>
      <c r="K84" s="155">
        <v>23.980206792757691</v>
      </c>
    </row>
    <row r="85" spans="1:11" ht="12" customHeight="1" x14ac:dyDescent="0.2">
      <c r="A85" s="277">
        <v>40603</v>
      </c>
      <c r="B85" s="106">
        <v>22945.999999999978</v>
      </c>
      <c r="C85" s="278">
        <v>836.99999999996726</v>
      </c>
      <c r="D85" s="155">
        <v>3.7857885928805772</v>
      </c>
      <c r="E85" s="278">
        <v>3773.9999999999527</v>
      </c>
      <c r="F85" s="279">
        <v>19.684957229292447</v>
      </c>
      <c r="G85" s="106">
        <v>391113</v>
      </c>
      <c r="H85" s="106">
        <v>10526</v>
      </c>
      <c r="I85" s="155">
        <v>2.7657276785596987</v>
      </c>
      <c r="J85" s="106">
        <v>67378</v>
      </c>
      <c r="K85" s="155">
        <v>20.812701746799078</v>
      </c>
    </row>
    <row r="86" spans="1:11" ht="12" customHeight="1" x14ac:dyDescent="0.2">
      <c r="A86" s="277">
        <v>40634</v>
      </c>
      <c r="B86" s="106">
        <v>22969.999999999996</v>
      </c>
      <c r="C86" s="278">
        <v>24.00000000001819</v>
      </c>
      <c r="D86" s="155">
        <v>0.10459339318407658</v>
      </c>
      <c r="E86" s="278">
        <v>2971.9999999999854</v>
      </c>
      <c r="F86" s="279">
        <v>14.86148614861478</v>
      </c>
      <c r="G86" s="106">
        <v>384783</v>
      </c>
      <c r="H86" s="106">
        <v>-6330</v>
      </c>
      <c r="I86" s="155">
        <v>-1.6184580926739842</v>
      </c>
      <c r="J86" s="106">
        <v>53935</v>
      </c>
      <c r="K86" s="155">
        <v>16.302048070413001</v>
      </c>
    </row>
    <row r="87" spans="1:11" ht="12" customHeight="1" x14ac:dyDescent="0.2">
      <c r="A87" s="277">
        <v>40664</v>
      </c>
      <c r="B87" s="106">
        <v>22993.000000000073</v>
      </c>
      <c r="C87" s="278">
        <v>23.000000000076398</v>
      </c>
      <c r="D87" s="155">
        <v>0.10013060513746801</v>
      </c>
      <c r="E87" s="278">
        <v>2803.0000000001201</v>
      </c>
      <c r="F87" s="279">
        <v>13.883110450718803</v>
      </c>
      <c r="G87" s="106">
        <v>376339</v>
      </c>
      <c r="H87" s="106">
        <v>-8444</v>
      </c>
      <c r="I87" s="155">
        <v>-2.1944836440279327</v>
      </c>
      <c r="J87" s="106">
        <v>41668</v>
      </c>
      <c r="K87" s="155">
        <v>12.450436398731888</v>
      </c>
    </row>
    <row r="88" spans="1:11" ht="12" customHeight="1" x14ac:dyDescent="0.2">
      <c r="A88" s="277">
        <v>40695</v>
      </c>
      <c r="B88" s="106">
        <v>22378.999999999982</v>
      </c>
      <c r="C88" s="278">
        <v>-614.00000000009095</v>
      </c>
      <c r="D88" s="155">
        <v>-2.6703779411128994</v>
      </c>
      <c r="E88" s="278">
        <v>2418.9999999999491</v>
      </c>
      <c r="F88" s="279">
        <v>12.119238476953633</v>
      </c>
      <c r="G88" s="106">
        <v>366797</v>
      </c>
      <c r="H88" s="106">
        <v>-9542</v>
      </c>
      <c r="I88" s="155">
        <v>-2.5354799794865799</v>
      </c>
      <c r="J88" s="106">
        <v>31211</v>
      </c>
      <c r="K88" s="155">
        <v>9.3004475752862152</v>
      </c>
    </row>
    <row r="89" spans="1:11" ht="12" customHeight="1" x14ac:dyDescent="0.2">
      <c r="A89" s="277">
        <v>40725</v>
      </c>
      <c r="B89" s="106">
        <v>22177.999999999982</v>
      </c>
      <c r="C89" s="278">
        <v>-201</v>
      </c>
      <c r="D89" s="155">
        <v>-0.89816345681219067</v>
      </c>
      <c r="E89" s="278">
        <v>2722.9999999999418</v>
      </c>
      <c r="F89" s="279">
        <v>13.996401953225064</v>
      </c>
      <c r="G89" s="106">
        <v>366550</v>
      </c>
      <c r="H89" s="106">
        <v>-247</v>
      </c>
      <c r="I89" s="155">
        <v>-6.7339700161124547E-2</v>
      </c>
      <c r="J89" s="106">
        <v>29652</v>
      </c>
      <c r="K89" s="155">
        <v>8.801477004909497</v>
      </c>
    </row>
    <row r="90" spans="1:11" ht="12" customHeight="1" x14ac:dyDescent="0.2">
      <c r="A90" s="277">
        <v>40756</v>
      </c>
      <c r="B90" s="106">
        <v>21428.000000000029</v>
      </c>
      <c r="C90" s="278">
        <v>-749.99999999995271</v>
      </c>
      <c r="D90" s="155">
        <v>-3.3817296419873446</v>
      </c>
      <c r="E90" s="278">
        <v>2148.0000000000837</v>
      </c>
      <c r="F90" s="279">
        <v>11.141078838174741</v>
      </c>
      <c r="G90" s="106">
        <v>362682</v>
      </c>
      <c r="H90" s="106">
        <v>-3868</v>
      </c>
      <c r="I90" s="155">
        <v>-1.0552448506342926</v>
      </c>
      <c r="J90" s="106">
        <v>24262</v>
      </c>
      <c r="K90" s="155">
        <v>7.1691980379410198</v>
      </c>
    </row>
    <row r="91" spans="1:11" ht="12" customHeight="1" x14ac:dyDescent="0.2">
      <c r="A91" s="277">
        <v>40787</v>
      </c>
      <c r="B91" s="106">
        <v>23043.000000000029</v>
      </c>
      <c r="C91" s="278">
        <v>1615</v>
      </c>
      <c r="D91" s="155">
        <v>7.5368676498039848</v>
      </c>
      <c r="E91" s="278">
        <v>2160.0000000000946</v>
      </c>
      <c r="F91" s="279">
        <v>10.343341473926646</v>
      </c>
      <c r="G91" s="106">
        <v>381668</v>
      </c>
      <c r="H91" s="106">
        <v>18986</v>
      </c>
      <c r="I91" s="155">
        <v>5.234888966091507</v>
      </c>
      <c r="J91" s="106">
        <v>31142</v>
      </c>
      <c r="K91" s="155">
        <v>8.884362358284406</v>
      </c>
    </row>
    <row r="92" spans="1:11" ht="12" customHeight="1" x14ac:dyDescent="0.2">
      <c r="A92" s="277">
        <v>40817</v>
      </c>
      <c r="B92" s="106">
        <v>23602.000000000022</v>
      </c>
      <c r="C92" s="278">
        <v>558.99999999999272</v>
      </c>
      <c r="D92" s="155">
        <v>2.4258994054593241</v>
      </c>
      <c r="E92" s="278">
        <v>2265.00000000004</v>
      </c>
      <c r="F92" s="279">
        <v>10.615362984487238</v>
      </c>
      <c r="G92" s="106">
        <v>387124</v>
      </c>
      <c r="H92" s="106">
        <v>5456</v>
      </c>
      <c r="I92" s="155">
        <v>1.4295146567173564</v>
      </c>
      <c r="J92" s="106">
        <v>31043</v>
      </c>
      <c r="K92" s="155">
        <v>8.7179602393837357</v>
      </c>
    </row>
    <row r="93" spans="1:11" ht="12" customHeight="1" x14ac:dyDescent="0.2">
      <c r="A93" s="277">
        <v>40848</v>
      </c>
      <c r="B93" s="106">
        <v>23596.999999999927</v>
      </c>
      <c r="C93" s="278">
        <v>-5.0000000000945874</v>
      </c>
      <c r="D93" s="155">
        <v>-2.1184645369437264E-2</v>
      </c>
      <c r="E93" s="278">
        <v>1799.9999999999382</v>
      </c>
      <c r="F93" s="279">
        <v>8.258017158324261</v>
      </c>
      <c r="G93" s="106">
        <v>391285</v>
      </c>
      <c r="H93" s="106">
        <v>4161</v>
      </c>
      <c r="I93" s="155">
        <v>1.0748494022587078</v>
      </c>
      <c r="J93" s="106">
        <v>26567</v>
      </c>
      <c r="K93" s="155">
        <v>7.2842579746543903</v>
      </c>
    </row>
    <row r="94" spans="1:11" ht="12" customHeight="1" x14ac:dyDescent="0.2">
      <c r="A94" s="277">
        <v>40878</v>
      </c>
      <c r="B94" s="106">
        <v>22186.00000000004</v>
      </c>
      <c r="C94" s="278">
        <v>-1410.9999999998872</v>
      </c>
      <c r="D94" s="155">
        <v>-5.9795736746191945</v>
      </c>
      <c r="E94" s="278">
        <v>1343.9999999999891</v>
      </c>
      <c r="F94" s="279">
        <v>6.4485174167545614</v>
      </c>
      <c r="G94" s="106">
        <v>378471</v>
      </c>
      <c r="H94" s="106">
        <v>-12814</v>
      </c>
      <c r="I94" s="155">
        <v>-3.2748508120679301</v>
      </c>
      <c r="J94" s="106">
        <v>21871</v>
      </c>
      <c r="K94" s="155">
        <v>6.1332024677509818</v>
      </c>
    </row>
    <row r="95" spans="1:11" ht="12" customHeight="1" x14ac:dyDescent="0.2">
      <c r="A95" s="277">
        <v>40909</v>
      </c>
      <c r="B95" s="106">
        <v>22807.999999999993</v>
      </c>
      <c r="C95" s="278">
        <v>621.99999999995271</v>
      </c>
      <c r="D95" s="155">
        <v>2.8035698188044336</v>
      </c>
      <c r="E95" s="278">
        <v>1409.9999999999964</v>
      </c>
      <c r="F95" s="279">
        <v>6.589400878586769</v>
      </c>
      <c r="G95" s="106">
        <v>385626</v>
      </c>
      <c r="H95" s="106">
        <v>7155</v>
      </c>
      <c r="I95" s="155">
        <v>1.8905015179498561</v>
      </c>
      <c r="J95" s="106">
        <v>19007</v>
      </c>
      <c r="K95" s="155">
        <v>5.1844012448891084</v>
      </c>
    </row>
    <row r="96" spans="1:11" ht="12" customHeight="1" x14ac:dyDescent="0.2">
      <c r="A96" s="277">
        <v>40940</v>
      </c>
      <c r="B96" s="106">
        <v>23840.000000000033</v>
      </c>
      <c r="C96" s="278">
        <v>1032.00000000004</v>
      </c>
      <c r="D96" s="155">
        <v>4.5247281655561222</v>
      </c>
      <c r="E96" s="278">
        <v>1731.0000000000218</v>
      </c>
      <c r="F96" s="279">
        <v>7.8293907458502012</v>
      </c>
      <c r="G96" s="106">
        <v>401521</v>
      </c>
      <c r="H96" s="106">
        <v>15895</v>
      </c>
      <c r="I96" s="155">
        <v>4.1218693760275498</v>
      </c>
      <c r="J96" s="106">
        <v>20934</v>
      </c>
      <c r="K96" s="155">
        <v>5.5004506197006204</v>
      </c>
    </row>
    <row r="97" spans="1:11" ht="12" customHeight="1" x14ac:dyDescent="0.2">
      <c r="A97" s="277">
        <v>40969</v>
      </c>
      <c r="B97" s="106">
        <v>24601.000000000084</v>
      </c>
      <c r="C97" s="278">
        <v>761.00000000005093</v>
      </c>
      <c r="D97" s="155">
        <v>3.1921140939599408</v>
      </c>
      <c r="E97" s="278">
        <v>1655.0000000001055</v>
      </c>
      <c r="F97" s="279">
        <v>7.2125860716469408</v>
      </c>
      <c r="G97" s="106">
        <v>412914</v>
      </c>
      <c r="H97" s="106">
        <v>11393</v>
      </c>
      <c r="I97" s="155">
        <v>2.8374605562349169</v>
      </c>
      <c r="J97" s="106">
        <v>21801</v>
      </c>
      <c r="K97" s="155">
        <v>5.5740923978492152</v>
      </c>
    </row>
    <row r="98" spans="1:11" ht="12" customHeight="1" x14ac:dyDescent="0.2">
      <c r="A98" s="277">
        <v>41000</v>
      </c>
      <c r="B98" s="106">
        <v>24529.999999999942</v>
      </c>
      <c r="C98" s="278">
        <v>-71.000000000141881</v>
      </c>
      <c r="D98" s="155">
        <v>-0.28860615422194885</v>
      </c>
      <c r="E98" s="278">
        <v>1559.9999999999454</v>
      </c>
      <c r="F98" s="279">
        <v>6.7914671310402506</v>
      </c>
      <c r="G98" s="106">
        <v>415387</v>
      </c>
      <c r="H98" s="106">
        <v>2473</v>
      </c>
      <c r="I98" s="155">
        <v>0.59891405958625765</v>
      </c>
      <c r="J98" s="106">
        <v>30604</v>
      </c>
      <c r="K98" s="155">
        <v>7.9535738325237864</v>
      </c>
    </row>
    <row r="99" spans="1:11" ht="12" customHeight="1" x14ac:dyDescent="0.2">
      <c r="A99" s="277">
        <v>41030</v>
      </c>
      <c r="B99" s="106">
        <v>24208.000000000127</v>
      </c>
      <c r="C99" s="278">
        <v>-321.99999999981446</v>
      </c>
      <c r="D99" s="155">
        <v>-1.3126783530363442</v>
      </c>
      <c r="E99" s="278">
        <v>1215.0000000000546</v>
      </c>
      <c r="F99" s="279">
        <v>5.2842169355893134</v>
      </c>
      <c r="G99" s="106">
        <v>413811</v>
      </c>
      <c r="H99" s="106">
        <v>-1576</v>
      </c>
      <c r="I99" s="155">
        <v>-0.37940522934035009</v>
      </c>
      <c r="J99" s="106">
        <v>37472</v>
      </c>
      <c r="K99" s="155">
        <v>9.9569802757620121</v>
      </c>
    </row>
    <row r="100" spans="1:11" ht="12" customHeight="1" x14ac:dyDescent="0.2">
      <c r="A100" s="277">
        <v>41061</v>
      </c>
      <c r="B100" s="106">
        <v>23129.999999999985</v>
      </c>
      <c r="C100" s="278">
        <v>-1078.0000000001419</v>
      </c>
      <c r="D100" s="155">
        <v>-4.4530733641776941</v>
      </c>
      <c r="E100" s="278">
        <v>751.00000000000364</v>
      </c>
      <c r="F100" s="279">
        <v>3.3558246570445696</v>
      </c>
      <c r="G100" s="106">
        <v>393524</v>
      </c>
      <c r="H100" s="106">
        <v>-20287</v>
      </c>
      <c r="I100" s="155">
        <v>-4.9024796344224777</v>
      </c>
      <c r="J100" s="106">
        <v>26727</v>
      </c>
      <c r="K100" s="155">
        <v>7.2865917660177155</v>
      </c>
    </row>
    <row r="101" spans="1:11" ht="12" customHeight="1" x14ac:dyDescent="0.2">
      <c r="A101" s="277">
        <v>41091</v>
      </c>
      <c r="B101" s="106">
        <v>22870.999999999956</v>
      </c>
      <c r="C101" s="278">
        <v>-259.0000000000291</v>
      </c>
      <c r="D101" s="155">
        <v>-1.1197578901860323</v>
      </c>
      <c r="E101" s="278">
        <v>692.99999999997453</v>
      </c>
      <c r="F101" s="279">
        <v>3.1247181891963889</v>
      </c>
      <c r="G101" s="106">
        <v>383076</v>
      </c>
      <c r="H101" s="106">
        <v>-10448</v>
      </c>
      <c r="I101" s="155">
        <v>-2.6549841941025196</v>
      </c>
      <c r="J101" s="106">
        <v>16526</v>
      </c>
      <c r="K101" s="155">
        <v>4.5085254399126997</v>
      </c>
    </row>
    <row r="102" spans="1:11" ht="12" customHeight="1" x14ac:dyDescent="0.2">
      <c r="A102" s="277">
        <v>41122</v>
      </c>
      <c r="B102" s="106">
        <v>22331.000000000022</v>
      </c>
      <c r="C102" s="278">
        <v>-539.99999999993452</v>
      </c>
      <c r="D102" s="155">
        <v>-2.3610686021596585</v>
      </c>
      <c r="E102" s="278">
        <v>902.99999999999272</v>
      </c>
      <c r="F102" s="279">
        <v>4.2141123763299957</v>
      </c>
      <c r="G102" s="106">
        <v>370966</v>
      </c>
      <c r="H102" s="106">
        <v>-12110</v>
      </c>
      <c r="I102" s="155">
        <v>-3.161252597395817</v>
      </c>
      <c r="J102" s="106">
        <v>8284</v>
      </c>
      <c r="K102" s="155">
        <v>2.2840946062942193</v>
      </c>
    </row>
    <row r="103" spans="1:11" ht="12" customHeight="1" x14ac:dyDescent="0.2">
      <c r="A103" s="277">
        <v>41153</v>
      </c>
      <c r="B103" s="106">
        <v>24112.999999999949</v>
      </c>
      <c r="C103" s="278">
        <v>1781.9999999999272</v>
      </c>
      <c r="D103" s="155">
        <v>7.9799382024984347</v>
      </c>
      <c r="E103" s="278">
        <v>1069.99999999992</v>
      </c>
      <c r="F103" s="279">
        <v>4.6434926007894743</v>
      </c>
      <c r="G103" s="106">
        <v>378184</v>
      </c>
      <c r="H103" s="106">
        <v>7218</v>
      </c>
      <c r="I103" s="155">
        <v>1.9457308756058507</v>
      </c>
      <c r="J103" s="106">
        <v>-3484</v>
      </c>
      <c r="K103" s="155">
        <v>-0.91283523900353192</v>
      </c>
    </row>
    <row r="104" spans="1:11" ht="12" customHeight="1" x14ac:dyDescent="0.2">
      <c r="A104" s="277">
        <v>41183</v>
      </c>
      <c r="B104" s="106">
        <v>24467.000000000058</v>
      </c>
      <c r="C104" s="278">
        <v>354.00000000010914</v>
      </c>
      <c r="D104" s="155">
        <v>1.4680877534944217</v>
      </c>
      <c r="E104" s="278">
        <v>865.00000000003638</v>
      </c>
      <c r="F104" s="279">
        <v>3.6649436488434692</v>
      </c>
      <c r="G104" s="106">
        <v>379197</v>
      </c>
      <c r="H104" s="106">
        <v>1013</v>
      </c>
      <c r="I104" s="155">
        <v>0.26785903158251012</v>
      </c>
      <c r="J104" s="106">
        <v>-7927</v>
      </c>
      <c r="K104" s="155">
        <v>-2.0476643142765627</v>
      </c>
    </row>
    <row r="105" spans="1:11" ht="12" customHeight="1" x14ac:dyDescent="0.2">
      <c r="A105" s="277">
        <v>41214</v>
      </c>
      <c r="B105" s="106">
        <v>24640.000000000011</v>
      </c>
      <c r="C105" s="278">
        <v>172.99999999995271</v>
      </c>
      <c r="D105" s="155">
        <v>0.70707483549250949</v>
      </c>
      <c r="E105" s="278">
        <v>1043.0000000000837</v>
      </c>
      <c r="F105" s="279">
        <v>4.4200533966185827</v>
      </c>
      <c r="G105" s="106">
        <v>382151</v>
      </c>
      <c r="H105" s="106">
        <v>2954</v>
      </c>
      <c r="I105" s="155">
        <v>0.77901460190877037</v>
      </c>
      <c r="J105" s="106">
        <v>-9134</v>
      </c>
      <c r="K105" s="155">
        <v>-2.3343598655711308</v>
      </c>
    </row>
    <row r="106" spans="1:11" ht="12" customHeight="1" x14ac:dyDescent="0.2">
      <c r="A106" s="277">
        <v>41244</v>
      </c>
      <c r="B106" s="106">
        <v>22726.999999999975</v>
      </c>
      <c r="C106" s="278">
        <v>-1913.0000000000364</v>
      </c>
      <c r="D106" s="155">
        <v>-7.7637987012988452</v>
      </c>
      <c r="E106" s="278">
        <v>540.99999999993452</v>
      </c>
      <c r="F106" s="279">
        <v>2.4384747137831675</v>
      </c>
      <c r="G106" s="106">
        <v>368468</v>
      </c>
      <c r="H106" s="106">
        <v>-13683</v>
      </c>
      <c r="I106" s="155">
        <v>-3.5805218356094843</v>
      </c>
      <c r="J106" s="106">
        <v>-10003</v>
      </c>
      <c r="K106" s="155">
        <v>-2.6430030306152914</v>
      </c>
    </row>
    <row r="107" spans="1:11" ht="12" customHeight="1" x14ac:dyDescent="0.2">
      <c r="A107" s="277">
        <v>41275</v>
      </c>
      <c r="B107" s="106">
        <v>22536.000000000025</v>
      </c>
      <c r="C107" s="278">
        <v>-190.99999999994907</v>
      </c>
      <c r="D107" s="155">
        <v>-0.84041008492079594</v>
      </c>
      <c r="E107" s="278">
        <v>-271.99999999996726</v>
      </c>
      <c r="F107" s="279">
        <v>-1.1925640126270052</v>
      </c>
      <c r="G107" s="106">
        <v>364998</v>
      </c>
      <c r="H107" s="106">
        <v>-3470</v>
      </c>
      <c r="I107" s="155">
        <v>-0.94173713863890485</v>
      </c>
      <c r="J107" s="106">
        <v>-20628</v>
      </c>
      <c r="K107" s="155">
        <v>-5.349224378024303</v>
      </c>
    </row>
    <row r="108" spans="1:11" ht="12" customHeight="1" x14ac:dyDescent="0.2">
      <c r="A108" s="277">
        <v>41306</v>
      </c>
      <c r="B108" s="106">
        <v>23391.000000000113</v>
      </c>
      <c r="C108" s="278">
        <v>855.00000000008731</v>
      </c>
      <c r="D108" s="155">
        <v>3.793929712460447</v>
      </c>
      <c r="E108" s="278">
        <v>-448.99999999991996</v>
      </c>
      <c r="F108" s="279">
        <v>-1.8833892617446282</v>
      </c>
      <c r="G108" s="106">
        <v>373709</v>
      </c>
      <c r="H108" s="106">
        <v>8711</v>
      </c>
      <c r="I108" s="155">
        <v>2.3865884196625733</v>
      </c>
      <c r="J108" s="106">
        <v>-27812</v>
      </c>
      <c r="K108" s="155">
        <v>-6.9266613701400424</v>
      </c>
    </row>
    <row r="109" spans="1:11" ht="12" customHeight="1" x14ac:dyDescent="0.2">
      <c r="A109" s="277">
        <v>41334</v>
      </c>
      <c r="B109" s="106">
        <v>23954.999999999975</v>
      </c>
      <c r="C109" s="278">
        <v>563.99999999986176</v>
      </c>
      <c r="D109" s="155">
        <v>2.4111837886360523</v>
      </c>
      <c r="E109" s="278">
        <v>-646.00000000010914</v>
      </c>
      <c r="F109" s="279">
        <v>-2.6259095158737731</v>
      </c>
      <c r="G109" s="106">
        <v>378811</v>
      </c>
      <c r="H109" s="106">
        <v>5102</v>
      </c>
      <c r="I109" s="155">
        <v>1.3652333767717664</v>
      </c>
      <c r="J109" s="106">
        <v>-34103</v>
      </c>
      <c r="K109" s="155">
        <v>-8.2591048014840869</v>
      </c>
    </row>
    <row r="110" spans="1:11" ht="12" customHeight="1" x14ac:dyDescent="0.2">
      <c r="A110" s="277">
        <v>41365</v>
      </c>
      <c r="B110" s="106">
        <v>24303.999999999964</v>
      </c>
      <c r="C110" s="278">
        <v>348.99999999998909</v>
      </c>
      <c r="D110" s="155">
        <v>1.4568983510748881</v>
      </c>
      <c r="E110" s="278">
        <v>-225.99999999997817</v>
      </c>
      <c r="F110" s="279">
        <v>-0.92132083163464618</v>
      </c>
      <c r="G110" s="106">
        <v>382601</v>
      </c>
      <c r="H110" s="106">
        <v>3790</v>
      </c>
      <c r="I110" s="155">
        <v>1.0004989295453406</v>
      </c>
      <c r="J110" s="106">
        <v>-32786</v>
      </c>
      <c r="K110" s="155">
        <v>-7.8928806149446178</v>
      </c>
    </row>
    <row r="111" spans="1:11" ht="12" customHeight="1" x14ac:dyDescent="0.2">
      <c r="A111" s="277">
        <v>41395</v>
      </c>
      <c r="B111" s="106">
        <v>24187.999999999945</v>
      </c>
      <c r="C111" s="278">
        <v>-116.00000000001819</v>
      </c>
      <c r="D111" s="155">
        <v>-0.47728768926933163</v>
      </c>
      <c r="E111" s="278">
        <v>-20.000000000181899</v>
      </c>
      <c r="F111" s="279">
        <v>-8.2617316590308132E-2</v>
      </c>
      <c r="G111" s="106">
        <v>382565</v>
      </c>
      <c r="H111" s="106">
        <v>-36</v>
      </c>
      <c r="I111" s="155">
        <v>-9.4092801639305695E-3</v>
      </c>
      <c r="J111" s="106">
        <v>-31246</v>
      </c>
      <c r="K111" s="155">
        <v>-7.5507900949950582</v>
      </c>
    </row>
    <row r="112" spans="1:11" ht="12" customHeight="1" x14ac:dyDescent="0.2">
      <c r="A112" s="277">
        <v>41426</v>
      </c>
      <c r="B112" s="106">
        <v>23389.000000000073</v>
      </c>
      <c r="C112" s="278">
        <v>-798.99999999987267</v>
      </c>
      <c r="D112" s="155">
        <v>-3.3032908880431391</v>
      </c>
      <c r="E112" s="278">
        <v>259.00000000008731</v>
      </c>
      <c r="F112" s="279">
        <v>1.1197578901862839</v>
      </c>
      <c r="G112" s="106">
        <v>375917</v>
      </c>
      <c r="H112" s="106">
        <v>-6648</v>
      </c>
      <c r="I112" s="155">
        <v>-1.7377439127991321</v>
      </c>
      <c r="J112" s="106">
        <v>-17607</v>
      </c>
      <c r="K112" s="155">
        <v>-4.4741870889704316</v>
      </c>
    </row>
    <row r="113" spans="1:11" ht="12" customHeight="1" x14ac:dyDescent="0.2">
      <c r="A113" s="277">
        <v>41456</v>
      </c>
      <c r="B113" s="106">
        <v>23340.999999999924</v>
      </c>
      <c r="C113" s="278">
        <v>-48.000000000149157</v>
      </c>
      <c r="D113" s="155">
        <v>-0.20522467826819876</v>
      </c>
      <c r="E113" s="278">
        <v>469.99999999996726</v>
      </c>
      <c r="F113" s="279">
        <v>2.055004153731661</v>
      </c>
      <c r="G113" s="106">
        <v>378271</v>
      </c>
      <c r="H113" s="106">
        <v>2354</v>
      </c>
      <c r="I113" s="155">
        <v>0.62620206056124095</v>
      </c>
      <c r="J113" s="106">
        <v>-4805</v>
      </c>
      <c r="K113" s="155">
        <v>-1.254320291534839</v>
      </c>
    </row>
    <row r="114" spans="1:11" ht="12" customHeight="1" x14ac:dyDescent="0.2">
      <c r="A114" s="277">
        <v>41487</v>
      </c>
      <c r="B114" s="106">
        <v>22794.000000000051</v>
      </c>
      <c r="C114" s="278">
        <v>-546.99999999987267</v>
      </c>
      <c r="D114" s="155">
        <v>-2.3435157019830961</v>
      </c>
      <c r="E114" s="278">
        <v>463.0000000000291</v>
      </c>
      <c r="F114" s="279">
        <v>2.0733509471140059</v>
      </c>
      <c r="G114" s="106">
        <v>369051</v>
      </c>
      <c r="H114" s="106">
        <v>-9220</v>
      </c>
      <c r="I114" s="155">
        <v>-2.4374059867132294</v>
      </c>
      <c r="J114" s="106">
        <v>-1915</v>
      </c>
      <c r="K114" s="155">
        <v>-0.51621981529304573</v>
      </c>
    </row>
    <row r="115" spans="1:11" ht="12" customHeight="1" x14ac:dyDescent="0.2">
      <c r="A115" s="277">
        <v>41518</v>
      </c>
      <c r="B115" s="106">
        <v>24779.999999999971</v>
      </c>
      <c r="C115" s="278">
        <v>1985.99999999992</v>
      </c>
      <c r="D115" s="155">
        <v>8.7128191629372438</v>
      </c>
      <c r="E115" s="278">
        <v>667.00000000002183</v>
      </c>
      <c r="F115" s="279">
        <v>2.76614274457771</v>
      </c>
      <c r="G115" s="106">
        <v>380631</v>
      </c>
      <c r="H115" s="106">
        <v>11580</v>
      </c>
      <c r="I115" s="155">
        <v>3.1377777055203753</v>
      </c>
      <c r="J115" s="106">
        <v>2447</v>
      </c>
      <c r="K115" s="155">
        <v>0.64703953631036748</v>
      </c>
    </row>
    <row r="116" spans="1:11" ht="12" customHeight="1" x14ac:dyDescent="0.2">
      <c r="A116" s="277">
        <v>41548</v>
      </c>
      <c r="B116" s="106">
        <v>25415.000000000004</v>
      </c>
      <c r="C116" s="278">
        <v>635.00000000003274</v>
      </c>
      <c r="D116" s="155">
        <v>2.5625504439065114</v>
      </c>
      <c r="E116" s="278">
        <v>947.99999999994543</v>
      </c>
      <c r="F116" s="279">
        <v>3.8746066129886918</v>
      </c>
      <c r="G116" s="106">
        <v>383403</v>
      </c>
      <c r="H116" s="106">
        <v>2772</v>
      </c>
      <c r="I116" s="155">
        <v>0.72826438203929789</v>
      </c>
      <c r="J116" s="106">
        <v>4206</v>
      </c>
      <c r="K116" s="155">
        <v>1.1091859903954937</v>
      </c>
    </row>
    <row r="117" spans="1:11" ht="12" customHeight="1" x14ac:dyDescent="0.2">
      <c r="A117" s="277">
        <v>41579</v>
      </c>
      <c r="B117" s="106">
        <v>25698.999999999931</v>
      </c>
      <c r="C117" s="278">
        <v>283.99999999992724</v>
      </c>
      <c r="D117" s="155">
        <v>1.1174503246111636</v>
      </c>
      <c r="E117" s="278">
        <v>1058.99999999992</v>
      </c>
      <c r="F117" s="279">
        <v>4.2978896103892836</v>
      </c>
      <c r="G117" s="106">
        <v>384292</v>
      </c>
      <c r="H117" s="106">
        <v>889</v>
      </c>
      <c r="I117" s="155">
        <v>0.23187090346189257</v>
      </c>
      <c r="J117" s="106">
        <v>2141</v>
      </c>
      <c r="K117" s="155">
        <v>0.56024974421105789</v>
      </c>
    </row>
    <row r="118" spans="1:11" ht="12" customHeight="1" x14ac:dyDescent="0.2">
      <c r="A118" s="277">
        <v>41609</v>
      </c>
      <c r="B118" s="106">
        <v>23941.999999999975</v>
      </c>
      <c r="C118" s="278">
        <v>-1756.9999999999563</v>
      </c>
      <c r="D118" s="155">
        <v>-6.8368419004629013</v>
      </c>
      <c r="E118" s="278">
        <v>1215</v>
      </c>
      <c r="F118" s="279">
        <v>5.3460641527698396</v>
      </c>
      <c r="G118" s="106">
        <v>367860</v>
      </c>
      <c r="H118" s="106">
        <v>-16432</v>
      </c>
      <c r="I118" s="155">
        <v>-4.2759151894913243</v>
      </c>
      <c r="J118" s="106">
        <v>-608</v>
      </c>
      <c r="K118" s="155">
        <v>-0.16500754475286863</v>
      </c>
    </row>
    <row r="119" spans="1:11" ht="12" customHeight="1" x14ac:dyDescent="0.2">
      <c r="A119" s="277">
        <v>41640</v>
      </c>
      <c r="B119" s="106">
        <v>24733.999999999985</v>
      </c>
      <c r="C119" s="278">
        <v>792.00000000001091</v>
      </c>
      <c r="D119" s="155">
        <v>3.3079943196057631</v>
      </c>
      <c r="E119" s="278">
        <v>2197.99999999996</v>
      </c>
      <c r="F119" s="279">
        <v>9.7532836350725827</v>
      </c>
      <c r="G119" s="106">
        <v>373237</v>
      </c>
      <c r="H119" s="106">
        <v>5377</v>
      </c>
      <c r="I119" s="155">
        <v>1.4616973848746806</v>
      </c>
      <c r="J119" s="106">
        <v>8239</v>
      </c>
      <c r="K119" s="155">
        <v>2.2572726425898226</v>
      </c>
    </row>
    <row r="120" spans="1:11" ht="12" customHeight="1" x14ac:dyDescent="0.2">
      <c r="A120" s="277">
        <v>41671</v>
      </c>
      <c r="B120" s="106">
        <v>25308.999999999975</v>
      </c>
      <c r="C120" s="278">
        <v>574.99999999998909</v>
      </c>
      <c r="D120" s="155">
        <v>2.3247351823400559</v>
      </c>
      <c r="E120" s="278">
        <v>1917.9999999998618</v>
      </c>
      <c r="F120" s="279">
        <v>8.1997349407885611</v>
      </c>
      <c r="G120" s="106">
        <v>378229</v>
      </c>
      <c r="H120" s="106">
        <v>4992</v>
      </c>
      <c r="I120" s="155">
        <v>1.3374879768083014</v>
      </c>
      <c r="J120" s="106">
        <v>4520</v>
      </c>
      <c r="K120" s="155">
        <v>1.2094972291274761</v>
      </c>
    </row>
    <row r="121" spans="1:11" ht="12" customHeight="1" x14ac:dyDescent="0.2">
      <c r="A121" s="277">
        <v>41699</v>
      </c>
      <c r="B121" s="106">
        <v>26280.000000000065</v>
      </c>
      <c r="C121" s="278">
        <v>971.00000000009095</v>
      </c>
      <c r="D121" s="155">
        <v>3.8365798727728948</v>
      </c>
      <c r="E121" s="278">
        <v>2325.0000000000909</v>
      </c>
      <c r="F121" s="279">
        <v>9.7056981840955672</v>
      </c>
      <c r="G121" s="106">
        <v>387420</v>
      </c>
      <c r="H121" s="106">
        <v>9191</v>
      </c>
      <c r="I121" s="155">
        <v>2.4300093329702377</v>
      </c>
      <c r="J121" s="106">
        <v>8609</v>
      </c>
      <c r="K121" s="155">
        <v>2.2726372782205373</v>
      </c>
    </row>
    <row r="122" spans="1:11" ht="12" customHeight="1" x14ac:dyDescent="0.2">
      <c r="A122" s="277">
        <v>41730</v>
      </c>
      <c r="B122" s="106">
        <v>26088.999999999985</v>
      </c>
      <c r="C122" s="278">
        <v>-191.00000000008004</v>
      </c>
      <c r="D122" s="155">
        <v>-0.72678843226818701</v>
      </c>
      <c r="E122" s="278">
        <v>1785.0000000000218</v>
      </c>
      <c r="F122" s="279">
        <v>7.3444700460830505</v>
      </c>
      <c r="G122" s="106">
        <v>386284</v>
      </c>
      <c r="H122" s="106">
        <v>-1136</v>
      </c>
      <c r="I122" s="155">
        <v>-0.29322182644158795</v>
      </c>
      <c r="J122" s="106">
        <v>3683</v>
      </c>
      <c r="K122" s="155">
        <v>0.9626216345487858</v>
      </c>
    </row>
    <row r="123" spans="1:11" ht="12" customHeight="1" x14ac:dyDescent="0.2">
      <c r="A123" s="277">
        <v>41760</v>
      </c>
      <c r="B123" s="106">
        <v>25654.000000000029</v>
      </c>
      <c r="C123" s="278">
        <v>-434.99999999995634</v>
      </c>
      <c r="D123" s="155">
        <v>-1.667369389397664</v>
      </c>
      <c r="E123" s="278">
        <v>1466.0000000000837</v>
      </c>
      <c r="F123" s="279">
        <v>6.0608566231192622</v>
      </c>
      <c r="G123" s="106">
        <v>386987</v>
      </c>
      <c r="H123" s="106">
        <v>703</v>
      </c>
      <c r="I123" s="155">
        <v>0.18199045262035188</v>
      </c>
      <c r="J123" s="106">
        <v>4422</v>
      </c>
      <c r="K123" s="155">
        <v>1.1558820069792062</v>
      </c>
    </row>
    <row r="124" spans="1:11" ht="12" customHeight="1" x14ac:dyDescent="0.2">
      <c r="A124" s="277">
        <v>41791</v>
      </c>
      <c r="B124" s="106">
        <v>24957.000000000007</v>
      </c>
      <c r="C124" s="278">
        <v>-697.00000000002183</v>
      </c>
      <c r="D124" s="155">
        <v>-2.7169252358307516</v>
      </c>
      <c r="E124" s="278">
        <v>1567.9999999999345</v>
      </c>
      <c r="F124" s="279">
        <v>6.7040061567400473</v>
      </c>
      <c r="G124" s="106">
        <v>377901</v>
      </c>
      <c r="H124" s="106">
        <v>-9086</v>
      </c>
      <c r="I124" s="155">
        <v>-2.3478824870086075</v>
      </c>
      <c r="J124" s="106">
        <v>1984</v>
      </c>
      <c r="K124" s="155">
        <v>0.52777607823003481</v>
      </c>
    </row>
    <row r="125" spans="1:11" ht="12" customHeight="1" x14ac:dyDescent="0.2">
      <c r="A125" s="277">
        <v>41821</v>
      </c>
      <c r="B125" s="106">
        <v>25740.000000000051</v>
      </c>
      <c r="C125" s="278">
        <v>783.00000000004366</v>
      </c>
      <c r="D125" s="155">
        <v>3.1373963216734522</v>
      </c>
      <c r="E125" s="278">
        <v>2399.0000000001273</v>
      </c>
      <c r="F125" s="279">
        <v>10.27805149736573</v>
      </c>
      <c r="G125" s="106">
        <v>384666</v>
      </c>
      <c r="H125" s="106">
        <v>6765</v>
      </c>
      <c r="I125" s="155">
        <v>1.7901513888558114</v>
      </c>
      <c r="J125" s="106">
        <v>6395</v>
      </c>
      <c r="K125" s="155">
        <v>1.6905869072701847</v>
      </c>
    </row>
    <row r="126" spans="1:11" ht="12" customHeight="1" x14ac:dyDescent="0.2">
      <c r="A126" s="277">
        <v>41852</v>
      </c>
      <c r="B126" s="106">
        <v>25593.999999999993</v>
      </c>
      <c r="C126" s="278">
        <v>-146.00000000005821</v>
      </c>
      <c r="D126" s="155">
        <v>-0.56721056721079222</v>
      </c>
      <c r="E126" s="278">
        <v>2799.9999999999418</v>
      </c>
      <c r="F126" s="279">
        <v>12.283934368693233</v>
      </c>
      <c r="G126" s="106">
        <v>378527</v>
      </c>
      <c r="H126" s="106">
        <v>-6139</v>
      </c>
      <c r="I126" s="155">
        <v>-1.595929975615209</v>
      </c>
      <c r="J126" s="106">
        <v>9476</v>
      </c>
      <c r="K126" s="155">
        <v>2.5676667994396438</v>
      </c>
    </row>
    <row r="127" spans="1:11" ht="12" customHeight="1" x14ac:dyDescent="0.2">
      <c r="A127" s="277">
        <v>41883</v>
      </c>
      <c r="B127" s="106">
        <v>27217.999999999931</v>
      </c>
      <c r="C127" s="278">
        <v>1623.9999999999382</v>
      </c>
      <c r="D127" s="155">
        <v>6.3452371649602988</v>
      </c>
      <c r="E127" s="278">
        <v>2437.99999999996</v>
      </c>
      <c r="F127" s="279">
        <v>9.8385794995962979</v>
      </c>
      <c r="G127" s="106">
        <v>389829</v>
      </c>
      <c r="H127" s="106">
        <v>11302</v>
      </c>
      <c r="I127" s="155">
        <v>2.9857843694109008</v>
      </c>
      <c r="J127" s="106">
        <v>9198</v>
      </c>
      <c r="K127" s="155">
        <v>2.416513631312216</v>
      </c>
    </row>
    <row r="128" spans="1:11" ht="12" customHeight="1" x14ac:dyDescent="0.2">
      <c r="A128" s="277">
        <v>41913</v>
      </c>
      <c r="B128" s="106">
        <v>27207.000000000018</v>
      </c>
      <c r="C128" s="278">
        <v>-10.999999999912689</v>
      </c>
      <c r="D128" s="155">
        <v>-4.0414431625809086E-2</v>
      </c>
      <c r="E128" s="278">
        <v>1792.0000000000146</v>
      </c>
      <c r="F128" s="279">
        <v>7.0509541609286419</v>
      </c>
      <c r="G128" s="106">
        <v>389085</v>
      </c>
      <c r="H128" s="106">
        <v>-744</v>
      </c>
      <c r="I128" s="155">
        <v>-0.19085291243083505</v>
      </c>
      <c r="J128" s="106">
        <v>5682</v>
      </c>
      <c r="K128" s="155">
        <v>1.4819915337125689</v>
      </c>
    </row>
    <row r="129" spans="1:11" ht="12" customHeight="1" x14ac:dyDescent="0.2">
      <c r="A129" s="277">
        <v>41944</v>
      </c>
      <c r="B129" s="106">
        <v>27294.000000000055</v>
      </c>
      <c r="C129" s="278">
        <v>87.00000000003638</v>
      </c>
      <c r="D129" s="155">
        <v>0.31977064726002985</v>
      </c>
      <c r="E129" s="278">
        <v>1595.0000000001237</v>
      </c>
      <c r="F129" s="279">
        <v>6.2064671777116933</v>
      </c>
      <c r="G129" s="106">
        <v>388406</v>
      </c>
      <c r="H129" s="106">
        <v>-679</v>
      </c>
      <c r="I129" s="155">
        <v>-0.17451199609339862</v>
      </c>
      <c r="J129" s="106">
        <v>4114</v>
      </c>
      <c r="K129" s="155">
        <v>1.0705401101245928</v>
      </c>
    </row>
    <row r="130" spans="1:11" ht="12" customHeight="1" x14ac:dyDescent="0.2">
      <c r="A130" s="277">
        <v>41974</v>
      </c>
      <c r="B130" s="106">
        <v>25738.99999999992</v>
      </c>
      <c r="C130" s="278">
        <v>-1555.0000000001346</v>
      </c>
      <c r="D130" s="155">
        <v>-5.6972228328575198</v>
      </c>
      <c r="E130" s="278">
        <v>1796.9999999999454</v>
      </c>
      <c r="F130" s="279">
        <v>7.5056386266809252</v>
      </c>
      <c r="G130" s="106">
        <v>376791</v>
      </c>
      <c r="H130" s="106">
        <v>-11615</v>
      </c>
      <c r="I130" s="155">
        <v>-2.9904275423139706</v>
      </c>
      <c r="J130" s="106">
        <v>8931</v>
      </c>
      <c r="K130" s="155">
        <v>2.4278258032947315</v>
      </c>
    </row>
    <row r="131" spans="1:11" ht="12" customHeight="1" x14ac:dyDescent="0.2">
      <c r="A131" s="277">
        <v>42005</v>
      </c>
      <c r="B131" s="106">
        <v>25471.000000000018</v>
      </c>
      <c r="C131" s="278">
        <v>-267.99999999990177</v>
      </c>
      <c r="D131" s="155">
        <v>-1.0412214926761048</v>
      </c>
      <c r="E131" s="278">
        <v>737.00000000003274</v>
      </c>
      <c r="F131" s="279">
        <v>2.9797040511038779</v>
      </c>
      <c r="G131" s="106">
        <v>370779</v>
      </c>
      <c r="H131" s="106">
        <v>-6012</v>
      </c>
      <c r="I131" s="155">
        <v>-1.5955795122494965</v>
      </c>
      <c r="J131" s="106">
        <v>-2458</v>
      </c>
      <c r="K131" s="155">
        <v>-0.65856278986274142</v>
      </c>
    </row>
    <row r="132" spans="1:11" ht="12" customHeight="1" x14ac:dyDescent="0.2">
      <c r="A132" s="277">
        <v>42036</v>
      </c>
      <c r="B132" s="106">
        <v>26374.000000000065</v>
      </c>
      <c r="C132" s="278">
        <v>903.00000000004729</v>
      </c>
      <c r="D132" s="155">
        <v>3.5452082760788608</v>
      </c>
      <c r="E132" s="278">
        <v>1065.0000000000909</v>
      </c>
      <c r="F132" s="279">
        <v>4.2079892528353238</v>
      </c>
      <c r="G132" s="106">
        <v>373623</v>
      </c>
      <c r="H132" s="106">
        <v>2844</v>
      </c>
      <c r="I132" s="155">
        <v>0.76703373168383326</v>
      </c>
      <c r="J132" s="106">
        <v>-4606</v>
      </c>
      <c r="K132" s="155">
        <v>-1.2177807624481465</v>
      </c>
    </row>
    <row r="133" spans="1:11" ht="12" customHeight="1" x14ac:dyDescent="0.2">
      <c r="A133" s="277">
        <v>42064</v>
      </c>
      <c r="B133" s="106">
        <v>26966.999999999887</v>
      </c>
      <c r="C133" s="278">
        <v>592.99999999982174</v>
      </c>
      <c r="D133" s="155">
        <v>2.2484264806241763</v>
      </c>
      <c r="E133" s="278">
        <v>686.99999999982174</v>
      </c>
      <c r="F133" s="279">
        <v>2.6141552511408679</v>
      </c>
      <c r="G133" s="106">
        <v>382234</v>
      </c>
      <c r="H133" s="106">
        <v>8611</v>
      </c>
      <c r="I133" s="155">
        <v>2.3047296338822822</v>
      </c>
      <c r="J133" s="106">
        <v>-5186</v>
      </c>
      <c r="K133" s="155">
        <v>-1.3385989365546436</v>
      </c>
    </row>
    <row r="134" spans="1:11" ht="12" customHeight="1" x14ac:dyDescent="0.2">
      <c r="A134" s="277">
        <v>42095</v>
      </c>
      <c r="B134" s="106">
        <v>26917.000000000018</v>
      </c>
      <c r="C134" s="278">
        <v>-49.999999999869033</v>
      </c>
      <c r="D134" s="155">
        <v>-0.18541179960644211</v>
      </c>
      <c r="E134" s="278">
        <v>828.00000000003274</v>
      </c>
      <c r="F134" s="279">
        <v>3.1737513894746185</v>
      </c>
      <c r="G134" s="106">
        <v>382418</v>
      </c>
      <c r="H134" s="106">
        <v>184</v>
      </c>
      <c r="I134" s="155">
        <v>4.8138051560039141E-2</v>
      </c>
      <c r="J134" s="106">
        <v>-3866</v>
      </c>
      <c r="K134" s="155">
        <v>-1.0008180509676818</v>
      </c>
    </row>
    <row r="135" spans="1:11" ht="12" customHeight="1" x14ac:dyDescent="0.2">
      <c r="A135" s="277">
        <v>42125</v>
      </c>
      <c r="B135" s="106">
        <v>26614.999999999956</v>
      </c>
      <c r="C135" s="278">
        <v>-302.00000000006185</v>
      </c>
      <c r="D135" s="155">
        <v>-1.1219675298141012</v>
      </c>
      <c r="E135" s="278">
        <v>960.99999999992724</v>
      </c>
      <c r="F135" s="279">
        <v>3.7460045217117259</v>
      </c>
      <c r="G135" s="106">
        <v>377795</v>
      </c>
      <c r="H135" s="106">
        <v>-4623</v>
      </c>
      <c r="I135" s="155">
        <v>-1.2088866109858845</v>
      </c>
      <c r="J135" s="106">
        <v>-9192</v>
      </c>
      <c r="K135" s="155">
        <v>-2.3752735880016642</v>
      </c>
    </row>
    <row r="136" spans="1:11" ht="12" customHeight="1" x14ac:dyDescent="0.2">
      <c r="A136" s="277">
        <v>42156</v>
      </c>
      <c r="B136" s="106">
        <v>26012.999999999931</v>
      </c>
      <c r="C136" s="278">
        <v>-602.00000000002547</v>
      </c>
      <c r="D136" s="155">
        <v>-2.261882397144567</v>
      </c>
      <c r="E136" s="278">
        <v>1055.9999999999236</v>
      </c>
      <c r="F136" s="279">
        <v>4.2312777978119298</v>
      </c>
      <c r="G136" s="106">
        <v>363773</v>
      </c>
      <c r="H136" s="106">
        <v>-14022</v>
      </c>
      <c r="I136" s="155">
        <v>-3.711536679945473</v>
      </c>
      <c r="J136" s="106">
        <v>-14128</v>
      </c>
      <c r="K136" s="155">
        <v>-3.7385452803776649</v>
      </c>
    </row>
    <row r="137" spans="1:11" ht="12" customHeight="1" x14ac:dyDescent="0.2">
      <c r="A137" s="277">
        <v>42186</v>
      </c>
      <c r="B137" s="106">
        <v>25946.999999999985</v>
      </c>
      <c r="C137" s="278">
        <v>-65.99999999994543</v>
      </c>
      <c r="D137" s="155">
        <v>-0.2537192941988452</v>
      </c>
      <c r="E137" s="278">
        <v>206.99999999993452</v>
      </c>
      <c r="F137" s="279">
        <v>0.80419580419554815</v>
      </c>
      <c r="G137" s="106">
        <v>358165</v>
      </c>
      <c r="H137" s="106">
        <v>-5608</v>
      </c>
      <c r="I137" s="155">
        <v>-1.5416207360084448</v>
      </c>
      <c r="J137" s="106">
        <v>-26501</v>
      </c>
      <c r="K137" s="155">
        <v>-6.8893533610976796</v>
      </c>
    </row>
    <row r="138" spans="1:11" ht="12" customHeight="1" x14ac:dyDescent="0.2">
      <c r="A138" s="277">
        <v>42217</v>
      </c>
      <c r="B138" s="106">
        <v>25609.00000000004</v>
      </c>
      <c r="C138" s="278">
        <v>-337.99999999994543</v>
      </c>
      <c r="D138" s="155">
        <v>-1.3026554129569723</v>
      </c>
      <c r="E138" s="278">
        <v>15.000000000047294</v>
      </c>
      <c r="F138" s="279">
        <v>5.8607486129746415E-2</v>
      </c>
      <c r="G138" s="106">
        <v>352487</v>
      </c>
      <c r="H138" s="106">
        <v>-5678</v>
      </c>
      <c r="I138" s="155">
        <v>-1.585302863205506</v>
      </c>
      <c r="J138" s="106">
        <v>-26040</v>
      </c>
      <c r="K138" s="155">
        <v>-6.8792979100566143</v>
      </c>
    </row>
    <row r="139" spans="1:11" ht="12" customHeight="1" x14ac:dyDescent="0.2">
      <c r="A139" s="277">
        <v>42248</v>
      </c>
      <c r="B139" s="106">
        <v>27145.000000000025</v>
      </c>
      <c r="C139" s="278">
        <v>1535.9999999999854</v>
      </c>
      <c r="D139" s="155">
        <v>5.9978913663164635</v>
      </c>
      <c r="E139" s="278">
        <v>-72.999999999905413</v>
      </c>
      <c r="F139" s="279">
        <v>-0.26820486442760527</v>
      </c>
      <c r="G139" s="106">
        <v>361797</v>
      </c>
      <c r="H139" s="106">
        <v>9310</v>
      </c>
      <c r="I139" s="155">
        <v>2.6412321589164991</v>
      </c>
      <c r="J139" s="106">
        <v>-28032</v>
      </c>
      <c r="K139" s="155">
        <v>-7.1908452167488823</v>
      </c>
    </row>
    <row r="140" spans="1:11" ht="12" customHeight="1" x14ac:dyDescent="0.2">
      <c r="A140" s="277">
        <v>42278</v>
      </c>
      <c r="B140" s="106">
        <v>27566.000000000051</v>
      </c>
      <c r="C140" s="278">
        <v>421.00000000002547</v>
      </c>
      <c r="D140" s="155">
        <v>1.5509301897219565</v>
      </c>
      <c r="E140" s="278">
        <v>359.00000000003274</v>
      </c>
      <c r="F140" s="279">
        <v>1.3195133605323355</v>
      </c>
      <c r="G140" s="106">
        <v>362386</v>
      </c>
      <c r="H140" s="106">
        <v>589</v>
      </c>
      <c r="I140" s="155">
        <v>0.16279847538813202</v>
      </c>
      <c r="J140" s="106">
        <v>-26699</v>
      </c>
      <c r="K140" s="155">
        <v>-6.8619967359317373</v>
      </c>
    </row>
    <row r="141" spans="1:11" ht="12" customHeight="1" x14ac:dyDescent="0.2">
      <c r="A141" s="277">
        <v>42309</v>
      </c>
      <c r="B141" s="278">
        <v>27565.999999999942</v>
      </c>
      <c r="C141" s="278">
        <v>-1.0913936421275139E-10</v>
      </c>
      <c r="D141" s="155">
        <v>-3.959202068227207E-13</v>
      </c>
      <c r="E141" s="278">
        <v>271.99999999988722</v>
      </c>
      <c r="F141" s="279">
        <v>0.99655601963760054</v>
      </c>
      <c r="G141" s="106">
        <v>359452</v>
      </c>
      <c r="H141" s="278">
        <v>-2934</v>
      </c>
      <c r="I141" s="155">
        <v>-0.80963392625542929</v>
      </c>
      <c r="J141" s="106">
        <v>-28954</v>
      </c>
      <c r="K141" s="155">
        <v>-7.454570732686931</v>
      </c>
    </row>
    <row r="142" spans="1:11" ht="12" customHeight="1" x14ac:dyDescent="0.2">
      <c r="A142" s="277">
        <v>42339</v>
      </c>
      <c r="B142" s="106">
        <v>25513.000000000044</v>
      </c>
      <c r="C142" s="278">
        <v>-2052.9999999998981</v>
      </c>
      <c r="D142" s="155">
        <v>-7.4475803526079316</v>
      </c>
      <c r="E142" s="278">
        <v>-225.99999999987631</v>
      </c>
      <c r="F142" s="279">
        <v>-0.87804499009237735</v>
      </c>
      <c r="G142" s="106">
        <v>346816</v>
      </c>
      <c r="H142" s="106">
        <v>-12636</v>
      </c>
      <c r="I142" s="155">
        <v>-3.5153511456327964</v>
      </c>
      <c r="J142" s="106">
        <v>-29975</v>
      </c>
      <c r="K142" s="155">
        <v>-7.9553386360077605</v>
      </c>
    </row>
    <row r="143" spans="1:11" ht="12" customHeight="1" x14ac:dyDescent="0.2">
      <c r="A143" s="277">
        <v>42370</v>
      </c>
      <c r="B143" s="278">
        <v>24955.000000000022</v>
      </c>
      <c r="C143" s="278">
        <v>-558.00000000002183</v>
      </c>
      <c r="D143" s="155">
        <v>-2.1871202916161208</v>
      </c>
      <c r="E143" s="278">
        <v>-515.99999999999636</v>
      </c>
      <c r="F143" s="279">
        <v>-2.0258333006163713</v>
      </c>
      <c r="G143" s="106">
        <v>338325</v>
      </c>
      <c r="H143" s="278">
        <v>-8491</v>
      </c>
      <c r="I143" s="155">
        <v>-2.4482722827089871</v>
      </c>
      <c r="J143" s="106">
        <v>-32454</v>
      </c>
      <c r="K143" s="155">
        <v>-8.7529229001642488</v>
      </c>
    </row>
    <row r="144" spans="1:11" ht="12" customHeight="1" x14ac:dyDescent="0.2">
      <c r="A144" s="277">
        <v>42401</v>
      </c>
      <c r="B144" s="106">
        <v>25617.999999999975</v>
      </c>
      <c r="C144" s="278">
        <v>662.99999999995271</v>
      </c>
      <c r="D144" s="155">
        <v>2.6567822079741621</v>
      </c>
      <c r="E144" s="278">
        <v>-756.00000000009095</v>
      </c>
      <c r="F144" s="279">
        <v>-2.8664593918256203</v>
      </c>
      <c r="G144" s="106">
        <v>346998</v>
      </c>
      <c r="H144" s="106">
        <v>8673</v>
      </c>
      <c r="I144" s="155">
        <v>2.5635114165373531</v>
      </c>
      <c r="J144" s="106">
        <v>-26625</v>
      </c>
      <c r="K144" s="155">
        <v>-7.1261672862752024</v>
      </c>
    </row>
    <row r="145" spans="1:11" s="62" customFormat="1" ht="12" customHeight="1" x14ac:dyDescent="0.2">
      <c r="A145" s="277">
        <v>42430</v>
      </c>
      <c r="B145" s="278">
        <v>25808.000000000015</v>
      </c>
      <c r="C145" s="278">
        <v>190.00000000004002</v>
      </c>
      <c r="D145" s="155">
        <v>0.74166601608259897</v>
      </c>
      <c r="E145" s="278">
        <v>-1158.9999999998727</v>
      </c>
      <c r="F145" s="279">
        <v>-4.2978455148881132</v>
      </c>
      <c r="G145" s="106">
        <v>350563</v>
      </c>
      <c r="H145" s="278">
        <v>3565</v>
      </c>
      <c r="I145" s="155">
        <v>1.0273834431322371</v>
      </c>
      <c r="J145" s="106">
        <v>-31671</v>
      </c>
      <c r="K145" s="155">
        <v>-8.2857621247717361</v>
      </c>
    </row>
    <row r="146" spans="1:11" s="62" customFormat="1" ht="12" customHeight="1" x14ac:dyDescent="0.2">
      <c r="A146" s="277">
        <v>42461</v>
      </c>
      <c r="B146" s="106">
        <v>25639.000000000007</v>
      </c>
      <c r="C146" s="278">
        <v>-169.00000000000728</v>
      </c>
      <c r="D146" s="155">
        <v>-0.65483570985743633</v>
      </c>
      <c r="E146" s="278">
        <v>-1278.0000000000109</v>
      </c>
      <c r="F146" s="279">
        <v>-4.7479288182190071</v>
      </c>
      <c r="G146" s="106">
        <v>351896</v>
      </c>
      <c r="H146" s="106">
        <v>1333</v>
      </c>
      <c r="I146" s="155">
        <v>0.38024549082475906</v>
      </c>
      <c r="J146" s="106">
        <v>-30522</v>
      </c>
      <c r="K146" s="155">
        <v>-7.9813188709736469</v>
      </c>
    </row>
    <row r="147" spans="1:11" ht="12" customHeight="1" x14ac:dyDescent="0.2">
      <c r="A147" s="277">
        <v>42491</v>
      </c>
      <c r="B147" s="278">
        <v>25100.999999999975</v>
      </c>
      <c r="C147" s="278">
        <v>-538.00000000003274</v>
      </c>
      <c r="D147" s="155">
        <v>-2.0983657708960277</v>
      </c>
      <c r="E147" s="278">
        <v>-1513.9999999999818</v>
      </c>
      <c r="F147" s="279">
        <v>-5.6885215104263924</v>
      </c>
      <c r="G147" s="106">
        <v>347220</v>
      </c>
      <c r="H147" s="278">
        <v>-4676</v>
      </c>
      <c r="I147" s="155">
        <v>-1.3288016914088254</v>
      </c>
      <c r="J147" s="106">
        <v>-30575</v>
      </c>
      <c r="K147" s="155">
        <v>-8.0930134067417523</v>
      </c>
    </row>
    <row r="148" spans="1:11" ht="12" customHeight="1" x14ac:dyDescent="0.2">
      <c r="A148" s="277">
        <v>42522</v>
      </c>
      <c r="B148" s="106">
        <v>24411.999999999971</v>
      </c>
      <c r="C148" s="278">
        <v>-689.00000000000364</v>
      </c>
      <c r="D148" s="155">
        <v>-2.7449105613322353</v>
      </c>
      <c r="E148" s="278">
        <v>-1600.99999999996</v>
      </c>
      <c r="F148" s="279">
        <v>-6.1546150001920736</v>
      </c>
      <c r="G148" s="106">
        <v>335380</v>
      </c>
      <c r="H148" s="106">
        <v>-11840</v>
      </c>
      <c r="I148" s="155">
        <v>-3.4099418236276713</v>
      </c>
      <c r="J148" s="106">
        <v>-28393</v>
      </c>
      <c r="K148" s="155">
        <v>-7.8051422178116576</v>
      </c>
    </row>
    <row r="149" spans="1:11" ht="12" customHeight="1" x14ac:dyDescent="0.2">
      <c r="A149" s="277">
        <v>42552</v>
      </c>
      <c r="B149" s="278">
        <v>23808.000000000051</v>
      </c>
      <c r="C149" s="278">
        <v>-603.99999999991996</v>
      </c>
      <c r="D149" s="155">
        <v>-2.4741930198259898</v>
      </c>
      <c r="E149" s="278">
        <v>-2138.9999999999345</v>
      </c>
      <c r="F149" s="279">
        <v>-8.2437275985660605</v>
      </c>
      <c r="G149" s="106">
        <v>326911</v>
      </c>
      <c r="H149" s="278">
        <v>-8469</v>
      </c>
      <c r="I149" s="155">
        <v>-2.5251953008527641</v>
      </c>
      <c r="J149" s="106">
        <v>-31254</v>
      </c>
      <c r="K149" s="155">
        <v>-8.7261457708039583</v>
      </c>
    </row>
    <row r="150" spans="1:11" ht="12" customHeight="1" x14ac:dyDescent="0.2">
      <c r="A150" s="277">
        <v>42583</v>
      </c>
      <c r="B150" s="106">
        <v>23343.999999999935</v>
      </c>
      <c r="C150" s="278">
        <v>-464.00000000011642</v>
      </c>
      <c r="D150" s="155">
        <v>-1.9489247311832805</v>
      </c>
      <c r="E150" s="278">
        <v>-2265.0000000001055</v>
      </c>
      <c r="F150" s="279">
        <v>-8.8445468390023105</v>
      </c>
      <c r="G150" s="106">
        <v>319501</v>
      </c>
      <c r="H150" s="106">
        <v>-7410</v>
      </c>
      <c r="I150" s="155">
        <v>-2.266671968823319</v>
      </c>
      <c r="J150" s="106">
        <v>-32986</v>
      </c>
      <c r="K150" s="155">
        <v>-9.3580756169731085</v>
      </c>
    </row>
    <row r="151" spans="1:11" ht="12" customHeight="1" x14ac:dyDescent="0.2">
      <c r="A151" s="277">
        <v>42614</v>
      </c>
      <c r="B151" s="278">
        <v>24615.99999999992</v>
      </c>
      <c r="C151" s="278">
        <v>1271.9999999999854</v>
      </c>
      <c r="D151" s="155">
        <v>5.448937628512633</v>
      </c>
      <c r="E151" s="278">
        <v>-2529.0000000001055</v>
      </c>
      <c r="F151" s="279">
        <v>-9.3166328974032169</v>
      </c>
      <c r="G151" s="106">
        <v>328870</v>
      </c>
      <c r="H151" s="278">
        <v>9369</v>
      </c>
      <c r="I151" s="155">
        <v>2.9323851881527756</v>
      </c>
      <c r="J151" s="106">
        <v>-32927</v>
      </c>
      <c r="K151" s="155">
        <v>-9.1009599305688003</v>
      </c>
    </row>
    <row r="152" spans="1:11" ht="12" customHeight="1" x14ac:dyDescent="0.2">
      <c r="A152" s="277">
        <v>42644</v>
      </c>
      <c r="B152" s="106">
        <v>24859.999999999989</v>
      </c>
      <c r="C152" s="278">
        <v>244.00000000006912</v>
      </c>
      <c r="D152" s="155">
        <v>0.99122521936979979</v>
      </c>
      <c r="E152" s="278">
        <v>-2706.0000000000618</v>
      </c>
      <c r="F152" s="279">
        <v>-9.8164405426977321</v>
      </c>
      <c r="G152" s="106">
        <v>330698</v>
      </c>
      <c r="H152" s="106">
        <v>1828</v>
      </c>
      <c r="I152" s="155">
        <v>0.55584273421108643</v>
      </c>
      <c r="J152" s="106">
        <v>-31688</v>
      </c>
      <c r="K152" s="155">
        <v>-8.7442671626387334</v>
      </c>
    </row>
    <row r="153" spans="1:11" ht="12" customHeight="1" x14ac:dyDescent="0.2">
      <c r="A153" s="277">
        <v>42675</v>
      </c>
      <c r="B153" s="278">
        <v>24996.999999999953</v>
      </c>
      <c r="C153" s="278">
        <v>136.99999999996362</v>
      </c>
      <c r="D153" s="155">
        <v>0.55108608205938725</v>
      </c>
      <c r="E153" s="278">
        <v>-2568.9999999999891</v>
      </c>
      <c r="F153" s="279">
        <v>-9.3194514982224277</v>
      </c>
      <c r="G153" s="106">
        <v>332273</v>
      </c>
      <c r="H153" s="278">
        <v>1575</v>
      </c>
      <c r="I153" s="155">
        <v>0.47626535388783725</v>
      </c>
      <c r="J153" s="106">
        <v>-27179</v>
      </c>
      <c r="K153" s="155">
        <v>-7.5612320977487952</v>
      </c>
    </row>
    <row r="154" spans="1:11" ht="12" customHeight="1" x14ac:dyDescent="0.2">
      <c r="A154" s="277">
        <v>42705</v>
      </c>
      <c r="B154" s="106">
        <v>23239.000000000102</v>
      </c>
      <c r="C154" s="278">
        <v>-1757.9999999998508</v>
      </c>
      <c r="D154" s="155">
        <v>-7.03284394127237</v>
      </c>
      <c r="E154" s="278">
        <v>-2273.9999999999418</v>
      </c>
      <c r="F154" s="279">
        <v>-8.9131031238973772</v>
      </c>
      <c r="G154" s="106">
        <v>314247</v>
      </c>
      <c r="H154" s="106">
        <v>-18026</v>
      </c>
      <c r="I154" s="155">
        <v>-5.4250571066562738</v>
      </c>
      <c r="J154" s="106">
        <v>-32569</v>
      </c>
      <c r="K154" s="155">
        <v>-9.3908585532386049</v>
      </c>
    </row>
    <row r="155" spans="1:11" ht="12" customHeight="1" x14ac:dyDescent="0.2">
      <c r="A155" s="277">
        <v>42736</v>
      </c>
      <c r="B155" s="278">
        <v>23235.000000000015</v>
      </c>
      <c r="C155" s="278">
        <v>-4.0000000000873115</v>
      </c>
      <c r="D155" s="155">
        <v>-1.7212444597819586E-2</v>
      </c>
      <c r="E155" s="278">
        <v>-1720.0000000000073</v>
      </c>
      <c r="F155" s="279">
        <v>-6.8924063313965371</v>
      </c>
      <c r="G155" s="106">
        <v>309409</v>
      </c>
      <c r="H155" s="278">
        <v>-4838</v>
      </c>
      <c r="I155" s="155">
        <v>-1.5395532813360191</v>
      </c>
      <c r="J155" s="106">
        <v>-28916</v>
      </c>
      <c r="K155" s="155">
        <v>-8.5468114978201442</v>
      </c>
    </row>
    <row r="156" spans="1:11" ht="12" customHeight="1" x14ac:dyDescent="0.2">
      <c r="A156" s="277">
        <v>42767</v>
      </c>
      <c r="B156" s="106">
        <v>23978.999999999978</v>
      </c>
      <c r="C156" s="278">
        <v>743.99999999996362</v>
      </c>
      <c r="D156" s="155">
        <v>3.2020658489346379</v>
      </c>
      <c r="E156" s="278">
        <v>-1638.9999999999964</v>
      </c>
      <c r="F156" s="279">
        <v>-6.397845265048006</v>
      </c>
      <c r="G156" s="106">
        <v>314122</v>
      </c>
      <c r="H156" s="106">
        <v>4713</v>
      </c>
      <c r="I156" s="155">
        <v>1.5232265383359889</v>
      </c>
      <c r="J156" s="106">
        <v>-32876</v>
      </c>
      <c r="K156" s="155">
        <v>-9.4744061925428973</v>
      </c>
    </row>
    <row r="157" spans="1:11" ht="12" customHeight="1" x14ac:dyDescent="0.2">
      <c r="A157" s="277">
        <v>42795</v>
      </c>
      <c r="B157" s="278">
        <v>24484.000000000007</v>
      </c>
      <c r="C157" s="278">
        <v>505.0000000000291</v>
      </c>
      <c r="D157" s="155">
        <v>2.1060094249135894</v>
      </c>
      <c r="E157" s="278">
        <v>-1324.0000000000073</v>
      </c>
      <c r="F157" s="279">
        <v>-5.1301921884687172</v>
      </c>
      <c r="G157" s="106">
        <v>318604</v>
      </c>
      <c r="H157" s="278">
        <v>4482</v>
      </c>
      <c r="I157" s="155">
        <v>1.4268341599760603</v>
      </c>
      <c r="J157" s="106">
        <v>-31959</v>
      </c>
      <c r="K157" s="155">
        <v>-9.1164783505389906</v>
      </c>
    </row>
    <row r="158" spans="1:11" ht="12" customHeight="1" x14ac:dyDescent="0.2">
      <c r="A158" s="277">
        <v>42826</v>
      </c>
      <c r="B158" s="106">
        <v>24185.999999999938</v>
      </c>
      <c r="C158" s="278">
        <v>-298.00000000006912</v>
      </c>
      <c r="D158" s="155">
        <v>-1.2171213853948253</v>
      </c>
      <c r="E158" s="278">
        <v>-1453.0000000000691</v>
      </c>
      <c r="F158" s="279">
        <v>-5.6671477046689374</v>
      </c>
      <c r="G158" s="106">
        <v>314533</v>
      </c>
      <c r="H158" s="106">
        <v>-4071</v>
      </c>
      <c r="I158" s="155">
        <v>-1.2777617355714304</v>
      </c>
      <c r="J158" s="106">
        <v>-37363</v>
      </c>
      <c r="K158" s="155">
        <v>-10.617625662127447</v>
      </c>
    </row>
    <row r="159" spans="1:11" ht="12" customHeight="1" x14ac:dyDescent="0.2">
      <c r="A159" s="277">
        <v>42856</v>
      </c>
      <c r="B159" s="278">
        <v>24083.999999999982</v>
      </c>
      <c r="C159" s="278">
        <v>-101.99999999995634</v>
      </c>
      <c r="D159" s="155">
        <v>-0.42173158025285951</v>
      </c>
      <c r="E159" s="278">
        <v>-1016.9999999999927</v>
      </c>
      <c r="F159" s="279">
        <v>-4.0516314091071823</v>
      </c>
      <c r="G159" s="106">
        <v>310927</v>
      </c>
      <c r="H159" s="278">
        <v>-3606</v>
      </c>
      <c r="I159" s="155">
        <v>-1.1464615795480919</v>
      </c>
      <c r="J159" s="106">
        <v>-36293</v>
      </c>
      <c r="K159" s="155">
        <v>-10.452450895685732</v>
      </c>
    </row>
    <row r="160" spans="1:11" ht="12" customHeight="1" x14ac:dyDescent="0.2">
      <c r="A160" s="277">
        <v>42887</v>
      </c>
      <c r="B160" s="106">
        <v>23869.00000000008</v>
      </c>
      <c r="C160" s="278">
        <v>-214.99999999990177</v>
      </c>
      <c r="D160" s="155">
        <v>-0.89270885234970077</v>
      </c>
      <c r="E160" s="278">
        <v>-542.99999999989086</v>
      </c>
      <c r="F160" s="279">
        <v>-2.22431591020765</v>
      </c>
      <c r="G160" s="106">
        <v>300678</v>
      </c>
      <c r="H160" s="106">
        <v>-10249</v>
      </c>
      <c r="I160" s="155">
        <v>-3.296272115319673</v>
      </c>
      <c r="J160" s="106">
        <v>-34702</v>
      </c>
      <c r="K160" s="155">
        <v>-10.347068996362335</v>
      </c>
    </row>
    <row r="161" spans="1:11" ht="12" customHeight="1" x14ac:dyDescent="0.2">
      <c r="A161" s="277">
        <v>42917</v>
      </c>
      <c r="B161" s="278">
        <v>24071.000000000044</v>
      </c>
      <c r="C161" s="278">
        <v>201.99999999996362</v>
      </c>
      <c r="D161" s="155">
        <v>0.84628597762773028</v>
      </c>
      <c r="E161" s="278">
        <v>262.99999999999272</v>
      </c>
      <c r="F161" s="279">
        <v>1.1046706989246982</v>
      </c>
      <c r="G161" s="106">
        <v>300139</v>
      </c>
      <c r="H161" s="278">
        <v>-539</v>
      </c>
      <c r="I161" s="155">
        <v>-0.17926153559621921</v>
      </c>
      <c r="J161" s="106">
        <v>-26772</v>
      </c>
      <c r="K161" s="155">
        <v>-8.1893848784531578</v>
      </c>
    </row>
    <row r="162" spans="1:11" ht="12" customHeight="1" x14ac:dyDescent="0.2">
      <c r="A162" s="277">
        <v>42948</v>
      </c>
      <c r="B162" s="106">
        <v>23823.999999999964</v>
      </c>
      <c r="C162" s="278">
        <v>-247.00000000008004</v>
      </c>
      <c r="D162" s="155">
        <v>-1.0261310290394232</v>
      </c>
      <c r="E162" s="278">
        <v>480.0000000000291</v>
      </c>
      <c r="F162" s="279">
        <v>2.0562028786841604</v>
      </c>
      <c r="G162" s="106">
        <v>296936</v>
      </c>
      <c r="H162" s="106">
        <v>-3203</v>
      </c>
      <c r="I162" s="155">
        <v>-1.0671722102092698</v>
      </c>
      <c r="J162" s="106">
        <v>-22565</v>
      </c>
      <c r="K162" s="155">
        <v>-7.0625757039884069</v>
      </c>
    </row>
    <row r="163" spans="1:11" ht="12" customHeight="1" x14ac:dyDescent="0.2">
      <c r="A163" s="277">
        <v>42979</v>
      </c>
      <c r="B163" s="278">
        <v>25424.999999999982</v>
      </c>
      <c r="C163" s="278">
        <v>1601.0000000000182</v>
      </c>
      <c r="D163" s="155">
        <v>6.7201141705843703</v>
      </c>
      <c r="E163" s="278">
        <v>809.00000000006185</v>
      </c>
      <c r="F163" s="279">
        <v>3.2864803379918119</v>
      </c>
      <c r="G163" s="106">
        <v>313320</v>
      </c>
      <c r="H163" s="278">
        <v>16384</v>
      </c>
      <c r="I163" s="155">
        <v>5.5176873130910362</v>
      </c>
      <c r="J163" s="106">
        <v>-15550</v>
      </c>
      <c r="K163" s="155">
        <v>-4.7283120990056862</v>
      </c>
    </row>
    <row r="164" spans="1:11" ht="12" customHeight="1" x14ac:dyDescent="0.2">
      <c r="A164" s="277">
        <v>43009</v>
      </c>
      <c r="B164" s="106">
        <v>25510.000000000036</v>
      </c>
      <c r="C164" s="278">
        <v>85.00000000005457</v>
      </c>
      <c r="D164" s="155">
        <v>0.33431661750267305</v>
      </c>
      <c r="E164" s="278">
        <v>650.00000000004729</v>
      </c>
      <c r="F164" s="279">
        <v>2.6146419951731601</v>
      </c>
      <c r="G164" s="106">
        <v>313147</v>
      </c>
      <c r="H164" s="106">
        <v>-173</v>
      </c>
      <c r="I164" s="155">
        <v>-5.5215115536831352E-2</v>
      </c>
      <c r="J164" s="106">
        <v>-17551</v>
      </c>
      <c r="K164" s="155">
        <v>-5.3072591911653531</v>
      </c>
    </row>
    <row r="165" spans="1:11" ht="12" customHeight="1" x14ac:dyDescent="0.2">
      <c r="A165" s="277">
        <v>43040</v>
      </c>
      <c r="B165" s="278">
        <v>25272.000000000044</v>
      </c>
      <c r="C165" s="278">
        <v>-237.99999999999272</v>
      </c>
      <c r="D165" s="155">
        <v>-0.93296746373968009</v>
      </c>
      <c r="E165" s="278">
        <v>275.00000000009095</v>
      </c>
      <c r="F165" s="279">
        <v>1.1001320158422669</v>
      </c>
      <c r="G165" s="106">
        <v>306987</v>
      </c>
      <c r="H165" s="278">
        <v>-6160</v>
      </c>
      <c r="I165" s="155">
        <v>-1.9671272597214726</v>
      </c>
      <c r="J165" s="106">
        <v>-25286</v>
      </c>
      <c r="K165" s="155">
        <v>-7.6100074336464294</v>
      </c>
    </row>
    <row r="166" spans="1:11" ht="12" customHeight="1" x14ac:dyDescent="0.2">
      <c r="A166" s="277">
        <v>43070</v>
      </c>
      <c r="B166" s="106">
        <v>23181.000000000029</v>
      </c>
      <c r="C166" s="278">
        <v>-2091.0000000000146</v>
      </c>
      <c r="D166" s="155">
        <v>-8.2739791073124831</v>
      </c>
      <c r="E166" s="278">
        <v>-58.00000000007276</v>
      </c>
      <c r="F166" s="279">
        <v>-0.2495804466632493</v>
      </c>
      <c r="G166" s="106">
        <v>292320</v>
      </c>
      <c r="H166" s="106">
        <v>-14667</v>
      </c>
      <c r="I166" s="155">
        <v>-4.7777267441292306</v>
      </c>
      <c r="J166" s="106">
        <v>-21927</v>
      </c>
      <c r="K166" s="155">
        <v>-6.9776322446992332</v>
      </c>
    </row>
    <row r="167" spans="1:11" ht="12" customHeight="1" x14ac:dyDescent="0.2">
      <c r="A167" s="277">
        <v>43101</v>
      </c>
      <c r="B167" s="278">
        <v>23469.000000000015</v>
      </c>
      <c r="C167" s="278">
        <v>287.99999999998545</v>
      </c>
      <c r="D167" s="155">
        <v>1.2423967904748936</v>
      </c>
      <c r="E167" s="278">
        <v>234</v>
      </c>
      <c r="F167" s="279">
        <v>1.0071013557133628</v>
      </c>
      <c r="G167" s="106">
        <v>285561</v>
      </c>
      <c r="H167" s="278">
        <v>-6759</v>
      </c>
      <c r="I167" s="155">
        <v>-2.312192118226601</v>
      </c>
      <c r="J167" s="106">
        <v>-23848</v>
      </c>
      <c r="K167" s="155">
        <v>-7.7075973872770343</v>
      </c>
    </row>
    <row r="168" spans="1:11" ht="12" customHeight="1" x14ac:dyDescent="0.2">
      <c r="A168" s="277">
        <v>43132</v>
      </c>
      <c r="B168" s="106">
        <v>24166.000000000029</v>
      </c>
      <c r="C168" s="278">
        <v>697.00000000001455</v>
      </c>
      <c r="D168" s="155">
        <v>2.969875154459134</v>
      </c>
      <c r="E168" s="278">
        <v>187.00000000005093</v>
      </c>
      <c r="F168" s="279">
        <v>0.77984903457213017</v>
      </c>
      <c r="G168" s="106">
        <v>291378</v>
      </c>
      <c r="H168" s="106">
        <v>5817</v>
      </c>
      <c r="I168" s="155">
        <v>2.0370428735016337</v>
      </c>
      <c r="J168" s="106">
        <v>-22744</v>
      </c>
      <c r="K168" s="155">
        <v>-7.2404989144345189</v>
      </c>
    </row>
    <row r="169" spans="1:11" ht="12" customHeight="1" x14ac:dyDescent="0.2">
      <c r="A169" s="277">
        <v>43160</v>
      </c>
      <c r="B169" s="278">
        <v>24695.000000000022</v>
      </c>
      <c r="C169" s="278">
        <v>528.99999999999272</v>
      </c>
      <c r="D169" s="155">
        <v>2.1890259041628406</v>
      </c>
      <c r="E169" s="278">
        <v>211.00000000001455</v>
      </c>
      <c r="F169" s="279">
        <v>0.86178728965861173</v>
      </c>
      <c r="G169" s="106">
        <v>296216</v>
      </c>
      <c r="H169" s="278">
        <v>4838</v>
      </c>
      <c r="I169" s="155">
        <v>1.6603861650502096</v>
      </c>
      <c r="J169" s="106">
        <v>-22388</v>
      </c>
      <c r="K169" s="155">
        <v>-7.026904872506309</v>
      </c>
    </row>
    <row r="170" spans="1:11" ht="12" customHeight="1" x14ac:dyDescent="0.2">
      <c r="A170" s="277">
        <v>43191</v>
      </c>
      <c r="B170" s="106">
        <v>24749.000000000029</v>
      </c>
      <c r="C170" s="278">
        <v>54.000000000007276</v>
      </c>
      <c r="D170" s="155">
        <v>0.21866774650741944</v>
      </c>
      <c r="E170" s="278">
        <v>563.00000000009095</v>
      </c>
      <c r="F170" s="279">
        <v>2.3277929380637246</v>
      </c>
      <c r="G170" s="106">
        <v>297657</v>
      </c>
      <c r="H170" s="106">
        <v>1441</v>
      </c>
      <c r="I170" s="155">
        <v>0.48646933318929431</v>
      </c>
      <c r="J170" s="106">
        <v>-16876</v>
      </c>
      <c r="K170" s="155">
        <v>-5.3654147577519691</v>
      </c>
    </row>
    <row r="171" spans="1:11" ht="12" customHeight="1" x14ac:dyDescent="0.2">
      <c r="A171" s="277">
        <v>43221</v>
      </c>
      <c r="B171" s="278">
        <v>24473.999999999978</v>
      </c>
      <c r="C171" s="278">
        <v>-275.00000000005093</v>
      </c>
      <c r="D171" s="155">
        <v>-1.1111560063034895</v>
      </c>
      <c r="E171" s="278">
        <v>389.99999999999636</v>
      </c>
      <c r="F171" s="279">
        <v>1.6193323368211121</v>
      </c>
      <c r="G171" s="106">
        <v>294974</v>
      </c>
      <c r="H171" s="278">
        <v>-2683</v>
      </c>
      <c r="I171" s="155">
        <v>-0.90137305690778313</v>
      </c>
      <c r="J171" s="106">
        <v>-15953</v>
      </c>
      <c r="K171" s="155">
        <v>-5.1307863260508091</v>
      </c>
    </row>
    <row r="172" spans="1:11" ht="12" customHeight="1" x14ac:dyDescent="0.2">
      <c r="A172" s="277">
        <v>43252</v>
      </c>
      <c r="B172" s="106">
        <v>24054.999999999996</v>
      </c>
      <c r="C172" s="278">
        <v>-418.99999999998181</v>
      </c>
      <c r="D172" s="155">
        <v>-1.7120209201600971</v>
      </c>
      <c r="E172" s="278">
        <v>185.99999999991633</v>
      </c>
      <c r="F172" s="279">
        <v>0.77925342494413552</v>
      </c>
      <c r="G172" s="106">
        <v>287661</v>
      </c>
      <c r="H172" s="106">
        <v>-7313</v>
      </c>
      <c r="I172" s="155">
        <v>-2.4792015567473742</v>
      </c>
      <c r="J172" s="106">
        <v>-13017</v>
      </c>
      <c r="K172" s="155">
        <v>-4.3292159719034977</v>
      </c>
    </row>
    <row r="173" spans="1:11" ht="12" customHeight="1" x14ac:dyDescent="0.2">
      <c r="A173" s="277">
        <v>43282</v>
      </c>
      <c r="B173" s="278">
        <v>24251.999999999985</v>
      </c>
      <c r="C173" s="278">
        <v>196.99999999998909</v>
      </c>
      <c r="D173" s="155">
        <v>0.81895655788812771</v>
      </c>
      <c r="E173" s="278">
        <v>180.99999999994179</v>
      </c>
      <c r="F173" s="279">
        <v>0.75194217107698669</v>
      </c>
      <c r="G173" s="106">
        <v>284092</v>
      </c>
      <c r="H173" s="278">
        <v>-3569</v>
      </c>
      <c r="I173" s="155">
        <v>-1.2406965142998181</v>
      </c>
      <c r="J173" s="106">
        <v>-16047</v>
      </c>
      <c r="K173" s="155">
        <v>-5.3465227777796285</v>
      </c>
    </row>
    <row r="174" spans="1:11" ht="12" customHeight="1" x14ac:dyDescent="0.2">
      <c r="A174" s="277">
        <v>43313</v>
      </c>
      <c r="B174" s="106">
        <v>24211.00000000004</v>
      </c>
      <c r="C174" s="278">
        <v>-40.99999999994543</v>
      </c>
      <c r="D174" s="155">
        <v>-0.16905822200208417</v>
      </c>
      <c r="E174" s="278">
        <v>387.0000000000764</v>
      </c>
      <c r="F174" s="279">
        <v>1.6244123572870928</v>
      </c>
      <c r="G174" s="106">
        <v>278587</v>
      </c>
      <c r="H174" s="106">
        <v>-5505</v>
      </c>
      <c r="I174" s="155">
        <v>-1.9377525590301734</v>
      </c>
      <c r="J174" s="106">
        <v>-18349</v>
      </c>
      <c r="K174" s="155">
        <v>-6.1794460759220842</v>
      </c>
    </row>
    <row r="175" spans="1:11" ht="12" customHeight="1" x14ac:dyDescent="0.2">
      <c r="A175" s="277">
        <v>43344</v>
      </c>
      <c r="B175" s="278">
        <v>25352</v>
      </c>
      <c r="C175" s="278">
        <v>1140.99999999996</v>
      </c>
      <c r="D175" s="155">
        <v>4.7127338812934534</v>
      </c>
      <c r="E175" s="278">
        <v>-72.99999999998181</v>
      </c>
      <c r="F175" s="279">
        <v>-0.28711897738439279</v>
      </c>
      <c r="G175" s="106">
        <v>288362</v>
      </c>
      <c r="H175" s="278">
        <v>9775</v>
      </c>
      <c r="I175" s="155">
        <v>3.5087782272683219</v>
      </c>
      <c r="J175" s="106">
        <v>-24958</v>
      </c>
      <c r="K175" s="155">
        <v>-7.9656581131111963</v>
      </c>
    </row>
    <row r="176" spans="1:11" ht="12" customHeight="1" x14ac:dyDescent="0.2">
      <c r="A176" s="277">
        <v>43374</v>
      </c>
      <c r="B176" s="106">
        <v>24649.999999999978</v>
      </c>
      <c r="C176" s="278">
        <v>-702.00000000002183</v>
      </c>
      <c r="D176" s="155">
        <v>-2.7690123067214492</v>
      </c>
      <c r="E176" s="278">
        <v>-860.00000000005821</v>
      </c>
      <c r="F176" s="279">
        <v>-3.3712269698159818</v>
      </c>
      <c r="G176" s="106">
        <v>288910</v>
      </c>
      <c r="H176" s="106">
        <v>548</v>
      </c>
      <c r="I176" s="155">
        <v>0.19003890942634605</v>
      </c>
      <c r="J176" s="106">
        <v>-24237</v>
      </c>
      <c r="K176" s="155">
        <v>-7.7398154860177488</v>
      </c>
    </row>
    <row r="177" spans="1:11" ht="12" customHeight="1" x14ac:dyDescent="0.2">
      <c r="A177" s="277">
        <v>43405</v>
      </c>
      <c r="B177" s="278">
        <v>24364.000000000011</v>
      </c>
      <c r="C177" s="278">
        <v>-285.99999999996726</v>
      </c>
      <c r="D177" s="155">
        <v>-1.160243407707779</v>
      </c>
      <c r="E177" s="278">
        <v>-908.00000000003274</v>
      </c>
      <c r="F177" s="279">
        <v>-3.5929091484648272</v>
      </c>
      <c r="G177" s="106">
        <v>280955</v>
      </c>
      <c r="H177" s="278">
        <v>-7955</v>
      </c>
      <c r="I177" s="155">
        <v>-2.7534526323076389</v>
      </c>
      <c r="J177" s="106">
        <v>-26032</v>
      </c>
      <c r="K177" s="155">
        <v>-8.479837908445635</v>
      </c>
    </row>
    <row r="178" spans="1:11" ht="12" customHeight="1" x14ac:dyDescent="0.2">
      <c r="A178" s="277">
        <v>43435</v>
      </c>
      <c r="B178" s="106">
        <v>22716.999999999942</v>
      </c>
      <c r="C178" s="278">
        <v>-1647.0000000000691</v>
      </c>
      <c r="D178" s="155">
        <v>-6.7599737317356281</v>
      </c>
      <c r="E178" s="278">
        <v>-464.00000000008731</v>
      </c>
      <c r="F178" s="279">
        <v>-2.0016392735433621</v>
      </c>
      <c r="G178" s="106">
        <v>270686</v>
      </c>
      <c r="H178" s="106">
        <v>-10269</v>
      </c>
      <c r="I178" s="155">
        <v>-3.6550337242618927</v>
      </c>
      <c r="J178" s="106">
        <v>-21634</v>
      </c>
      <c r="K178" s="155">
        <v>-7.4007936507936511</v>
      </c>
    </row>
    <row r="179" spans="1:11" ht="12" customHeight="1" x14ac:dyDescent="0.2">
      <c r="A179" s="277">
        <v>43466</v>
      </c>
      <c r="B179" s="278">
        <v>22882.99999999996</v>
      </c>
      <c r="C179" s="278">
        <v>166.00000000001819</v>
      </c>
      <c r="D179" s="155">
        <v>0.73073029009120316</v>
      </c>
      <c r="E179" s="278">
        <v>-586.00000000005457</v>
      </c>
      <c r="F179" s="279">
        <v>-2.4969108185267981</v>
      </c>
      <c r="G179" s="106">
        <v>269340</v>
      </c>
      <c r="H179" s="278">
        <v>-1346</v>
      </c>
      <c r="I179" s="155">
        <v>-0.49725512217107642</v>
      </c>
      <c r="J179" s="106">
        <v>-16221</v>
      </c>
      <c r="K179" s="155">
        <v>-5.6803975332766026</v>
      </c>
    </row>
    <row r="180" spans="1:11" ht="12" customHeight="1" x14ac:dyDescent="0.2">
      <c r="A180" s="277">
        <v>43497</v>
      </c>
      <c r="B180" s="106">
        <v>23536.000000000022</v>
      </c>
      <c r="C180" s="278">
        <v>653.00000000006185</v>
      </c>
      <c r="D180" s="155">
        <v>2.8536468120441505</v>
      </c>
      <c r="E180" s="278">
        <v>-630.00000000000728</v>
      </c>
      <c r="F180" s="279">
        <v>-2.6069684680956984</v>
      </c>
      <c r="G180" s="106">
        <v>277266</v>
      </c>
      <c r="H180" s="106">
        <v>7926</v>
      </c>
      <c r="I180" s="155">
        <v>2.9427489418578747</v>
      </c>
      <c r="J180" s="106">
        <v>-14112</v>
      </c>
      <c r="K180" s="155">
        <v>-4.8431933776743614</v>
      </c>
    </row>
    <row r="181" spans="1:11" ht="12" customHeight="1" x14ac:dyDescent="0.2">
      <c r="A181" s="277">
        <v>43525</v>
      </c>
      <c r="B181" s="278">
        <v>24063.000000000036</v>
      </c>
      <c r="C181" s="278">
        <v>527.00000000001455</v>
      </c>
      <c r="D181" s="155">
        <v>2.2391230455473066</v>
      </c>
      <c r="E181" s="278">
        <v>-631.99999999998545</v>
      </c>
      <c r="F181" s="279">
        <v>-2.5592225146790235</v>
      </c>
      <c r="G181" s="106">
        <v>282544</v>
      </c>
      <c r="H181" s="278">
        <v>5278</v>
      </c>
      <c r="I181" s="155">
        <v>1.903587169000166</v>
      </c>
      <c r="J181" s="106">
        <v>-13672</v>
      </c>
      <c r="K181" s="155">
        <v>-4.6155508142706676</v>
      </c>
    </row>
    <row r="182" spans="1:11" ht="12" customHeight="1" x14ac:dyDescent="0.2">
      <c r="A182" s="277">
        <v>43556</v>
      </c>
      <c r="B182" s="106">
        <v>24110.000000000018</v>
      </c>
      <c r="C182" s="278">
        <v>46.99999999998181</v>
      </c>
      <c r="D182" s="155">
        <v>0.195320616714382</v>
      </c>
      <c r="E182" s="278">
        <v>-639.00000000001091</v>
      </c>
      <c r="F182" s="279">
        <v>-2.5819225019193106</v>
      </c>
      <c r="G182" s="106">
        <v>280939</v>
      </c>
      <c r="H182" s="106">
        <v>-1605</v>
      </c>
      <c r="I182" s="155">
        <v>-0.56805311739056574</v>
      </c>
      <c r="J182" s="106">
        <v>-16718</v>
      </c>
      <c r="K182" s="155">
        <v>-5.6165317798674312</v>
      </c>
    </row>
    <row r="183" spans="1:11" ht="12" customHeight="1" x14ac:dyDescent="0.2">
      <c r="A183" s="277">
        <v>43586</v>
      </c>
      <c r="B183" s="278">
        <v>23864</v>
      </c>
      <c r="C183" s="278">
        <v>-246.00000000001819</v>
      </c>
      <c r="D183" s="155">
        <v>-1.0203235172128495</v>
      </c>
      <c r="E183" s="278">
        <v>-609.99999999997817</v>
      </c>
      <c r="F183" s="279">
        <v>-2.4924409577509956</v>
      </c>
      <c r="G183" s="106">
        <v>276615</v>
      </c>
      <c r="H183" s="278">
        <v>-4324</v>
      </c>
      <c r="I183" s="155">
        <v>-1.5391241515061989</v>
      </c>
      <c r="J183" s="106">
        <v>-18359</v>
      </c>
      <c r="K183" s="155">
        <v>-6.2239383810098516</v>
      </c>
    </row>
    <row r="184" spans="1:11" ht="12" customHeight="1" x14ac:dyDescent="0.2">
      <c r="A184" s="277">
        <v>43617</v>
      </c>
      <c r="B184" s="106">
        <v>23151.999999999967</v>
      </c>
      <c r="C184" s="278">
        <v>-712.00000000003274</v>
      </c>
      <c r="D184" s="155">
        <v>-2.9835735836407675</v>
      </c>
      <c r="E184" s="278">
        <v>-903.0000000000291</v>
      </c>
      <c r="F184" s="279">
        <v>-3.7538973186448938</v>
      </c>
      <c r="G184" s="106">
        <v>268621</v>
      </c>
      <c r="H184" s="106">
        <v>-7994</v>
      </c>
      <c r="I184" s="155">
        <v>-2.8899372774433778</v>
      </c>
      <c r="J184" s="106">
        <v>-19040</v>
      </c>
      <c r="K184" s="155">
        <v>-6.6189021104703105</v>
      </c>
    </row>
    <row r="185" spans="1:11" ht="12" customHeight="1" x14ac:dyDescent="0.2">
      <c r="A185" s="277">
        <v>43647</v>
      </c>
      <c r="B185" s="278">
        <v>22786.000000000055</v>
      </c>
      <c r="C185" s="278">
        <v>-365.99999999991269</v>
      </c>
      <c r="D185" s="155">
        <v>-1.5808569454039099</v>
      </c>
      <c r="E185" s="278">
        <v>-1465.9999999999309</v>
      </c>
      <c r="F185" s="279">
        <v>-6.0448622793993554</v>
      </c>
      <c r="G185" s="106">
        <v>263022</v>
      </c>
      <c r="H185" s="278">
        <v>-5599</v>
      </c>
      <c r="I185" s="155">
        <v>-2.0843493248852472</v>
      </c>
      <c r="J185" s="106">
        <v>-21070</v>
      </c>
      <c r="K185" s="155">
        <v>-7.4166115202117622</v>
      </c>
    </row>
    <row r="186" spans="1:11" ht="12" customHeight="1" x14ac:dyDescent="0.2">
      <c r="A186" s="277">
        <v>43678</v>
      </c>
      <c r="B186" s="106">
        <v>22814.999999999989</v>
      </c>
      <c r="C186" s="278">
        <v>28.999999999934516</v>
      </c>
      <c r="D186" s="155">
        <v>0.12727113139618382</v>
      </c>
      <c r="E186" s="278">
        <v>-1396.0000000000509</v>
      </c>
      <c r="F186" s="279">
        <v>-5.7659741439843399</v>
      </c>
      <c r="G186" s="106">
        <v>259220</v>
      </c>
      <c r="H186" s="106">
        <v>-3802</v>
      </c>
      <c r="I186" s="155">
        <v>-1.4455064595357043</v>
      </c>
      <c r="J186" s="106">
        <v>-19367</v>
      </c>
      <c r="K186" s="155">
        <v>-6.9518678186706486</v>
      </c>
    </row>
    <row r="187" spans="1:11" ht="12" customHeight="1" x14ac:dyDescent="0.2">
      <c r="A187" s="277">
        <v>43709</v>
      </c>
      <c r="B187" s="278">
        <v>23936.000000000029</v>
      </c>
      <c r="C187" s="278">
        <v>1121.00000000004</v>
      </c>
      <c r="D187" s="155">
        <v>4.9134341442035527</v>
      </c>
      <c r="E187" s="278">
        <v>-1415.9999999999709</v>
      </c>
      <c r="F187" s="279">
        <v>-5.5853581571472501</v>
      </c>
      <c r="G187" s="106">
        <v>268368</v>
      </c>
      <c r="H187" s="278">
        <v>9148</v>
      </c>
      <c r="I187" s="155">
        <v>3.5290486845150837</v>
      </c>
      <c r="J187" s="106">
        <v>-19994</v>
      </c>
      <c r="K187" s="155">
        <v>-6.9336459034130709</v>
      </c>
    </row>
    <row r="188" spans="1:11" ht="12" customHeight="1" x14ac:dyDescent="0.2">
      <c r="A188" s="277">
        <v>43739</v>
      </c>
      <c r="B188" s="106">
        <v>24028.000000000025</v>
      </c>
      <c r="C188" s="278">
        <v>91.999999999996362</v>
      </c>
      <c r="D188" s="155">
        <v>0.3843582887700378</v>
      </c>
      <c r="E188" s="278">
        <v>-621.99999999995271</v>
      </c>
      <c r="F188" s="279">
        <v>-2.5233265720079241</v>
      </c>
      <c r="G188" s="106">
        <v>272440</v>
      </c>
      <c r="H188" s="106">
        <v>4072</v>
      </c>
      <c r="I188" s="155">
        <v>1.5173195015799201</v>
      </c>
      <c r="J188" s="106">
        <v>-16470</v>
      </c>
      <c r="K188" s="155">
        <v>-5.700737253816067</v>
      </c>
    </row>
    <row r="189" spans="1:11" ht="12" customHeight="1" x14ac:dyDescent="0.2">
      <c r="A189" s="277">
        <v>43770</v>
      </c>
      <c r="B189" s="278">
        <v>23804.00000000004</v>
      </c>
      <c r="C189" s="278">
        <v>-223.99999999998545</v>
      </c>
      <c r="D189" s="155">
        <v>-0.93224571333438155</v>
      </c>
      <c r="E189" s="278">
        <v>-559.9999999999709</v>
      </c>
      <c r="F189" s="279">
        <v>-2.2984731571169377</v>
      </c>
      <c r="G189" s="106">
        <v>269615</v>
      </c>
      <c r="H189" s="278">
        <v>-2825</v>
      </c>
      <c r="I189" s="155">
        <v>-1.0369255615915431</v>
      </c>
      <c r="J189" s="106">
        <v>-11340</v>
      </c>
      <c r="K189" s="155">
        <v>-4.0362335605346056</v>
      </c>
    </row>
    <row r="190" spans="1:11" ht="12" customHeight="1" x14ac:dyDescent="0.2">
      <c r="A190" s="277">
        <v>43800</v>
      </c>
      <c r="B190" s="106">
        <v>22264.000000000015</v>
      </c>
      <c r="C190" s="278">
        <v>-1540.0000000000255</v>
      </c>
      <c r="D190" s="155">
        <v>-6.4695009242145147</v>
      </c>
      <c r="E190" s="278">
        <v>-452.99999999992724</v>
      </c>
      <c r="F190" s="279">
        <v>-1.9941013338025637</v>
      </c>
      <c r="G190" s="106">
        <v>258731</v>
      </c>
      <c r="H190" s="106">
        <v>-10884</v>
      </c>
      <c r="I190" s="155">
        <v>-4.0368673849748715</v>
      </c>
      <c r="J190" s="106">
        <v>-11955</v>
      </c>
      <c r="K190" s="155">
        <v>-4.4165564528642038</v>
      </c>
    </row>
    <row r="191" spans="1:11" ht="12" customHeight="1" x14ac:dyDescent="0.2">
      <c r="A191" s="277">
        <v>43831</v>
      </c>
      <c r="B191" s="278">
        <v>22401.999999999953</v>
      </c>
      <c r="C191" s="278">
        <v>137.99999999993815</v>
      </c>
      <c r="D191" s="155">
        <v>0.61983471074352348</v>
      </c>
      <c r="E191" s="278">
        <v>-481.00000000000728</v>
      </c>
      <c r="F191" s="279">
        <v>-2.101997115762829</v>
      </c>
      <c r="G191" s="106">
        <v>255586</v>
      </c>
      <c r="H191" s="278">
        <v>-3145</v>
      </c>
      <c r="I191" s="155">
        <v>-1.2155481948432929</v>
      </c>
      <c r="J191" s="106">
        <v>-13754</v>
      </c>
      <c r="K191" s="155">
        <v>-5.106556768396822</v>
      </c>
    </row>
    <row r="192" spans="1:11" ht="12" customHeight="1" x14ac:dyDescent="0.2">
      <c r="A192" s="277">
        <v>43862</v>
      </c>
      <c r="B192" s="106">
        <v>23104.000000000051</v>
      </c>
      <c r="C192" s="278">
        <v>702.00000000009823</v>
      </c>
      <c r="D192" s="155">
        <v>3.1336487813592524</v>
      </c>
      <c r="E192" s="278">
        <v>-431.9999999999709</v>
      </c>
      <c r="F192" s="279">
        <v>-1.8354860639019821</v>
      </c>
      <c r="G192" s="106">
        <v>261488</v>
      </c>
      <c r="H192" s="106">
        <v>5902</v>
      </c>
      <c r="I192" s="155">
        <v>2.3092031644925779</v>
      </c>
      <c r="J192" s="106">
        <v>-15778</v>
      </c>
      <c r="K192" s="155">
        <v>-5.6905642956583211</v>
      </c>
    </row>
    <row r="193" spans="1:11" ht="12" customHeight="1" x14ac:dyDescent="0.2">
      <c r="A193" s="277">
        <v>43891</v>
      </c>
      <c r="B193" s="278">
        <v>22873.000000000087</v>
      </c>
      <c r="C193" s="278">
        <v>-230.99999999996362</v>
      </c>
      <c r="D193" s="155">
        <v>-0.99982686980593449</v>
      </c>
      <c r="E193" s="278">
        <v>-1189.9999999999491</v>
      </c>
      <c r="F193" s="279">
        <v>-4.9453517848977571</v>
      </c>
      <c r="G193" s="106">
        <v>266472</v>
      </c>
      <c r="H193" s="278">
        <v>4984</v>
      </c>
      <c r="I193" s="155">
        <v>1.9060148075628709</v>
      </c>
      <c r="J193" s="106">
        <v>-16072</v>
      </c>
      <c r="K193" s="155">
        <v>-5.6883175717764312</v>
      </c>
    </row>
    <row r="194" spans="1:11" ht="12" customHeight="1" x14ac:dyDescent="0.2">
      <c r="A194" s="277">
        <v>43922</v>
      </c>
      <c r="B194" s="278">
        <v>23328</v>
      </c>
      <c r="C194" s="278">
        <v>454.99999999991269</v>
      </c>
      <c r="D194" s="155">
        <v>1.9892449613077032</v>
      </c>
      <c r="E194" s="278">
        <v>-782.00000000001819</v>
      </c>
      <c r="F194" s="279">
        <v>-3.2434674408959667</v>
      </c>
      <c r="G194" s="106">
        <v>274333</v>
      </c>
      <c r="H194" s="106">
        <v>7861</v>
      </c>
      <c r="I194" s="155">
        <v>2.9500285208201986</v>
      </c>
      <c r="J194" s="106">
        <v>-6606</v>
      </c>
      <c r="K194" s="155">
        <v>-2.3514001260060011</v>
      </c>
    </row>
    <row r="195" spans="1:11" ht="12" customHeight="1" x14ac:dyDescent="0.2">
      <c r="A195" s="277">
        <v>43952</v>
      </c>
      <c r="B195" s="106">
        <v>23809</v>
      </c>
      <c r="C195" s="278">
        <v>481</v>
      </c>
      <c r="D195" s="155">
        <v>2.061899862825789</v>
      </c>
      <c r="E195" s="278">
        <v>-55</v>
      </c>
      <c r="F195" s="279">
        <v>-0.23047267851156553</v>
      </c>
      <c r="G195" s="106">
        <v>283391</v>
      </c>
      <c r="H195" s="106">
        <v>9058</v>
      </c>
      <c r="I195" s="155">
        <v>3.301826612183004</v>
      </c>
      <c r="J195" s="106">
        <v>6776</v>
      </c>
      <c r="K195" s="155">
        <v>2.4496140845579597</v>
      </c>
    </row>
    <row r="196" spans="1:11" ht="12" customHeight="1" x14ac:dyDescent="0.2">
      <c r="A196" s="277">
        <v>43983</v>
      </c>
      <c r="B196" s="106">
        <v>24456</v>
      </c>
      <c r="C196" s="278">
        <v>647</v>
      </c>
      <c r="D196" s="155">
        <v>2.7174597841152504</v>
      </c>
      <c r="E196" s="278">
        <v>1304.0000000000327</v>
      </c>
      <c r="F196" s="279">
        <v>5.6323427781618634</v>
      </c>
      <c r="G196" s="106">
        <v>314172</v>
      </c>
      <c r="H196" s="106">
        <v>30781</v>
      </c>
      <c r="I196" s="155">
        <v>10.861671683292695</v>
      </c>
      <c r="J196" s="106">
        <v>45551</v>
      </c>
      <c r="K196" s="155">
        <v>16.95734882976387</v>
      </c>
    </row>
    <row r="197" spans="1:11" ht="12" customHeight="1" x14ac:dyDescent="0.2">
      <c r="A197" s="277">
        <v>44013</v>
      </c>
      <c r="B197" s="278">
        <v>26453</v>
      </c>
      <c r="C197" s="278">
        <v>1997</v>
      </c>
      <c r="D197" s="155">
        <v>8.1656853123977751</v>
      </c>
      <c r="E197" s="278">
        <v>3666.9999999999454</v>
      </c>
      <c r="F197" s="279">
        <v>16.093215132098379</v>
      </c>
      <c r="G197" s="106">
        <v>313778</v>
      </c>
      <c r="H197" s="106">
        <v>-394</v>
      </c>
      <c r="I197" s="155">
        <v>-0.12540901162420584</v>
      </c>
      <c r="J197" s="106">
        <v>50756</v>
      </c>
      <c r="K197" s="155">
        <v>19.297245097368283</v>
      </c>
    </row>
    <row r="198" spans="1:11" ht="12" customHeight="1" x14ac:dyDescent="0.2">
      <c r="A198" s="280">
        <v>44044</v>
      </c>
      <c r="B198" s="278">
        <v>27633</v>
      </c>
      <c r="C198" s="278">
        <v>1180</v>
      </c>
      <c r="D198" s="279">
        <v>4.4607416928136692</v>
      </c>
      <c r="E198" s="278">
        <v>4818.0000000000109</v>
      </c>
      <c r="F198" s="279">
        <v>21.117685733070406</v>
      </c>
      <c r="G198" s="278">
        <v>325631</v>
      </c>
      <c r="H198" s="278">
        <v>11853</v>
      </c>
      <c r="I198" s="279">
        <v>3.7775114890145263</v>
      </c>
      <c r="J198" s="278">
        <v>66411</v>
      </c>
      <c r="K198" s="279">
        <v>25.619550960574031</v>
      </c>
    </row>
    <row r="199" spans="1:11" ht="12" customHeight="1" x14ac:dyDescent="0.2">
      <c r="A199" s="280">
        <v>44075</v>
      </c>
      <c r="B199" s="278">
        <v>28946</v>
      </c>
      <c r="C199" s="278">
        <v>1313</v>
      </c>
      <c r="D199" s="279">
        <v>4.7515651576014184</v>
      </c>
      <c r="E199" s="278">
        <v>5009.9999999999709</v>
      </c>
      <c r="F199" s="279">
        <v>20.930815508021244</v>
      </c>
      <c r="G199" s="278">
        <v>337949</v>
      </c>
      <c r="H199" s="278">
        <v>12318</v>
      </c>
      <c r="I199" s="279">
        <v>3.7828093762571746</v>
      </c>
      <c r="J199" s="278">
        <v>69581</v>
      </c>
      <c r="K199" s="279">
        <v>25.927457819114053</v>
      </c>
    </row>
    <row r="200" spans="1:11" ht="12" customHeight="1" x14ac:dyDescent="0.2">
      <c r="A200" s="281">
        <v>44105</v>
      </c>
      <c r="B200" s="113">
        <v>29736</v>
      </c>
      <c r="C200" s="113">
        <v>790</v>
      </c>
      <c r="D200" s="282">
        <v>2.729219926760174</v>
      </c>
      <c r="E200" s="113">
        <v>5707.9999999999745</v>
      </c>
      <c r="F200" s="282">
        <v>23.755618445147196</v>
      </c>
      <c r="G200" s="113">
        <v>346228</v>
      </c>
      <c r="H200" s="113">
        <v>8279</v>
      </c>
      <c r="I200" s="282">
        <v>2.4497779250715346</v>
      </c>
      <c r="J200" s="113">
        <v>73788</v>
      </c>
      <c r="K200" s="282">
        <v>27.084128615474967</v>
      </c>
    </row>
    <row r="201" spans="1:11" ht="12" customHeight="1" x14ac:dyDescent="0.2">
      <c r="A201" s="281">
        <v>44136</v>
      </c>
      <c r="B201" s="113">
        <v>30275</v>
      </c>
      <c r="C201" s="113">
        <v>539</v>
      </c>
      <c r="D201" s="282">
        <v>1.8126177024482109</v>
      </c>
      <c r="E201" s="113">
        <v>6470.99999999996</v>
      </c>
      <c r="F201" s="282">
        <v>27.184506805578682</v>
      </c>
      <c r="G201" s="113">
        <v>349982</v>
      </c>
      <c r="H201" s="113">
        <v>3754</v>
      </c>
      <c r="I201" s="282">
        <v>1.0842566170269303</v>
      </c>
      <c r="J201" s="113">
        <v>80367</v>
      </c>
      <c r="K201" s="282">
        <v>29.808059640598632</v>
      </c>
    </row>
    <row r="202" spans="1:11" ht="12" customHeight="1" x14ac:dyDescent="0.2">
      <c r="A202" s="281">
        <v>44166</v>
      </c>
      <c r="B202" s="113">
        <v>30587</v>
      </c>
      <c r="C202" s="113">
        <v>312</v>
      </c>
      <c r="D202" s="282">
        <v>1.0305532617671347</v>
      </c>
      <c r="E202" s="113">
        <v>8322.9999999999854</v>
      </c>
      <c r="F202" s="282">
        <v>37.38321954725108</v>
      </c>
      <c r="G202" s="113">
        <v>351603</v>
      </c>
      <c r="H202" s="113">
        <v>1621</v>
      </c>
      <c r="I202" s="282">
        <v>0.46316667714339593</v>
      </c>
      <c r="J202" s="113">
        <v>92872</v>
      </c>
      <c r="K202" s="282">
        <v>35.895196168994055</v>
      </c>
    </row>
    <row r="203" spans="1:11" ht="12" customHeight="1" x14ac:dyDescent="0.2">
      <c r="A203" s="281">
        <v>44197</v>
      </c>
      <c r="B203" s="113">
        <v>30288</v>
      </c>
      <c r="C203" s="113">
        <v>-299</v>
      </c>
      <c r="D203" s="282">
        <v>-0.97753947755582438</v>
      </c>
      <c r="E203" s="113">
        <v>7886.0000000000473</v>
      </c>
      <c r="F203" s="282">
        <v>35.202214088028143</v>
      </c>
      <c r="G203" s="113">
        <v>346206</v>
      </c>
      <c r="H203" s="113">
        <v>-5397</v>
      </c>
      <c r="I203" s="282">
        <v>-1.5349698381413128</v>
      </c>
      <c r="J203" s="113">
        <v>90620</v>
      </c>
      <c r="K203" s="282">
        <v>35.455776137973132</v>
      </c>
    </row>
    <row r="204" spans="1:11" ht="12" customHeight="1" x14ac:dyDescent="0.2">
      <c r="A204" s="281">
        <v>44228</v>
      </c>
      <c r="B204" s="113">
        <v>31126</v>
      </c>
      <c r="C204" s="113">
        <v>838</v>
      </c>
      <c r="D204" s="282">
        <v>2.7667723190702587</v>
      </c>
      <c r="E204" s="113">
        <v>8021.9999999999491</v>
      </c>
      <c r="F204" s="282">
        <v>34.721260387811334</v>
      </c>
      <c r="G204" s="113">
        <v>352078</v>
      </c>
      <c r="H204" s="113">
        <v>5872</v>
      </c>
      <c r="I204" s="282">
        <v>1.6961000098207426</v>
      </c>
      <c r="J204" s="113">
        <v>90590</v>
      </c>
      <c r="K204" s="282">
        <v>34.644037202472006</v>
      </c>
    </row>
    <row r="205" spans="1:11" ht="12" customHeight="1" x14ac:dyDescent="0.2">
      <c r="A205" s="281">
        <v>44256</v>
      </c>
      <c r="B205" s="113">
        <v>31430</v>
      </c>
      <c r="C205" s="113">
        <v>304</v>
      </c>
      <c r="D205" s="282">
        <v>0.97667544817837182</v>
      </c>
      <c r="E205" s="113">
        <v>8556.9999999999127</v>
      </c>
      <c r="F205" s="282">
        <v>37.410921173435405</v>
      </c>
      <c r="G205" s="113">
        <v>355607</v>
      </c>
      <c r="H205" s="113">
        <v>3529</v>
      </c>
      <c r="I205" s="282">
        <v>1.0023347099222331</v>
      </c>
      <c r="J205" s="113">
        <v>89135</v>
      </c>
      <c r="K205" s="282">
        <v>33.450043531778199</v>
      </c>
    </row>
    <row r="206" spans="1:11" ht="12" customHeight="1" x14ac:dyDescent="0.2">
      <c r="A206" s="281">
        <v>44287</v>
      </c>
      <c r="B206" s="113">
        <v>32075</v>
      </c>
      <c r="C206" s="113">
        <v>645</v>
      </c>
      <c r="D206" s="282">
        <v>2.0521794463888003</v>
      </c>
      <c r="E206" s="113">
        <v>8747</v>
      </c>
      <c r="F206" s="282">
        <v>37.495713305898491</v>
      </c>
      <c r="G206" s="113">
        <v>360483</v>
      </c>
      <c r="H206" s="113">
        <v>4876</v>
      </c>
      <c r="I206" s="282">
        <v>1.3711766078845466</v>
      </c>
      <c r="J206" s="113">
        <v>86150</v>
      </c>
      <c r="K206" s="282">
        <v>31.403440344398959</v>
      </c>
    </row>
    <row r="207" spans="1:11" ht="12" customHeight="1" x14ac:dyDescent="0.2">
      <c r="A207" s="281">
        <v>44317</v>
      </c>
      <c r="B207" s="113">
        <v>31281</v>
      </c>
      <c r="C207" s="113">
        <v>-794</v>
      </c>
      <c r="D207" s="282">
        <v>-2.4754481683554168</v>
      </c>
      <c r="E207" s="113">
        <v>7472</v>
      </c>
      <c r="F207" s="282">
        <v>31.383090427989416</v>
      </c>
      <c r="G207" s="113">
        <v>351139</v>
      </c>
      <c r="H207" s="113">
        <v>-9344</v>
      </c>
      <c r="I207" s="282">
        <v>-2.5920778511053224</v>
      </c>
      <c r="J207" s="113">
        <v>67748</v>
      </c>
      <c r="K207" s="282">
        <v>23.906193210087828</v>
      </c>
    </row>
    <row r="208" spans="1:11" ht="12" customHeight="1" x14ac:dyDescent="0.2">
      <c r="A208" s="281">
        <v>44348</v>
      </c>
      <c r="B208" s="113">
        <v>31284</v>
      </c>
      <c r="C208" s="113">
        <v>3</v>
      </c>
      <c r="D208" s="282">
        <v>9.5904862376522491E-3</v>
      </c>
      <c r="E208" s="113">
        <v>6828</v>
      </c>
      <c r="F208" s="282">
        <v>27.919528949950934</v>
      </c>
      <c r="G208" s="113">
        <v>338024</v>
      </c>
      <c r="H208" s="113">
        <v>-13115</v>
      </c>
      <c r="I208" s="282">
        <v>-3.7349881386003831</v>
      </c>
      <c r="J208" s="113">
        <v>23852</v>
      </c>
      <c r="K208" s="282">
        <v>7.5920196580217203</v>
      </c>
    </row>
    <row r="209" spans="1:11" ht="12" customHeight="1" x14ac:dyDescent="0.2">
      <c r="A209" s="281">
        <v>44378</v>
      </c>
      <c r="B209" s="113">
        <v>30735</v>
      </c>
      <c r="C209" s="113">
        <v>-549</v>
      </c>
      <c r="D209" s="282">
        <v>-1.7548906789413119</v>
      </c>
      <c r="E209" s="113">
        <v>4282</v>
      </c>
      <c r="F209" s="282">
        <v>16.187199939515367</v>
      </c>
      <c r="G209" s="113">
        <v>306033</v>
      </c>
      <c r="H209" s="113">
        <v>-31991</v>
      </c>
      <c r="I209" s="282">
        <v>-9.4641208908243204</v>
      </c>
      <c r="J209" s="113">
        <v>-7745</v>
      </c>
      <c r="K209" s="282">
        <v>-2.4683056173472964</v>
      </c>
    </row>
    <row r="210" spans="1:11" ht="12" customHeight="1" x14ac:dyDescent="0.2">
      <c r="A210" s="281">
        <v>44409</v>
      </c>
      <c r="B210" s="113">
        <v>30552</v>
      </c>
      <c r="C210" s="113">
        <v>-183</v>
      </c>
      <c r="D210" s="282">
        <v>-0.59541239629087361</v>
      </c>
      <c r="E210" s="113">
        <v>2919</v>
      </c>
      <c r="F210" s="282">
        <v>10.563456736510695</v>
      </c>
      <c r="G210" s="113">
        <v>283160</v>
      </c>
      <c r="H210" s="113">
        <v>-22873</v>
      </c>
      <c r="I210" s="282">
        <v>-7.4740305784016758</v>
      </c>
      <c r="J210" s="113">
        <v>-42471</v>
      </c>
      <c r="K210" s="282">
        <v>-13.042677140689921</v>
      </c>
    </row>
    <row r="211" spans="1:11" ht="12" customHeight="1" x14ac:dyDescent="0.2">
      <c r="A211" s="281">
        <v>44440</v>
      </c>
      <c r="B211" s="113">
        <v>30599</v>
      </c>
      <c r="C211" s="113">
        <v>47</v>
      </c>
      <c r="D211" s="282">
        <v>0.15383608274417387</v>
      </c>
      <c r="E211" s="113">
        <v>1653</v>
      </c>
      <c r="F211" s="282">
        <v>5.7106335935880601</v>
      </c>
      <c r="G211" s="113">
        <v>278403</v>
      </c>
      <c r="H211" s="113">
        <v>-4757</v>
      </c>
      <c r="I211" s="282">
        <v>-1.6799689221641474</v>
      </c>
      <c r="J211" s="113">
        <v>-59546</v>
      </c>
      <c r="K211" s="282">
        <v>-17.619818374961902</v>
      </c>
    </row>
    <row r="212" spans="1:11" ht="12" customHeight="1" x14ac:dyDescent="0.2">
      <c r="A212" s="281">
        <v>44470</v>
      </c>
      <c r="B212" s="113">
        <v>29627</v>
      </c>
      <c r="C212" s="113">
        <v>-972</v>
      </c>
      <c r="D212" s="282">
        <v>-3.1765743978561392</v>
      </c>
      <c r="E212" s="113">
        <v>-109</v>
      </c>
      <c r="F212" s="282">
        <v>-0.36655905299973096</v>
      </c>
      <c r="G212" s="113">
        <v>280145</v>
      </c>
      <c r="H212" s="113">
        <v>1742</v>
      </c>
      <c r="I212" s="282">
        <v>0.6257116482221815</v>
      </c>
      <c r="J212" s="113">
        <v>-66083</v>
      </c>
      <c r="K212" s="282">
        <v>-19.086555680072092</v>
      </c>
    </row>
    <row r="213" spans="1:11" ht="12" customHeight="1" x14ac:dyDescent="0.2">
      <c r="A213" s="281">
        <v>44501</v>
      </c>
      <c r="B213" s="113">
        <v>29390</v>
      </c>
      <c r="C213" s="113">
        <v>-237</v>
      </c>
      <c r="D213" s="282">
        <v>-0.79994599520707466</v>
      </c>
      <c r="E213" s="113">
        <v>-885</v>
      </c>
      <c r="F213" s="282">
        <v>-2.9232039636663916</v>
      </c>
      <c r="G213" s="113">
        <v>272389</v>
      </c>
      <c r="H213" s="113">
        <v>-7756</v>
      </c>
      <c r="I213" s="282">
        <v>-2.7685662781773726</v>
      </c>
      <c r="J213" s="113">
        <v>-77593</v>
      </c>
      <c r="K213" s="282">
        <v>-22.170568772108279</v>
      </c>
    </row>
    <row r="214" spans="1:11" ht="12" customHeight="1" x14ac:dyDescent="0.2">
      <c r="A214" s="281">
        <v>44531</v>
      </c>
      <c r="B214" s="113">
        <v>25567</v>
      </c>
      <c r="C214" s="113">
        <v>-3823</v>
      </c>
      <c r="D214" s="282">
        <v>-13.007825791085404</v>
      </c>
      <c r="E214" s="113">
        <v>-5020</v>
      </c>
      <c r="F214" s="282">
        <v>-16.41220126197404</v>
      </c>
      <c r="G214" s="113">
        <v>255687</v>
      </c>
      <c r="H214" s="113">
        <v>-16702</v>
      </c>
      <c r="I214" s="282">
        <v>-6.1316719838172613</v>
      </c>
      <c r="J214" s="113">
        <v>-95916</v>
      </c>
      <c r="K214" s="282">
        <v>-27.279630719874405</v>
      </c>
    </row>
    <row r="215" spans="1:11" ht="12" customHeight="1" x14ac:dyDescent="0.2">
      <c r="A215" s="281">
        <v>44562</v>
      </c>
      <c r="B215" s="113">
        <v>23118</v>
      </c>
      <c r="C215" s="113">
        <v>-2449</v>
      </c>
      <c r="D215" s="282">
        <v>-9.5787538624007507</v>
      </c>
      <c r="E215" s="113">
        <v>-7170</v>
      </c>
      <c r="F215" s="282">
        <v>-23.672741679873216</v>
      </c>
      <c r="G215" s="113">
        <v>246301</v>
      </c>
      <c r="H215" s="113">
        <v>-9386</v>
      </c>
      <c r="I215" s="282">
        <v>-3.6708944920938493</v>
      </c>
      <c r="J215" s="113">
        <v>-99905</v>
      </c>
      <c r="K215" s="282">
        <v>-28.857096641883732</v>
      </c>
    </row>
    <row r="216" spans="1:11" ht="12" customHeight="1" x14ac:dyDescent="0.2">
      <c r="A216" s="281">
        <v>44593</v>
      </c>
      <c r="B216" s="113">
        <v>21087</v>
      </c>
      <c r="C216" s="113">
        <v>-2031</v>
      </c>
      <c r="D216" s="282">
        <v>-8.7853620555411371</v>
      </c>
      <c r="E216" s="113">
        <v>-10039</v>
      </c>
      <c r="F216" s="282">
        <v>-32.252779027179848</v>
      </c>
      <c r="G216" s="113">
        <v>249426</v>
      </c>
      <c r="H216" s="113">
        <v>3125</v>
      </c>
      <c r="I216" s="282">
        <v>1.2687727617833464</v>
      </c>
      <c r="J216" s="113">
        <v>-102652</v>
      </c>
      <c r="K216" s="282">
        <v>-29.15603928674896</v>
      </c>
    </row>
    <row r="217" spans="1:11" ht="12" customHeight="1" x14ac:dyDescent="0.2">
      <c r="A217" s="281">
        <v>44621</v>
      </c>
      <c r="B217" s="113">
        <v>21818</v>
      </c>
      <c r="C217" s="113">
        <v>731</v>
      </c>
      <c r="D217" s="282">
        <v>3.4665907905344526</v>
      </c>
      <c r="E217" s="113">
        <v>-9612</v>
      </c>
      <c r="F217" s="282">
        <v>-30.582246261533566</v>
      </c>
      <c r="G217" s="113">
        <v>256190</v>
      </c>
      <c r="H217" s="113">
        <v>6764</v>
      </c>
      <c r="I217" s="282">
        <v>2.7118263533071931</v>
      </c>
      <c r="J217" s="113">
        <v>-99417</v>
      </c>
      <c r="K217" s="282">
        <v>-27.956986223555781</v>
      </c>
    </row>
    <row r="218" spans="1:11" ht="12" customHeight="1" x14ac:dyDescent="0.2">
      <c r="A218" s="281">
        <v>44652</v>
      </c>
      <c r="B218" s="113">
        <v>21688</v>
      </c>
      <c r="C218" s="113">
        <v>-130</v>
      </c>
      <c r="D218" s="282">
        <v>-0.59583829865248872</v>
      </c>
      <c r="E218" s="113">
        <v>-10387</v>
      </c>
      <c r="F218" s="282">
        <v>-32.383476227591579</v>
      </c>
      <c r="G218" s="113">
        <v>256208</v>
      </c>
      <c r="H218" s="113">
        <v>18</v>
      </c>
      <c r="I218" s="282">
        <v>7.0260353643780008E-3</v>
      </c>
      <c r="J218" s="113">
        <v>-104275</v>
      </c>
      <c r="K218" s="282">
        <v>-28.926468099743953</v>
      </c>
    </row>
    <row r="219" spans="1:11" ht="12" customHeight="1" x14ac:dyDescent="0.2">
      <c r="A219" s="281">
        <v>44682</v>
      </c>
      <c r="B219" s="113">
        <v>20933</v>
      </c>
      <c r="C219" s="113">
        <v>-755</v>
      </c>
      <c r="D219" s="282">
        <v>-3.4811877535964588</v>
      </c>
      <c r="E219" s="113">
        <v>-10348</v>
      </c>
      <c r="F219" s="282">
        <v>-33.080783862408488</v>
      </c>
      <c r="G219" s="113">
        <v>247595</v>
      </c>
      <c r="H219" s="113">
        <v>-8613</v>
      </c>
      <c r="I219" s="282">
        <v>-3.3617217260975458</v>
      </c>
      <c r="J219" s="113">
        <v>-103544</v>
      </c>
      <c r="K219" s="282">
        <v>-29.488037500818763</v>
      </c>
    </row>
    <row r="220" spans="1:11" ht="12" customHeight="1" x14ac:dyDescent="0.2">
      <c r="A220" s="281">
        <v>44713</v>
      </c>
      <c r="B220" s="113">
        <v>20808</v>
      </c>
      <c r="C220" s="113">
        <v>-125</v>
      </c>
      <c r="D220" s="282">
        <v>-0.5971432666125257</v>
      </c>
      <c r="E220" s="113">
        <v>-10476</v>
      </c>
      <c r="F220" s="282">
        <v>-33.486766398158807</v>
      </c>
      <c r="G220" s="113">
        <v>249469</v>
      </c>
      <c r="H220" s="113">
        <v>1874</v>
      </c>
      <c r="I220" s="282">
        <v>0.75688119711625845</v>
      </c>
      <c r="J220" s="113">
        <v>-88555</v>
      </c>
      <c r="K220" s="282">
        <v>-26.197843940075259</v>
      </c>
    </row>
    <row r="221" spans="1:11" ht="12" customHeight="1" x14ac:dyDescent="0.2">
      <c r="A221" s="281">
        <v>44743</v>
      </c>
      <c r="B221" s="113">
        <v>20313</v>
      </c>
      <c r="C221" s="113">
        <v>-495</v>
      </c>
      <c r="D221" s="282">
        <v>-2.378892733564014</v>
      </c>
      <c r="E221" s="113">
        <v>-10422</v>
      </c>
      <c r="F221" s="282">
        <v>-33.909224011713029</v>
      </c>
      <c r="G221" s="113">
        <v>241570</v>
      </c>
      <c r="H221" s="113">
        <v>-7899</v>
      </c>
      <c r="I221" s="282">
        <v>-3.1663252748838535</v>
      </c>
      <c r="J221" s="113">
        <v>-64463</v>
      </c>
      <c r="K221" s="282">
        <v>-21.064068254077174</v>
      </c>
    </row>
    <row r="222" spans="1:11" ht="12" customHeight="1" x14ac:dyDescent="0.2">
      <c r="A222" s="281">
        <v>44774</v>
      </c>
      <c r="B222" s="113">
        <v>20255</v>
      </c>
      <c r="C222" s="113">
        <v>-58</v>
      </c>
      <c r="D222" s="282">
        <v>-0.28553143307241668</v>
      </c>
      <c r="E222" s="113">
        <v>-10297</v>
      </c>
      <c r="F222" s="282">
        <v>-33.703194553548052</v>
      </c>
      <c r="G222" s="113">
        <v>241076</v>
      </c>
      <c r="H222" s="113">
        <v>-494</v>
      </c>
      <c r="I222" s="282">
        <v>-0.20449559133998427</v>
      </c>
      <c r="J222" s="113">
        <v>-42084</v>
      </c>
      <c r="K222" s="282">
        <v>-14.862268682017234</v>
      </c>
    </row>
    <row r="223" spans="1:11" ht="12" customHeight="1" x14ac:dyDescent="0.2">
      <c r="A223" s="281">
        <v>44805</v>
      </c>
      <c r="B223" s="113">
        <v>20844</v>
      </c>
      <c r="C223" s="113">
        <v>589</v>
      </c>
      <c r="D223" s="282">
        <v>2.9079239693902741</v>
      </c>
      <c r="E223" s="113">
        <v>-9755</v>
      </c>
      <c r="F223" s="282">
        <v>-31.88012680152946</v>
      </c>
      <c r="G223" s="113">
        <v>246092</v>
      </c>
      <c r="H223" s="113">
        <v>5016</v>
      </c>
      <c r="I223" s="282">
        <v>2.0806716554115714</v>
      </c>
      <c r="J223" s="113">
        <v>-32311</v>
      </c>
      <c r="K223" s="282">
        <v>-11.605837580773196</v>
      </c>
    </row>
    <row r="224" spans="1:11" ht="12" customHeight="1" x14ac:dyDescent="0.2">
      <c r="A224" s="281">
        <v>44835</v>
      </c>
      <c r="B224" s="113">
        <v>20814</v>
      </c>
      <c r="C224" s="113">
        <v>-30</v>
      </c>
      <c r="D224" s="282">
        <v>-0.14392630972941853</v>
      </c>
      <c r="E224" s="113">
        <v>-8813</v>
      </c>
      <c r="F224" s="282">
        <v>-29.746515003206536</v>
      </c>
      <c r="G224" s="113">
        <v>251686</v>
      </c>
      <c r="H224" s="113">
        <v>5594</v>
      </c>
      <c r="I224" s="282">
        <v>2.2731336248232368</v>
      </c>
      <c r="J224" s="113">
        <v>-28459</v>
      </c>
      <c r="K224" s="282">
        <v>-10.158667832729479</v>
      </c>
    </row>
    <row r="225" spans="1:11" ht="12" customHeight="1" x14ac:dyDescent="0.2">
      <c r="A225" s="281">
        <v>44866</v>
      </c>
      <c r="B225" s="113">
        <v>20741</v>
      </c>
      <c r="C225" s="113">
        <v>-73</v>
      </c>
      <c r="D225" s="282">
        <v>-0.35072547323916592</v>
      </c>
      <c r="E225" s="113">
        <v>-8649</v>
      </c>
      <c r="F225" s="282">
        <v>-29.428376998979246</v>
      </c>
      <c r="G225" s="113">
        <v>253471</v>
      </c>
      <c r="H225" s="113">
        <v>1785</v>
      </c>
      <c r="I225" s="282">
        <v>0.70921704028034938</v>
      </c>
      <c r="J225" s="113">
        <v>-18918</v>
      </c>
      <c r="K225" s="282">
        <v>-6.9452143809037814</v>
      </c>
    </row>
    <row r="226" spans="1:11" ht="12" customHeight="1" x14ac:dyDescent="0.2">
      <c r="A226" s="281">
        <v>44896</v>
      </c>
      <c r="B226" s="113">
        <v>19655</v>
      </c>
      <c r="C226" s="113">
        <v>-1086</v>
      </c>
      <c r="D226" s="282">
        <v>-5.2360059784966975</v>
      </c>
      <c r="E226" s="113">
        <v>-5912</v>
      </c>
      <c r="F226" s="282">
        <v>-23.123557711111982</v>
      </c>
      <c r="G226" s="113">
        <v>246316</v>
      </c>
      <c r="H226" s="113">
        <v>-7155</v>
      </c>
      <c r="I226" s="282">
        <v>-2.8228081318967457</v>
      </c>
      <c r="J226" s="113">
        <v>-9371</v>
      </c>
      <c r="K226" s="282">
        <v>-3.6650279443225506</v>
      </c>
    </row>
    <row r="227" spans="1:11" ht="12" customHeight="1" x14ac:dyDescent="0.2">
      <c r="A227" s="281">
        <v>44927</v>
      </c>
      <c r="B227" s="113">
        <v>20320</v>
      </c>
      <c r="C227" s="113">
        <v>665</v>
      </c>
      <c r="D227" s="282">
        <v>3.3833630119562454</v>
      </c>
      <c r="E227" s="113">
        <v>-2798</v>
      </c>
      <c r="F227" s="282">
        <v>-12.103123107535254</v>
      </c>
      <c r="G227" s="113">
        <v>247547</v>
      </c>
      <c r="H227" s="113">
        <v>1231</v>
      </c>
      <c r="I227" s="282">
        <v>0.4997645301157862</v>
      </c>
      <c r="J227" s="113">
        <v>1246</v>
      </c>
      <c r="K227" s="282">
        <v>0.5058850755782559</v>
      </c>
    </row>
    <row r="228" spans="1:11" ht="12" customHeight="1" x14ac:dyDescent="0.2">
      <c r="A228" s="281">
        <v>44958</v>
      </c>
      <c r="B228" s="113">
        <v>21422</v>
      </c>
      <c r="C228" s="113">
        <v>1102</v>
      </c>
      <c r="D228" s="282">
        <v>5.4232283464566926</v>
      </c>
      <c r="E228" s="113">
        <v>335</v>
      </c>
      <c r="F228" s="282">
        <v>1.5886565182339831</v>
      </c>
      <c r="G228" s="113">
        <v>257686</v>
      </c>
      <c r="H228" s="113">
        <v>10139</v>
      </c>
      <c r="I228" s="282">
        <v>4.0957878705861921</v>
      </c>
      <c r="J228" s="113">
        <v>8260</v>
      </c>
      <c r="K228" s="282">
        <v>3.3116034415016879</v>
      </c>
    </row>
    <row r="229" spans="1:11" ht="12" customHeight="1" x14ac:dyDescent="0.2">
      <c r="A229" s="281">
        <v>44986</v>
      </c>
      <c r="B229" s="113">
        <v>22136</v>
      </c>
      <c r="C229" s="113">
        <v>714</v>
      </c>
      <c r="D229" s="282">
        <v>3.3330221267855475</v>
      </c>
      <c r="E229" s="113">
        <v>318</v>
      </c>
      <c r="F229" s="282">
        <v>1.4575121459345495</v>
      </c>
      <c r="G229" s="113">
        <v>261685</v>
      </c>
      <c r="H229" s="113">
        <v>3999</v>
      </c>
      <c r="I229" s="282">
        <v>1.5518887327988327</v>
      </c>
      <c r="J229" s="113">
        <v>5495</v>
      </c>
      <c r="K229" s="282">
        <v>2.1448924626253953</v>
      </c>
    </row>
    <row r="230" spans="1:11" ht="12" customHeight="1" x14ac:dyDescent="0.2">
      <c r="A230" s="281">
        <v>45017</v>
      </c>
      <c r="B230" s="113">
        <v>21600</v>
      </c>
      <c r="C230" s="113">
        <v>-536</v>
      </c>
      <c r="D230" s="282">
        <v>-2.4213950126490786</v>
      </c>
      <c r="E230" s="113">
        <v>-88</v>
      </c>
      <c r="F230" s="282">
        <v>-0.40575433419402435</v>
      </c>
      <c r="G230" s="113">
        <v>253712</v>
      </c>
      <c r="H230" s="113">
        <v>-7973</v>
      </c>
      <c r="I230" s="282">
        <v>-3.0467928998605194</v>
      </c>
      <c r="J230" s="113">
        <v>-2496</v>
      </c>
      <c r="K230" s="282">
        <v>-0.97420845562980074</v>
      </c>
    </row>
    <row r="231" spans="1:11" ht="12" customHeight="1" x14ac:dyDescent="0.2">
      <c r="A231" s="281">
        <v>45047</v>
      </c>
      <c r="B231" s="113">
        <v>21297</v>
      </c>
      <c r="C231" s="113">
        <v>-303</v>
      </c>
      <c r="D231" s="282">
        <v>-1.4027777777777777</v>
      </c>
      <c r="E231" s="113">
        <v>364</v>
      </c>
      <c r="F231" s="282">
        <v>1.7388811923756748</v>
      </c>
      <c r="G231" s="113">
        <v>250136</v>
      </c>
      <c r="H231" s="113">
        <v>-3576</v>
      </c>
      <c r="I231" s="282">
        <v>-1.4094721574068234</v>
      </c>
      <c r="J231" s="113">
        <v>2541</v>
      </c>
      <c r="K231" s="282">
        <v>1.026272743795311</v>
      </c>
    </row>
    <row r="232" spans="1:11" ht="12" customHeight="1" x14ac:dyDescent="0.2">
      <c r="A232" s="281">
        <v>45078</v>
      </c>
      <c r="B232" s="113">
        <v>21339</v>
      </c>
      <c r="C232" s="113">
        <v>42</v>
      </c>
      <c r="D232" s="282">
        <v>0.19721087477109453</v>
      </c>
      <c r="E232" s="113">
        <v>531</v>
      </c>
      <c r="F232" s="282">
        <v>2.5519031141868513</v>
      </c>
      <c r="G232" s="113">
        <v>248357</v>
      </c>
      <c r="H232" s="113">
        <v>-1779</v>
      </c>
      <c r="I232" s="282">
        <v>-0.71121310007355998</v>
      </c>
      <c r="J232" s="113">
        <v>-1112</v>
      </c>
      <c r="K232" s="282">
        <v>-0.44574676613126279</v>
      </c>
    </row>
    <row r="233" spans="1:11" ht="12" customHeight="1" x14ac:dyDescent="0.2">
      <c r="A233" s="281">
        <v>45108</v>
      </c>
      <c r="B233" s="113">
        <v>20943</v>
      </c>
      <c r="C233" s="113">
        <v>-396</v>
      </c>
      <c r="D233" s="282">
        <v>-1.8557570645297343</v>
      </c>
      <c r="E233" s="113">
        <v>630</v>
      </c>
      <c r="F233" s="282">
        <v>3.1014621178555606</v>
      </c>
      <c r="G233" s="113">
        <v>246154</v>
      </c>
      <c r="H233" s="113">
        <v>-2203</v>
      </c>
      <c r="I233" s="282">
        <v>-0.88702955825686414</v>
      </c>
      <c r="J233" s="113">
        <v>4584</v>
      </c>
      <c r="K233" s="282">
        <v>1.8975866208552385</v>
      </c>
    </row>
    <row r="234" spans="1:11" ht="12" customHeight="1" x14ac:dyDescent="0.2">
      <c r="A234" s="284">
        <v>45139</v>
      </c>
      <c r="B234" s="285">
        <v>20850</v>
      </c>
      <c r="C234" s="285">
        <f>B234-B233</f>
        <v>-93</v>
      </c>
      <c r="D234" s="286">
        <f>100*C234/B233</f>
        <v>-0.44406245523563959</v>
      </c>
      <c r="E234" s="285">
        <f>B234-B222</f>
        <v>595</v>
      </c>
      <c r="F234" s="286">
        <f>100*E234/B222</f>
        <v>2.9375462848679339</v>
      </c>
      <c r="G234" s="285">
        <v>243482</v>
      </c>
      <c r="H234" s="285">
        <f>G234-G233</f>
        <v>-2672</v>
      </c>
      <c r="I234" s="286">
        <f>100*H234/G233</f>
        <v>-1.0854993215629241</v>
      </c>
      <c r="J234" s="285">
        <f>G234-G222</f>
        <v>2406</v>
      </c>
      <c r="K234" s="286">
        <f>100*J234/G222</f>
        <v>0.998025518923493</v>
      </c>
    </row>
    <row r="235" spans="1:11" x14ac:dyDescent="0.2">
      <c r="A235" s="46" t="s">
        <v>135</v>
      </c>
    </row>
    <row r="236" spans="1:11" ht="15" customHeight="1" x14ac:dyDescent="0.2">
      <c r="A236" s="46"/>
    </row>
    <row r="237" spans="1:11" x14ac:dyDescent="0.2">
      <c r="A237" s="297"/>
      <c r="B237" s="404" t="s">
        <v>624</v>
      </c>
      <c r="C237" s="404"/>
      <c r="D237" s="404"/>
      <c r="E237" s="404"/>
      <c r="F237" s="404"/>
      <c r="G237" s="404"/>
      <c r="H237" s="404"/>
      <c r="I237" s="404"/>
      <c r="J237" s="404"/>
      <c r="K237" s="404"/>
    </row>
    <row r="238" spans="1:11" ht="21.75" customHeight="1" x14ac:dyDescent="0.2">
      <c r="B238" s="404"/>
      <c r="C238" s="404"/>
      <c r="D238" s="404"/>
      <c r="E238" s="404"/>
      <c r="F238" s="404"/>
      <c r="G238" s="404"/>
      <c r="H238" s="404"/>
      <c r="I238" s="404"/>
      <c r="J238" s="404"/>
      <c r="K238" s="404"/>
    </row>
    <row r="240" spans="1:11" x14ac:dyDescent="0.2">
      <c r="A240" s="287" t="s">
        <v>621</v>
      </c>
    </row>
    <row r="243" spans="6:6" x14ac:dyDescent="0.2">
      <c r="F243" s="81" t="s">
        <v>60</v>
      </c>
    </row>
  </sheetData>
  <mergeCells count="12">
    <mergeCell ref="J8:K8"/>
    <mergeCell ref="B237:K238"/>
    <mergeCell ref="A5:K5"/>
    <mergeCell ref="A6:A9"/>
    <mergeCell ref="B6:K6"/>
    <mergeCell ref="B7:F7"/>
    <mergeCell ref="G7:K7"/>
    <mergeCell ref="B8:B9"/>
    <mergeCell ref="C8:D8"/>
    <mergeCell ref="E8:F8"/>
    <mergeCell ref="G8:G9"/>
    <mergeCell ref="H8:I8"/>
  </mergeCells>
  <hyperlinks>
    <hyperlink ref="I2" location="ÍNDICE!A1" display="VOLVER AL ÍNDICE"/>
    <hyperlink ref="A24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43"/>
  <sheetViews>
    <sheetView zoomScaleNormal="100" workbookViewId="0"/>
  </sheetViews>
  <sheetFormatPr baseColWidth="10" defaultColWidth="9.140625" defaultRowHeight="15" x14ac:dyDescent="0.2"/>
  <cols>
    <col min="1" max="1" width="7.85546875" style="15" customWidth="1"/>
    <col min="2" max="2" width="8.140625" style="15" customWidth="1"/>
    <col min="3" max="6" width="7.42578125" style="15" customWidth="1"/>
    <col min="7" max="7" width="9.140625" style="15"/>
    <col min="8" max="9" width="7.42578125" style="15" customWidth="1"/>
    <col min="10" max="10" width="9" style="15" customWidth="1"/>
    <col min="11" max="11" width="7.42578125" style="15" customWidth="1"/>
    <col min="12" max="16384" width="9.140625" style="15"/>
  </cols>
  <sheetData>
    <row r="2" spans="1:11" ht="18" customHeight="1" x14ac:dyDescent="0.25">
      <c r="D2" s="94"/>
      <c r="I2" s="276" t="s">
        <v>61</v>
      </c>
    </row>
    <row r="3" spans="1:11" ht="18.75" customHeight="1" x14ac:dyDescent="0.2"/>
    <row r="4" spans="1:11" ht="24" customHeight="1" x14ac:dyDescent="0.25">
      <c r="C4" s="18"/>
      <c r="K4" s="2" t="s">
        <v>653</v>
      </c>
    </row>
    <row r="5" spans="1:11" s="19" customFormat="1" ht="31.5" customHeight="1" x14ac:dyDescent="0.2">
      <c r="A5" s="403" t="s">
        <v>56</v>
      </c>
      <c r="B5" s="403"/>
      <c r="C5" s="403"/>
      <c r="D5" s="403"/>
      <c r="E5" s="403"/>
      <c r="F5" s="403"/>
      <c r="G5" s="403"/>
      <c r="H5" s="403"/>
      <c r="I5" s="403"/>
      <c r="J5" s="403"/>
      <c r="K5" s="403"/>
    </row>
    <row r="6" spans="1:11" s="19" customFormat="1" ht="16.5" customHeight="1" x14ac:dyDescent="0.2">
      <c r="A6" s="355"/>
      <c r="B6" s="376" t="s">
        <v>628</v>
      </c>
      <c r="C6" s="377"/>
      <c r="D6" s="377"/>
      <c r="E6" s="377"/>
      <c r="F6" s="377"/>
      <c r="G6" s="377"/>
      <c r="H6" s="377"/>
      <c r="I6" s="377"/>
      <c r="J6" s="377"/>
      <c r="K6" s="378"/>
    </row>
    <row r="7" spans="1:11" s="19" customFormat="1" ht="16.5" customHeight="1" x14ac:dyDescent="0.2">
      <c r="A7" s="355"/>
      <c r="B7" s="326" t="s">
        <v>618</v>
      </c>
      <c r="C7" s="327"/>
      <c r="D7" s="327"/>
      <c r="E7" s="327"/>
      <c r="F7" s="328"/>
      <c r="G7" s="326" t="s">
        <v>619</v>
      </c>
      <c r="H7" s="327"/>
      <c r="I7" s="327"/>
      <c r="J7" s="327"/>
      <c r="K7" s="328"/>
    </row>
    <row r="8" spans="1:11" s="19" customFormat="1" ht="25.5" customHeight="1" x14ac:dyDescent="0.2">
      <c r="A8" s="355"/>
      <c r="B8" s="363" t="s">
        <v>65</v>
      </c>
      <c r="C8" s="365" t="s">
        <v>66</v>
      </c>
      <c r="D8" s="366"/>
      <c r="E8" s="365" t="s">
        <v>67</v>
      </c>
      <c r="F8" s="366"/>
      <c r="G8" s="363" t="s">
        <v>65</v>
      </c>
      <c r="H8" s="365" t="s">
        <v>66</v>
      </c>
      <c r="I8" s="366"/>
      <c r="J8" s="365" t="s">
        <v>67</v>
      </c>
      <c r="K8" s="366"/>
    </row>
    <row r="9" spans="1:11" s="19" customFormat="1" ht="15" customHeight="1" x14ac:dyDescent="0.2">
      <c r="A9" s="356"/>
      <c r="B9" s="364"/>
      <c r="C9" s="20" t="s">
        <v>152</v>
      </c>
      <c r="D9" s="21" t="s">
        <v>69</v>
      </c>
      <c r="E9" s="20" t="s">
        <v>152</v>
      </c>
      <c r="F9" s="21" t="s">
        <v>69</v>
      </c>
      <c r="G9" s="364"/>
      <c r="H9" s="20" t="s">
        <v>152</v>
      </c>
      <c r="I9" s="21" t="s">
        <v>69</v>
      </c>
      <c r="J9" s="20" t="s">
        <v>152</v>
      </c>
      <c r="K9" s="21" t="s">
        <v>69</v>
      </c>
    </row>
    <row r="10" spans="1:11" s="19" customFormat="1" ht="3" customHeight="1" x14ac:dyDescent="0.2">
      <c r="A10" s="22"/>
      <c r="B10" s="22"/>
      <c r="C10" s="22"/>
      <c r="D10" s="22"/>
      <c r="G10" s="22"/>
      <c r="H10" s="22"/>
      <c r="I10" s="22"/>
    </row>
    <row r="11" spans="1:11" ht="12" customHeight="1" x14ac:dyDescent="0.2">
      <c r="A11" s="292">
        <v>38353</v>
      </c>
      <c r="B11" s="293">
        <v>1247</v>
      </c>
      <c r="C11" s="294">
        <v>-19.329999999999927</v>
      </c>
      <c r="D11" s="295">
        <v>-1.5264583481398948</v>
      </c>
      <c r="E11" s="294">
        <v>-332.96000000000004</v>
      </c>
      <c r="F11" s="296">
        <v>-21.073951239271882</v>
      </c>
      <c r="G11" s="293">
        <v>55704</v>
      </c>
      <c r="H11" s="293">
        <v>5412</v>
      </c>
      <c r="I11" s="295">
        <v>10.761154855643044</v>
      </c>
      <c r="J11" s="293">
        <v>4603</v>
      </c>
      <c r="K11" s="295">
        <v>9.0076515136690087</v>
      </c>
    </row>
    <row r="12" spans="1:11" ht="12" customHeight="1" x14ac:dyDescent="0.2">
      <c r="A12" s="292">
        <v>38384</v>
      </c>
      <c r="B12" s="293">
        <v>1203</v>
      </c>
      <c r="C12" s="294">
        <v>-44</v>
      </c>
      <c r="D12" s="295">
        <v>-3.5284683239775463</v>
      </c>
      <c r="E12" s="294">
        <v>-378.47</v>
      </c>
      <c r="F12" s="296">
        <v>-23.93153205561914</v>
      </c>
      <c r="G12" s="293">
        <v>54083</v>
      </c>
      <c r="H12" s="293">
        <v>-1621</v>
      </c>
      <c r="I12" s="295">
        <v>-2.9100244147637513</v>
      </c>
      <c r="J12" s="293">
        <v>1155</v>
      </c>
      <c r="K12" s="295">
        <v>2.1822097944377266</v>
      </c>
    </row>
    <row r="13" spans="1:11" ht="12" customHeight="1" x14ac:dyDescent="0.2">
      <c r="A13" s="292">
        <v>38412</v>
      </c>
      <c r="B13" s="293">
        <v>1242</v>
      </c>
      <c r="C13" s="294">
        <v>39</v>
      </c>
      <c r="D13" s="295">
        <v>3.2418952618453867</v>
      </c>
      <c r="E13" s="294">
        <v>-335.41000000000008</v>
      </c>
      <c r="F13" s="296">
        <v>-21.263336735534835</v>
      </c>
      <c r="G13" s="293">
        <v>56453</v>
      </c>
      <c r="H13" s="293">
        <v>2370</v>
      </c>
      <c r="I13" s="295">
        <v>4.3821533568773923</v>
      </c>
      <c r="J13" s="293">
        <v>2725</v>
      </c>
      <c r="K13" s="295">
        <v>5.0718433591423464</v>
      </c>
    </row>
    <row r="14" spans="1:11" ht="12" customHeight="1" x14ac:dyDescent="0.2">
      <c r="A14" s="292">
        <v>38443</v>
      </c>
      <c r="B14" s="293">
        <v>1208</v>
      </c>
      <c r="C14" s="294">
        <v>-34</v>
      </c>
      <c r="D14" s="295">
        <v>-2.7375201288244768</v>
      </c>
      <c r="E14" s="294">
        <v>-309.71000000000004</v>
      </c>
      <c r="F14" s="296">
        <v>-20.406401750004942</v>
      </c>
      <c r="G14" s="293">
        <v>55417</v>
      </c>
      <c r="H14" s="293">
        <v>-1036</v>
      </c>
      <c r="I14" s="295">
        <v>-1.83515490762227</v>
      </c>
      <c r="J14" s="293">
        <v>1814</v>
      </c>
      <c r="K14" s="295">
        <v>3.3841389474469712</v>
      </c>
    </row>
    <row r="15" spans="1:11" ht="12" customHeight="1" x14ac:dyDescent="0.2">
      <c r="A15" s="292">
        <v>38473</v>
      </c>
      <c r="B15" s="293">
        <v>1132</v>
      </c>
      <c r="C15" s="294">
        <v>-76</v>
      </c>
      <c r="D15" s="295">
        <v>-6.2913907284768209</v>
      </c>
      <c r="E15" s="294">
        <v>-311.1099999999999</v>
      </c>
      <c r="F15" s="296">
        <v>-21.558301169003048</v>
      </c>
      <c r="G15" s="293">
        <v>56349</v>
      </c>
      <c r="H15" s="293">
        <v>932</v>
      </c>
      <c r="I15" s="295">
        <v>1.6817943952216829</v>
      </c>
      <c r="J15" s="293">
        <v>3823</v>
      </c>
      <c r="K15" s="295">
        <v>7.2783002703423065</v>
      </c>
    </row>
    <row r="16" spans="1:11" ht="12" customHeight="1" x14ac:dyDescent="0.2">
      <c r="A16" s="292">
        <v>38504</v>
      </c>
      <c r="B16" s="293">
        <v>1184</v>
      </c>
      <c r="C16" s="294">
        <v>0</v>
      </c>
      <c r="D16" s="295">
        <v>0</v>
      </c>
      <c r="E16" s="294">
        <v>-220.61999999999989</v>
      </c>
      <c r="F16" s="296">
        <v>-16.310567639100405</v>
      </c>
      <c r="G16" s="293">
        <v>57647</v>
      </c>
      <c r="H16" s="293">
        <v>1298</v>
      </c>
      <c r="I16" s="295">
        <v>2.303501393103693</v>
      </c>
      <c r="J16" s="293">
        <v>5410</v>
      </c>
      <c r="K16" s="295">
        <v>10.356643758255643</v>
      </c>
    </row>
    <row r="17" spans="1:11" ht="12" customHeight="1" x14ac:dyDescent="0.2">
      <c r="A17" s="292">
        <v>38534</v>
      </c>
      <c r="B17" s="293">
        <v>1168</v>
      </c>
      <c r="C17" s="294">
        <v>52</v>
      </c>
      <c r="D17" s="295">
        <v>4.5936395759717312</v>
      </c>
      <c r="E17" s="294">
        <v>6.8499999999999091</v>
      </c>
      <c r="F17" s="296">
        <v>0.5819139446969297</v>
      </c>
      <c r="G17" s="293">
        <v>58780</v>
      </c>
      <c r="H17" s="293">
        <v>1133</v>
      </c>
      <c r="I17" s="295">
        <v>1.9654101687858865</v>
      </c>
      <c r="J17" s="293">
        <v>7699</v>
      </c>
      <c r="K17" s="295">
        <v>15.072140326148666</v>
      </c>
    </row>
    <row r="18" spans="1:11" ht="12" customHeight="1" x14ac:dyDescent="0.2">
      <c r="A18" s="292">
        <v>38565</v>
      </c>
      <c r="B18" s="293">
        <v>1228</v>
      </c>
      <c r="C18" s="294">
        <v>-16</v>
      </c>
      <c r="D18" s="295">
        <v>-1.3513513513513513</v>
      </c>
      <c r="E18" s="294">
        <v>49.900000000000091</v>
      </c>
      <c r="F18" s="296">
        <v>4.462928181736884</v>
      </c>
      <c r="G18" s="293">
        <v>58958</v>
      </c>
      <c r="H18" s="293">
        <v>178</v>
      </c>
      <c r="I18" s="295">
        <v>0.30282408982647158</v>
      </c>
      <c r="J18" s="293">
        <v>8938</v>
      </c>
      <c r="K18" s="295">
        <v>17.868852459016395</v>
      </c>
    </row>
    <row r="19" spans="1:11" ht="12" customHeight="1" x14ac:dyDescent="0.2">
      <c r="A19" s="292">
        <v>38596</v>
      </c>
      <c r="B19" s="293">
        <v>1377</v>
      </c>
      <c r="C19" s="294">
        <v>60</v>
      </c>
      <c r="D19" s="295">
        <v>5.1369863013698627</v>
      </c>
      <c r="E19" s="294">
        <v>82.190000000000055</v>
      </c>
      <c r="F19" s="296">
        <v>7.1730915247728735</v>
      </c>
      <c r="G19" s="293">
        <v>60744</v>
      </c>
      <c r="H19" s="293">
        <v>1786</v>
      </c>
      <c r="I19" s="295">
        <v>3.029275077173581</v>
      </c>
      <c r="J19" s="293">
        <v>11564</v>
      </c>
      <c r="K19" s="295">
        <v>23.513623424156162</v>
      </c>
    </row>
    <row r="20" spans="1:11" ht="12" customHeight="1" x14ac:dyDescent="0.2">
      <c r="A20" s="292">
        <v>38626</v>
      </c>
      <c r="B20" s="293">
        <v>1593</v>
      </c>
      <c r="C20" s="294">
        <v>149</v>
      </c>
      <c r="D20" s="295">
        <v>12.133550488599349</v>
      </c>
      <c r="E20" s="294">
        <v>69.680000000000064</v>
      </c>
      <c r="F20" s="296">
        <v>5.3299880671908992</v>
      </c>
      <c r="G20" s="293">
        <v>66136</v>
      </c>
      <c r="H20" s="293">
        <v>5392</v>
      </c>
      <c r="I20" s="295">
        <v>8.8765968655340437</v>
      </c>
      <c r="J20" s="293">
        <v>16467</v>
      </c>
      <c r="K20" s="295">
        <v>33.153476011194108</v>
      </c>
    </row>
    <row r="21" spans="1:11" ht="12" customHeight="1" x14ac:dyDescent="0.2">
      <c r="A21" s="292">
        <v>38657</v>
      </c>
      <c r="B21" s="293">
        <v>1686</v>
      </c>
      <c r="C21" s="294">
        <v>216</v>
      </c>
      <c r="D21" s="295">
        <v>15.686274509803921</v>
      </c>
      <c r="E21" s="294">
        <v>267.32999999999993</v>
      </c>
      <c r="F21" s="296">
        <v>20.165652085360602</v>
      </c>
      <c r="G21" s="293">
        <v>66737</v>
      </c>
      <c r="H21" s="293">
        <v>601</v>
      </c>
      <c r="I21" s="295">
        <v>0.90873351880972542</v>
      </c>
      <c r="J21" s="293">
        <v>15004</v>
      </c>
      <c r="K21" s="295">
        <v>29.002764193068256</v>
      </c>
    </row>
    <row r="22" spans="1:11" ht="12" customHeight="1" x14ac:dyDescent="0.2">
      <c r="A22" s="292">
        <v>38687</v>
      </c>
      <c r="B22" s="293">
        <v>1667</v>
      </c>
      <c r="C22" s="294">
        <v>93</v>
      </c>
      <c r="D22" s="295">
        <v>5.8380414312617699</v>
      </c>
      <c r="E22" s="294">
        <v>419.67000000000007</v>
      </c>
      <c r="F22" s="296">
        <v>33.1406505413281</v>
      </c>
      <c r="G22" s="293">
        <v>65227</v>
      </c>
      <c r="H22" s="293">
        <v>-1510</v>
      </c>
      <c r="I22" s="295">
        <v>-2.2626129433447715</v>
      </c>
      <c r="J22" s="293">
        <v>14935</v>
      </c>
      <c r="K22" s="295">
        <v>29.696572019406666</v>
      </c>
    </row>
    <row r="23" spans="1:11" ht="12" customHeight="1" x14ac:dyDescent="0.2">
      <c r="A23" s="292">
        <v>38718</v>
      </c>
      <c r="B23" s="293">
        <v>1738</v>
      </c>
      <c r="C23" s="294">
        <v>-19</v>
      </c>
      <c r="D23" s="295">
        <v>-1.1269276393831553</v>
      </c>
      <c r="E23" s="294">
        <v>420</v>
      </c>
      <c r="F23" s="296">
        <v>33.680834001603849</v>
      </c>
      <c r="G23" s="293">
        <v>66401</v>
      </c>
      <c r="H23" s="293">
        <v>1174</v>
      </c>
      <c r="I23" s="295">
        <v>1.7998681527588269</v>
      </c>
      <c r="J23" s="293">
        <v>10697</v>
      </c>
      <c r="K23" s="295">
        <v>19.20328881229355</v>
      </c>
    </row>
    <row r="24" spans="1:11" ht="12" customHeight="1" x14ac:dyDescent="0.2">
      <c r="A24" s="292">
        <v>38749</v>
      </c>
      <c r="B24" s="293">
        <v>1813</v>
      </c>
      <c r="C24" s="294">
        <v>146</v>
      </c>
      <c r="D24" s="295">
        <v>8.758248350329934</v>
      </c>
      <c r="E24" s="294">
        <v>610</v>
      </c>
      <c r="F24" s="296">
        <v>50.706566916043222</v>
      </c>
      <c r="G24" s="293">
        <v>67906</v>
      </c>
      <c r="H24" s="293">
        <v>1505</v>
      </c>
      <c r="I24" s="295">
        <v>2.2665321305402029</v>
      </c>
      <c r="J24" s="293">
        <v>13823</v>
      </c>
      <c r="K24" s="295">
        <v>25.558863228741011</v>
      </c>
    </row>
    <row r="25" spans="1:11" ht="12" customHeight="1" x14ac:dyDescent="0.2">
      <c r="A25" s="292">
        <v>38777</v>
      </c>
      <c r="B25" s="293">
        <v>1810</v>
      </c>
      <c r="C25" s="294">
        <v>-3</v>
      </c>
      <c r="D25" s="295">
        <v>-0.16547159404302261</v>
      </c>
      <c r="E25" s="294">
        <v>568</v>
      </c>
      <c r="F25" s="296">
        <v>45.732689210950078</v>
      </c>
      <c r="G25" s="293">
        <v>67894</v>
      </c>
      <c r="H25" s="293">
        <v>-12</v>
      </c>
      <c r="I25" s="295">
        <v>-1.7671487055635732E-2</v>
      </c>
      <c r="J25" s="293">
        <v>11441</v>
      </c>
      <c r="K25" s="295">
        <v>20.266416310913502</v>
      </c>
    </row>
    <row r="26" spans="1:11" ht="12" customHeight="1" x14ac:dyDescent="0.2">
      <c r="A26" s="292">
        <v>38808</v>
      </c>
      <c r="B26" s="293">
        <v>1773</v>
      </c>
      <c r="C26" s="294">
        <v>-37</v>
      </c>
      <c r="D26" s="295">
        <v>-2.0441988950276242</v>
      </c>
      <c r="E26" s="294">
        <v>565</v>
      </c>
      <c r="F26" s="296">
        <v>46.771523178807946</v>
      </c>
      <c r="G26" s="293">
        <v>64653</v>
      </c>
      <c r="H26" s="293">
        <v>-3241</v>
      </c>
      <c r="I26" s="295">
        <v>-4.7736176981765697</v>
      </c>
      <c r="J26" s="293">
        <v>9236</v>
      </c>
      <c r="K26" s="295">
        <v>16.666365916595989</v>
      </c>
    </row>
    <row r="27" spans="1:11" ht="12" customHeight="1" x14ac:dyDescent="0.2">
      <c r="A27" s="292">
        <v>38838</v>
      </c>
      <c r="B27" s="293">
        <v>1724</v>
      </c>
      <c r="C27" s="294">
        <v>-49</v>
      </c>
      <c r="D27" s="295">
        <v>-2.7636773829667232</v>
      </c>
      <c r="E27" s="294">
        <v>592</v>
      </c>
      <c r="F27" s="296">
        <v>52.296819787985868</v>
      </c>
      <c r="G27" s="293">
        <v>61571</v>
      </c>
      <c r="H27" s="293">
        <v>-3082</v>
      </c>
      <c r="I27" s="295">
        <v>-4.7669868374244038</v>
      </c>
      <c r="J27" s="293">
        <v>5222</v>
      </c>
      <c r="K27" s="295">
        <v>9.2672452039965219</v>
      </c>
    </row>
    <row r="28" spans="1:11" ht="12" customHeight="1" x14ac:dyDescent="0.2">
      <c r="A28" s="292">
        <v>38869</v>
      </c>
      <c r="B28" s="293">
        <v>1664</v>
      </c>
      <c r="C28" s="294">
        <v>-60</v>
      </c>
      <c r="D28" s="295">
        <v>-3.4802784222737819</v>
      </c>
      <c r="E28" s="294">
        <v>532</v>
      </c>
      <c r="F28" s="296">
        <v>46.996466431095406</v>
      </c>
      <c r="G28" s="293">
        <v>62694</v>
      </c>
      <c r="H28" s="293">
        <v>1123</v>
      </c>
      <c r="I28" s="295">
        <v>1.823910607266408</v>
      </c>
      <c r="J28" s="293">
        <v>5047</v>
      </c>
      <c r="K28" s="295">
        <v>8.7550089336825856</v>
      </c>
    </row>
    <row r="29" spans="1:11" ht="12" customHeight="1" x14ac:dyDescent="0.2">
      <c r="A29" s="292">
        <v>38899</v>
      </c>
      <c r="B29" s="293">
        <v>1629</v>
      </c>
      <c r="C29" s="294">
        <v>-35</v>
      </c>
      <c r="D29" s="295">
        <v>-2.1033653846153846</v>
      </c>
      <c r="E29" s="294">
        <v>445</v>
      </c>
      <c r="F29" s="296">
        <v>37.58445945945946</v>
      </c>
      <c r="G29" s="293">
        <v>62461</v>
      </c>
      <c r="H29" s="293">
        <v>-233</v>
      </c>
      <c r="I29" s="295">
        <v>-0.37164640954477302</v>
      </c>
      <c r="J29" s="293">
        <v>3681</v>
      </c>
      <c r="K29" s="295">
        <v>6.2623341272541682</v>
      </c>
    </row>
    <row r="30" spans="1:11" ht="12" customHeight="1" x14ac:dyDescent="0.2">
      <c r="A30" s="292">
        <v>38930</v>
      </c>
      <c r="B30" s="293">
        <v>1579</v>
      </c>
      <c r="C30" s="294">
        <v>-50</v>
      </c>
      <c r="D30" s="295">
        <v>-3.0693677102516883</v>
      </c>
      <c r="E30" s="294">
        <v>411</v>
      </c>
      <c r="F30" s="296">
        <v>35.188356164383563</v>
      </c>
      <c r="G30" s="293">
        <v>61613</v>
      </c>
      <c r="H30" s="293">
        <v>-848</v>
      </c>
      <c r="I30" s="295">
        <v>-1.3576471718352252</v>
      </c>
      <c r="J30" s="293">
        <v>2655</v>
      </c>
      <c r="K30" s="295">
        <v>4.5032056718341869</v>
      </c>
    </row>
    <row r="31" spans="1:11" ht="12" customHeight="1" x14ac:dyDescent="0.2">
      <c r="A31" s="292">
        <v>38961</v>
      </c>
      <c r="B31" s="293">
        <v>1686</v>
      </c>
      <c r="C31" s="294">
        <v>107</v>
      </c>
      <c r="D31" s="295">
        <v>6.7764407853071562</v>
      </c>
      <c r="E31" s="294">
        <v>458</v>
      </c>
      <c r="F31" s="296">
        <v>37.296416938110752</v>
      </c>
      <c r="G31" s="293">
        <v>61520</v>
      </c>
      <c r="H31" s="293">
        <v>-93</v>
      </c>
      <c r="I31" s="295">
        <v>-0.15094217129501891</v>
      </c>
      <c r="J31" s="293">
        <v>776</v>
      </c>
      <c r="K31" s="295">
        <v>1.2774924272356118</v>
      </c>
    </row>
    <row r="32" spans="1:11" ht="12" customHeight="1" x14ac:dyDescent="0.2">
      <c r="A32" s="292">
        <v>38991</v>
      </c>
      <c r="B32" s="293">
        <v>1931</v>
      </c>
      <c r="C32" s="294">
        <v>245</v>
      </c>
      <c r="D32" s="295">
        <v>14.531435349940688</v>
      </c>
      <c r="E32" s="294">
        <v>554</v>
      </c>
      <c r="F32" s="296">
        <v>40.232389251997098</v>
      </c>
      <c r="G32" s="293">
        <v>62937</v>
      </c>
      <c r="H32" s="293">
        <v>1417</v>
      </c>
      <c r="I32" s="295">
        <v>2.3033159947984396</v>
      </c>
      <c r="J32" s="293">
        <v>-3199</v>
      </c>
      <c r="K32" s="295">
        <v>-4.8370025402201522</v>
      </c>
    </row>
    <row r="33" spans="1:11" ht="12" customHeight="1" x14ac:dyDescent="0.2">
      <c r="A33" s="292">
        <v>39022</v>
      </c>
      <c r="B33" s="293">
        <v>2000</v>
      </c>
      <c r="C33" s="294">
        <v>69</v>
      </c>
      <c r="D33" s="295">
        <v>3.5732780942516831</v>
      </c>
      <c r="E33" s="294">
        <v>407</v>
      </c>
      <c r="F33" s="296">
        <v>25.549278091650972</v>
      </c>
      <c r="G33" s="293">
        <v>63888</v>
      </c>
      <c r="H33" s="293">
        <v>951</v>
      </c>
      <c r="I33" s="295">
        <v>1.5110348443681778</v>
      </c>
      <c r="J33" s="293">
        <v>-2849</v>
      </c>
      <c r="K33" s="295">
        <v>-4.2689962089995053</v>
      </c>
    </row>
    <row r="34" spans="1:11" ht="12" customHeight="1" x14ac:dyDescent="0.2">
      <c r="A34" s="292">
        <v>39052</v>
      </c>
      <c r="B34" s="293">
        <v>1955</v>
      </c>
      <c r="C34" s="294">
        <v>-45</v>
      </c>
      <c r="D34" s="295">
        <v>-2.25</v>
      </c>
      <c r="E34" s="294">
        <v>269</v>
      </c>
      <c r="F34" s="296">
        <v>15.954922894424675</v>
      </c>
      <c r="G34" s="293">
        <v>61494</v>
      </c>
      <c r="H34" s="293">
        <v>-2394</v>
      </c>
      <c r="I34" s="295">
        <v>-3.7471825694966192</v>
      </c>
      <c r="J34" s="293">
        <v>-3733</v>
      </c>
      <c r="K34" s="295">
        <v>-5.723090131387309</v>
      </c>
    </row>
    <row r="35" spans="1:11" ht="12" customHeight="1" x14ac:dyDescent="0.2">
      <c r="A35" s="292">
        <v>39083</v>
      </c>
      <c r="B35" s="293">
        <v>1910</v>
      </c>
      <c r="C35" s="294">
        <v>-45</v>
      </c>
      <c r="D35" s="295">
        <v>-2.3017902813299234</v>
      </c>
      <c r="E35" s="294">
        <v>243</v>
      </c>
      <c r="F35" s="296">
        <v>14.577084583083384</v>
      </c>
      <c r="G35" s="293">
        <v>62785</v>
      </c>
      <c r="H35" s="293">
        <v>1291</v>
      </c>
      <c r="I35" s="295">
        <v>2.0993918105831462</v>
      </c>
      <c r="J35" s="293">
        <v>-3616</v>
      </c>
      <c r="K35" s="295">
        <v>-5.4457011189590521</v>
      </c>
    </row>
    <row r="36" spans="1:11" ht="12" customHeight="1" x14ac:dyDescent="0.2">
      <c r="A36" s="292">
        <v>39114</v>
      </c>
      <c r="B36" s="293">
        <v>1949</v>
      </c>
      <c r="C36" s="294">
        <v>39</v>
      </c>
      <c r="D36" s="295">
        <v>2.0418848167539267</v>
      </c>
      <c r="E36" s="294">
        <v>136</v>
      </c>
      <c r="F36" s="296">
        <v>7.5013789299503584</v>
      </c>
      <c r="G36" s="293">
        <v>63102</v>
      </c>
      <c r="H36" s="293">
        <v>317</v>
      </c>
      <c r="I36" s="295">
        <v>0.50489766664012103</v>
      </c>
      <c r="J36" s="293">
        <v>-4804</v>
      </c>
      <c r="K36" s="295">
        <v>-7.0744853179395042</v>
      </c>
    </row>
    <row r="37" spans="1:11" ht="12" customHeight="1" x14ac:dyDescent="0.2">
      <c r="A37" s="292">
        <v>39142</v>
      </c>
      <c r="B37" s="293">
        <v>2011</v>
      </c>
      <c r="C37" s="294">
        <v>62</v>
      </c>
      <c r="D37" s="295">
        <v>3.1811185223191378</v>
      </c>
      <c r="E37" s="294">
        <v>201</v>
      </c>
      <c r="F37" s="296">
        <v>11.104972375690608</v>
      </c>
      <c r="G37" s="293">
        <v>64001</v>
      </c>
      <c r="H37" s="293">
        <v>899</v>
      </c>
      <c r="I37" s="295">
        <v>1.4246775062597066</v>
      </c>
      <c r="J37" s="293">
        <v>-3893</v>
      </c>
      <c r="K37" s="295">
        <v>-5.7339381977788904</v>
      </c>
    </row>
    <row r="38" spans="1:11" ht="12" customHeight="1" x14ac:dyDescent="0.2">
      <c r="A38" s="292">
        <v>39173</v>
      </c>
      <c r="B38" s="293">
        <v>2039</v>
      </c>
      <c r="C38" s="294">
        <v>28</v>
      </c>
      <c r="D38" s="295">
        <v>1.3923421183490801</v>
      </c>
      <c r="E38" s="294">
        <v>266</v>
      </c>
      <c r="F38" s="296">
        <v>15.002820078962211</v>
      </c>
      <c r="G38" s="293">
        <v>63235</v>
      </c>
      <c r="H38" s="293">
        <v>-766</v>
      </c>
      <c r="I38" s="295">
        <v>-1.1968562991203262</v>
      </c>
      <c r="J38" s="293">
        <v>-1418</v>
      </c>
      <c r="K38" s="295">
        <v>-2.1932470264334216</v>
      </c>
    </row>
    <row r="39" spans="1:11" ht="12" customHeight="1" x14ac:dyDescent="0.2">
      <c r="A39" s="292">
        <v>39203</v>
      </c>
      <c r="B39" s="293">
        <v>1997</v>
      </c>
      <c r="C39" s="294">
        <v>-42</v>
      </c>
      <c r="D39" s="295">
        <v>-2.0598332515939184</v>
      </c>
      <c r="E39" s="294">
        <v>273</v>
      </c>
      <c r="F39" s="296">
        <v>15.835266821345707</v>
      </c>
      <c r="G39" s="293">
        <v>62654</v>
      </c>
      <c r="H39" s="293">
        <v>-581</v>
      </c>
      <c r="I39" s="295">
        <v>-0.91879497113940067</v>
      </c>
      <c r="J39" s="293">
        <v>1083</v>
      </c>
      <c r="K39" s="295">
        <v>1.758944957853535</v>
      </c>
    </row>
    <row r="40" spans="1:11" ht="12" customHeight="1" x14ac:dyDescent="0.2">
      <c r="A40" s="292">
        <v>39234</v>
      </c>
      <c r="B40" s="293">
        <v>1962</v>
      </c>
      <c r="C40" s="294">
        <v>-35</v>
      </c>
      <c r="D40" s="295">
        <v>-1.7526289434151228</v>
      </c>
      <c r="E40" s="294">
        <v>298</v>
      </c>
      <c r="F40" s="296">
        <v>17.908653846153847</v>
      </c>
      <c r="G40" s="293">
        <v>63928</v>
      </c>
      <c r="H40" s="293">
        <v>1274</v>
      </c>
      <c r="I40" s="295">
        <v>2.0333897277109201</v>
      </c>
      <c r="J40" s="293">
        <v>1234</v>
      </c>
      <c r="K40" s="295">
        <v>1.9682904265160941</v>
      </c>
    </row>
    <row r="41" spans="1:11" ht="12" customHeight="1" x14ac:dyDescent="0.2">
      <c r="A41" s="292">
        <v>39264</v>
      </c>
      <c r="B41" s="293">
        <v>1915</v>
      </c>
      <c r="C41" s="294">
        <v>-47</v>
      </c>
      <c r="D41" s="295">
        <v>-2.3955147808358817</v>
      </c>
      <c r="E41" s="294">
        <v>286</v>
      </c>
      <c r="F41" s="296">
        <v>17.556783302639655</v>
      </c>
      <c r="G41" s="293">
        <v>64431</v>
      </c>
      <c r="H41" s="293">
        <v>503</v>
      </c>
      <c r="I41" s="295">
        <v>0.78682267550994867</v>
      </c>
      <c r="J41" s="293">
        <v>1970</v>
      </c>
      <c r="K41" s="295">
        <v>3.1539680760794737</v>
      </c>
    </row>
    <row r="42" spans="1:11" ht="12" customHeight="1" x14ac:dyDescent="0.2">
      <c r="A42" s="292">
        <v>39295</v>
      </c>
      <c r="B42" s="293">
        <v>1908</v>
      </c>
      <c r="C42" s="294">
        <v>-7</v>
      </c>
      <c r="D42" s="295">
        <v>-0.36553524804177545</v>
      </c>
      <c r="E42" s="294">
        <v>329</v>
      </c>
      <c r="F42" s="296">
        <v>20.835972134262192</v>
      </c>
      <c r="G42" s="293">
        <v>65341</v>
      </c>
      <c r="H42" s="293">
        <v>910</v>
      </c>
      <c r="I42" s="295">
        <v>1.4123636137883937</v>
      </c>
      <c r="J42" s="293">
        <v>3728</v>
      </c>
      <c r="K42" s="295">
        <v>6.0506711246003277</v>
      </c>
    </row>
    <row r="43" spans="1:11" ht="12" customHeight="1" x14ac:dyDescent="0.2">
      <c r="A43" s="292">
        <v>39326</v>
      </c>
      <c r="B43" s="293">
        <v>1995</v>
      </c>
      <c r="C43" s="294">
        <v>87</v>
      </c>
      <c r="D43" s="295">
        <v>4.5597484276729556</v>
      </c>
      <c r="E43" s="294">
        <v>309</v>
      </c>
      <c r="F43" s="296">
        <v>18.327402135231317</v>
      </c>
      <c r="G43" s="293">
        <v>65158</v>
      </c>
      <c r="H43" s="293">
        <v>-183</v>
      </c>
      <c r="I43" s="295">
        <v>-0.28006917555592964</v>
      </c>
      <c r="J43" s="293">
        <v>3638</v>
      </c>
      <c r="K43" s="295">
        <v>5.913524057217165</v>
      </c>
    </row>
    <row r="44" spans="1:11" ht="12" customHeight="1" x14ac:dyDescent="0.2">
      <c r="A44" s="292">
        <v>39356</v>
      </c>
      <c r="B44" s="293">
        <v>2177</v>
      </c>
      <c r="C44" s="294">
        <v>182</v>
      </c>
      <c r="D44" s="295">
        <v>9.1228070175438596</v>
      </c>
      <c r="E44" s="294">
        <v>246</v>
      </c>
      <c r="F44" s="296">
        <v>12.739513205592957</v>
      </c>
      <c r="G44" s="293">
        <v>66765</v>
      </c>
      <c r="H44" s="293">
        <v>1607</v>
      </c>
      <c r="I44" s="295">
        <v>2.4663126553915098</v>
      </c>
      <c r="J44" s="293">
        <v>3828</v>
      </c>
      <c r="K44" s="295">
        <v>6.0822727489394159</v>
      </c>
    </row>
    <row r="45" spans="1:11" ht="12" customHeight="1" x14ac:dyDescent="0.2">
      <c r="A45" s="292">
        <v>39387</v>
      </c>
      <c r="B45" s="293">
        <v>2316</v>
      </c>
      <c r="C45" s="294">
        <v>139</v>
      </c>
      <c r="D45" s="295">
        <v>6.3849333945796971</v>
      </c>
      <c r="E45" s="294">
        <v>316</v>
      </c>
      <c r="F45" s="296">
        <v>15.8</v>
      </c>
      <c r="G45" s="293">
        <v>69210</v>
      </c>
      <c r="H45" s="293">
        <v>2445</v>
      </c>
      <c r="I45" s="295">
        <v>3.6620984048528422</v>
      </c>
      <c r="J45" s="293">
        <v>5322</v>
      </c>
      <c r="K45" s="295">
        <v>8.3302028549962426</v>
      </c>
    </row>
    <row r="46" spans="1:11" ht="12" customHeight="1" x14ac:dyDescent="0.2">
      <c r="A46" s="292">
        <v>39417</v>
      </c>
      <c r="B46" s="293">
        <v>2260</v>
      </c>
      <c r="C46" s="294">
        <v>-56</v>
      </c>
      <c r="D46" s="295">
        <v>-2.4179620034542313</v>
      </c>
      <c r="E46" s="294">
        <v>305</v>
      </c>
      <c r="F46" s="296">
        <v>15.601023017902813</v>
      </c>
      <c r="G46" s="293">
        <v>68812</v>
      </c>
      <c r="H46" s="293">
        <v>-398</v>
      </c>
      <c r="I46" s="295">
        <v>-0.57506140731108224</v>
      </c>
      <c r="J46" s="293">
        <v>7318</v>
      </c>
      <c r="K46" s="295">
        <v>11.900348001431034</v>
      </c>
    </row>
    <row r="47" spans="1:11" ht="12" customHeight="1" x14ac:dyDescent="0.2">
      <c r="A47" s="292">
        <v>39448</v>
      </c>
      <c r="B47" s="293">
        <v>2409</v>
      </c>
      <c r="C47" s="294">
        <v>149</v>
      </c>
      <c r="D47" s="295">
        <v>6.5929203539823007</v>
      </c>
      <c r="E47" s="294">
        <v>499</v>
      </c>
      <c r="F47" s="296">
        <v>26.125654450261781</v>
      </c>
      <c r="G47" s="293">
        <v>75361</v>
      </c>
      <c r="H47" s="293">
        <v>6549</v>
      </c>
      <c r="I47" s="295">
        <v>9.5172353659245488</v>
      </c>
      <c r="J47" s="293">
        <v>12576</v>
      </c>
      <c r="K47" s="295">
        <v>20.030262005256031</v>
      </c>
    </row>
    <row r="48" spans="1:11" ht="12" customHeight="1" x14ac:dyDescent="0.2">
      <c r="A48" s="292">
        <v>39479</v>
      </c>
      <c r="B48" s="293">
        <v>2537</v>
      </c>
      <c r="C48" s="294">
        <v>128</v>
      </c>
      <c r="D48" s="295">
        <v>5.3134080531340802</v>
      </c>
      <c r="E48" s="294">
        <v>588</v>
      </c>
      <c r="F48" s="296">
        <v>30.1693175987686</v>
      </c>
      <c r="G48" s="293">
        <v>84219</v>
      </c>
      <c r="H48" s="293">
        <v>8858</v>
      </c>
      <c r="I48" s="295">
        <v>11.754090311965074</v>
      </c>
      <c r="J48" s="293">
        <v>21117</v>
      </c>
      <c r="K48" s="295">
        <v>33.464866406769993</v>
      </c>
    </row>
    <row r="49" spans="1:11" ht="12" customHeight="1" x14ac:dyDescent="0.2">
      <c r="A49" s="292">
        <v>39508</v>
      </c>
      <c r="B49" s="293">
        <v>2357</v>
      </c>
      <c r="C49" s="294">
        <v>-180</v>
      </c>
      <c r="D49" s="295">
        <v>-7.0949940875049267</v>
      </c>
      <c r="E49" s="294">
        <v>346</v>
      </c>
      <c r="F49" s="296">
        <v>17.205370462456489</v>
      </c>
      <c r="G49" s="293">
        <v>75692</v>
      </c>
      <c r="H49" s="293">
        <v>-8527</v>
      </c>
      <c r="I49" s="295">
        <v>-10.124793692634679</v>
      </c>
      <c r="J49" s="293">
        <v>11691</v>
      </c>
      <c r="K49" s="295">
        <v>18.266902079655004</v>
      </c>
    </row>
    <row r="50" spans="1:11" ht="12" customHeight="1" x14ac:dyDescent="0.2">
      <c r="A50" s="292">
        <v>39539</v>
      </c>
      <c r="B50" s="293">
        <v>2068</v>
      </c>
      <c r="C50" s="294">
        <v>-289</v>
      </c>
      <c r="D50" s="295">
        <v>-12.261349172677132</v>
      </c>
      <c r="E50" s="294">
        <v>29</v>
      </c>
      <c r="F50" s="296">
        <v>1.4222658165767532</v>
      </c>
      <c r="G50" s="293">
        <v>77407</v>
      </c>
      <c r="H50" s="293">
        <v>1715</v>
      </c>
      <c r="I50" s="295">
        <v>2.2657612429318816</v>
      </c>
      <c r="J50" s="293">
        <v>14172</v>
      </c>
      <c r="K50" s="295">
        <v>22.411639123902901</v>
      </c>
    </row>
    <row r="51" spans="1:11" ht="12" customHeight="1" x14ac:dyDescent="0.2">
      <c r="A51" s="292">
        <v>39569</v>
      </c>
      <c r="B51" s="293">
        <v>1775</v>
      </c>
      <c r="C51" s="294">
        <v>-293</v>
      </c>
      <c r="D51" s="295">
        <v>-14.168278529980658</v>
      </c>
      <c r="E51" s="294">
        <v>-222</v>
      </c>
      <c r="F51" s="296">
        <v>-11.116675012518778</v>
      </c>
      <c r="G51" s="293">
        <v>77327</v>
      </c>
      <c r="H51" s="293">
        <v>-80</v>
      </c>
      <c r="I51" s="295">
        <v>-0.10334982624310463</v>
      </c>
      <c r="J51" s="293">
        <v>14673</v>
      </c>
      <c r="K51" s="295">
        <v>23.419095349059916</v>
      </c>
    </row>
    <row r="52" spans="1:11" ht="12" customHeight="1" x14ac:dyDescent="0.2">
      <c r="A52" s="292">
        <v>39600</v>
      </c>
      <c r="B52" s="293">
        <v>1557</v>
      </c>
      <c r="C52" s="294">
        <v>-218</v>
      </c>
      <c r="D52" s="295">
        <v>-12.28169014084507</v>
      </c>
      <c r="E52" s="294">
        <v>-405</v>
      </c>
      <c r="F52" s="296">
        <v>-20.642201834862384</v>
      </c>
      <c r="G52" s="293">
        <v>80665</v>
      </c>
      <c r="H52" s="293">
        <v>3338</v>
      </c>
      <c r="I52" s="295">
        <v>4.3167328358788009</v>
      </c>
      <c r="J52" s="293">
        <v>16737</v>
      </c>
      <c r="K52" s="295">
        <v>26.181016143161056</v>
      </c>
    </row>
    <row r="53" spans="1:11" ht="12" customHeight="1" x14ac:dyDescent="0.2">
      <c r="A53" s="292">
        <v>39630</v>
      </c>
      <c r="B53" s="293">
        <v>1545</v>
      </c>
      <c r="C53" s="294">
        <v>-12</v>
      </c>
      <c r="D53" s="295">
        <v>-0.77071290944123316</v>
      </c>
      <c r="E53" s="294">
        <v>-370</v>
      </c>
      <c r="F53" s="296">
        <v>-19.321148825065276</v>
      </c>
      <c r="G53" s="293">
        <v>81698</v>
      </c>
      <c r="H53" s="293">
        <v>1033</v>
      </c>
      <c r="I53" s="295">
        <v>1.2806049711770904</v>
      </c>
      <c r="J53" s="293">
        <v>17267</v>
      </c>
      <c r="K53" s="295">
        <v>26.799211559652964</v>
      </c>
    </row>
    <row r="54" spans="1:11" ht="12" customHeight="1" x14ac:dyDescent="0.2">
      <c r="A54" s="292">
        <v>39661</v>
      </c>
      <c r="B54" s="293">
        <v>1636</v>
      </c>
      <c r="C54" s="294">
        <v>91</v>
      </c>
      <c r="D54" s="295">
        <v>5.8899676375404528</v>
      </c>
      <c r="E54" s="294">
        <v>-272</v>
      </c>
      <c r="F54" s="296">
        <v>-14.255765199161425</v>
      </c>
      <c r="G54" s="293">
        <v>83524</v>
      </c>
      <c r="H54" s="293">
        <v>1826</v>
      </c>
      <c r="I54" s="295">
        <v>2.2350608338025411</v>
      </c>
      <c r="J54" s="293">
        <v>18183</v>
      </c>
      <c r="K54" s="295">
        <v>27.82785693515557</v>
      </c>
    </row>
    <row r="55" spans="1:11" ht="12" customHeight="1" x14ac:dyDescent="0.2">
      <c r="A55" s="292">
        <v>39692</v>
      </c>
      <c r="B55" s="293">
        <v>1819</v>
      </c>
      <c r="C55" s="294">
        <v>183</v>
      </c>
      <c r="D55" s="295">
        <v>11.185819070904646</v>
      </c>
      <c r="E55" s="294">
        <v>-176</v>
      </c>
      <c r="F55" s="296">
        <v>-8.822055137844611</v>
      </c>
      <c r="G55" s="293">
        <v>85591</v>
      </c>
      <c r="H55" s="293">
        <v>2067</v>
      </c>
      <c r="I55" s="295">
        <v>2.4747377999137972</v>
      </c>
      <c r="J55" s="293">
        <v>20433</v>
      </c>
      <c r="K55" s="295">
        <v>31.359157739648239</v>
      </c>
    </row>
    <row r="56" spans="1:11" ht="12" customHeight="1" x14ac:dyDescent="0.2">
      <c r="A56" s="292">
        <v>39722</v>
      </c>
      <c r="B56" s="293">
        <v>2429</v>
      </c>
      <c r="C56" s="294">
        <v>610</v>
      </c>
      <c r="D56" s="295">
        <v>33.53490929081913</v>
      </c>
      <c r="E56" s="294">
        <v>252</v>
      </c>
      <c r="F56" s="296">
        <v>11.57556270096463</v>
      </c>
      <c r="G56" s="293">
        <v>94630</v>
      </c>
      <c r="H56" s="293">
        <v>9039</v>
      </c>
      <c r="I56" s="295">
        <v>10.560689792151043</v>
      </c>
      <c r="J56" s="293">
        <v>27865</v>
      </c>
      <c r="K56" s="295">
        <v>41.735939489253354</v>
      </c>
    </row>
    <row r="57" spans="1:11" ht="12" customHeight="1" x14ac:dyDescent="0.2">
      <c r="A57" s="292">
        <v>39753</v>
      </c>
      <c r="B57" s="293">
        <v>2519</v>
      </c>
      <c r="C57" s="294">
        <v>90</v>
      </c>
      <c r="D57" s="295">
        <v>3.7052284890901608</v>
      </c>
      <c r="E57" s="294">
        <v>203</v>
      </c>
      <c r="F57" s="296">
        <v>8.7651122625215887</v>
      </c>
      <c r="G57" s="293">
        <v>100422</v>
      </c>
      <c r="H57" s="293">
        <v>5792</v>
      </c>
      <c r="I57" s="295">
        <v>6.1206805452816235</v>
      </c>
      <c r="J57" s="293">
        <v>31212</v>
      </c>
      <c r="K57" s="295">
        <v>45.097529258777634</v>
      </c>
    </row>
    <row r="58" spans="1:11" ht="12" customHeight="1" x14ac:dyDescent="0.2">
      <c r="A58" s="292">
        <v>39783</v>
      </c>
      <c r="B58" s="293">
        <v>2511</v>
      </c>
      <c r="C58" s="294">
        <v>-8</v>
      </c>
      <c r="D58" s="295">
        <v>-0.31758634378721717</v>
      </c>
      <c r="E58" s="294">
        <v>251</v>
      </c>
      <c r="F58" s="296">
        <v>11.106194690265486</v>
      </c>
      <c r="G58" s="293">
        <v>101338</v>
      </c>
      <c r="H58" s="293">
        <v>916</v>
      </c>
      <c r="I58" s="295">
        <v>0.91215072394495234</v>
      </c>
      <c r="J58" s="293">
        <v>32526</v>
      </c>
      <c r="K58" s="295">
        <v>47.267918386327963</v>
      </c>
    </row>
    <row r="59" spans="1:11" ht="12" customHeight="1" x14ac:dyDescent="0.2">
      <c r="A59" s="277">
        <v>39814</v>
      </c>
      <c r="B59" s="106">
        <v>1695</v>
      </c>
      <c r="C59" s="278">
        <v>102.44355530887879</v>
      </c>
      <c r="D59" s="155">
        <v>6.4326483152531448</v>
      </c>
      <c r="E59" s="278">
        <v>252.49887474477714</v>
      </c>
      <c r="F59" s="279">
        <v>17.504241093753205</v>
      </c>
      <c r="G59" s="106">
        <v>80703</v>
      </c>
      <c r="H59" s="106">
        <v>4692.4739706576511</v>
      </c>
      <c r="I59" s="155">
        <v>6.1734528305279914</v>
      </c>
      <c r="J59" s="106">
        <v>23651.211889395869</v>
      </c>
      <c r="K59" s="155">
        <v>41.455689072433913</v>
      </c>
    </row>
    <row r="60" spans="1:11" ht="12" customHeight="1" x14ac:dyDescent="0.2">
      <c r="A60" s="277">
        <v>39845</v>
      </c>
      <c r="B60" s="106">
        <v>1759</v>
      </c>
      <c r="C60" s="278">
        <v>64</v>
      </c>
      <c r="D60" s="155">
        <v>3.775811209439528</v>
      </c>
      <c r="E60" s="278">
        <v>242.41936760465478</v>
      </c>
      <c r="F60" s="279">
        <v>15.984601308126187</v>
      </c>
      <c r="G60" s="106">
        <v>86031</v>
      </c>
      <c r="H60" s="106">
        <v>5328</v>
      </c>
      <c r="I60" s="155">
        <v>6.6019850563176092</v>
      </c>
      <c r="J60" s="106">
        <v>20553.508172502115</v>
      </c>
      <c r="K60" s="155">
        <v>31.390188595877884</v>
      </c>
    </row>
    <row r="61" spans="1:11" ht="12" customHeight="1" x14ac:dyDescent="0.2">
      <c r="A61" s="277">
        <v>39873</v>
      </c>
      <c r="B61" s="106">
        <v>1888</v>
      </c>
      <c r="C61" s="278">
        <v>129</v>
      </c>
      <c r="D61" s="155">
        <v>7.3337123365548607</v>
      </c>
      <c r="E61" s="278">
        <v>459.47107508964882</v>
      </c>
      <c r="F61" s="279">
        <v>32.163932215687083</v>
      </c>
      <c r="G61" s="106">
        <v>93715</v>
      </c>
      <c r="H61" s="106">
        <v>7684</v>
      </c>
      <c r="I61" s="155">
        <v>8.9316641675675044</v>
      </c>
      <c r="J61" s="106">
        <v>36648.303149840358</v>
      </c>
      <c r="K61" s="155">
        <v>64.220123421665733</v>
      </c>
    </row>
    <row r="62" spans="1:11" ht="12" customHeight="1" x14ac:dyDescent="0.2">
      <c r="A62" s="277">
        <v>39904</v>
      </c>
      <c r="B62" s="106">
        <v>1883</v>
      </c>
      <c r="C62" s="278">
        <v>-5</v>
      </c>
      <c r="D62" s="155">
        <v>-0.26483050847457629</v>
      </c>
      <c r="E62" s="278">
        <v>590.4710098734015</v>
      </c>
      <c r="F62" s="279">
        <v>45.683386166492639</v>
      </c>
      <c r="G62" s="106">
        <v>95372</v>
      </c>
      <c r="H62" s="106">
        <v>1657</v>
      </c>
      <c r="I62" s="155">
        <v>1.7681267673264685</v>
      </c>
      <c r="J62" s="106">
        <v>36894.187864298932</v>
      </c>
      <c r="K62" s="155">
        <v>63.090916908252112</v>
      </c>
    </row>
    <row r="63" spans="1:11" ht="12" customHeight="1" x14ac:dyDescent="0.2">
      <c r="A63" s="277">
        <v>39934</v>
      </c>
      <c r="B63" s="106">
        <v>1728</v>
      </c>
      <c r="C63" s="278">
        <v>-155</v>
      </c>
      <c r="D63" s="155">
        <v>-8.231545406266596</v>
      </c>
      <c r="E63" s="278">
        <v>576.3481152308907</v>
      </c>
      <c r="F63" s="279">
        <v>50.045341205380019</v>
      </c>
      <c r="G63" s="106">
        <v>92920</v>
      </c>
      <c r="H63" s="106">
        <v>-2452</v>
      </c>
      <c r="I63" s="155">
        <v>-2.5709851948160884</v>
      </c>
      <c r="J63" s="106">
        <v>34644.075244574808</v>
      </c>
      <c r="K63" s="155">
        <v>59.448349193891808</v>
      </c>
    </row>
    <row r="64" spans="1:11" ht="12" customHeight="1" x14ac:dyDescent="0.2">
      <c r="A64" s="277">
        <v>39965</v>
      </c>
      <c r="B64" s="106">
        <v>1708</v>
      </c>
      <c r="C64" s="278">
        <v>-20</v>
      </c>
      <c r="D64" s="155">
        <v>-1.1574074074074074</v>
      </c>
      <c r="E64" s="278">
        <v>660.3817404448821</v>
      </c>
      <c r="F64" s="279">
        <v>63.036486279393429</v>
      </c>
      <c r="G64" s="106">
        <v>94451</v>
      </c>
      <c r="H64" s="106">
        <v>1531</v>
      </c>
      <c r="I64" s="155">
        <v>1.6476538958243649</v>
      </c>
      <c r="J64" s="106">
        <v>33135.350452157894</v>
      </c>
      <c r="K64" s="155">
        <v>54.040609039465082</v>
      </c>
    </row>
    <row r="65" spans="1:11" ht="12" customHeight="1" x14ac:dyDescent="0.2">
      <c r="A65" s="277">
        <v>39995</v>
      </c>
      <c r="B65" s="106">
        <v>1755</v>
      </c>
      <c r="C65" s="278">
        <v>47</v>
      </c>
      <c r="D65" s="155">
        <v>2.7517564402810306</v>
      </c>
      <c r="E65" s="278">
        <v>712.21415835108405</v>
      </c>
      <c r="F65" s="279">
        <v>68.299178019610238</v>
      </c>
      <c r="G65" s="106">
        <v>95101</v>
      </c>
      <c r="H65" s="106">
        <v>650</v>
      </c>
      <c r="I65" s="155">
        <v>0.68818752580703224</v>
      </c>
      <c r="J65" s="106">
        <v>33047.735913774799</v>
      </c>
      <c r="K65" s="155">
        <v>53.257046829726484</v>
      </c>
    </row>
    <row r="66" spans="1:11" ht="12" customHeight="1" x14ac:dyDescent="0.2">
      <c r="A66" s="277">
        <v>40026</v>
      </c>
      <c r="B66" s="106">
        <v>1796</v>
      </c>
      <c r="C66" s="278">
        <v>41</v>
      </c>
      <c r="D66" s="155">
        <v>2.3361823361823362</v>
      </c>
      <c r="E66" s="278">
        <v>696.60656486211838</v>
      </c>
      <c r="F66" s="279">
        <v>63.362809218044198</v>
      </c>
      <c r="G66" s="106">
        <v>95018</v>
      </c>
      <c r="H66" s="106">
        <v>-83</v>
      </c>
      <c r="I66" s="155">
        <v>-8.7275633274098069E-2</v>
      </c>
      <c r="J66" s="106">
        <v>31973.160179662656</v>
      </c>
      <c r="K66" s="155">
        <v>50.714951883101755</v>
      </c>
    </row>
    <row r="67" spans="1:11" ht="12" customHeight="1" x14ac:dyDescent="0.2">
      <c r="A67" s="277">
        <v>40057</v>
      </c>
      <c r="B67" s="106">
        <v>1871</v>
      </c>
      <c r="C67" s="278">
        <v>75</v>
      </c>
      <c r="D67" s="155">
        <v>4.1759465478841875</v>
      </c>
      <c r="E67" s="278">
        <v>669.15257824513378</v>
      </c>
      <c r="F67" s="279">
        <v>55.676999104268738</v>
      </c>
      <c r="G67" s="106">
        <v>95378</v>
      </c>
      <c r="H67" s="106">
        <v>360</v>
      </c>
      <c r="I67" s="155">
        <v>0.37887558146877431</v>
      </c>
      <c r="J67" s="106">
        <v>31038.110889901065</v>
      </c>
      <c r="K67" s="155">
        <v>48.24085232224818</v>
      </c>
    </row>
    <row r="68" spans="1:11" ht="12" customHeight="1" x14ac:dyDescent="0.2">
      <c r="A68" s="277">
        <v>40087</v>
      </c>
      <c r="B68" s="106">
        <v>2249</v>
      </c>
      <c r="C68" s="278">
        <v>378</v>
      </c>
      <c r="D68" s="155">
        <v>20.203099946552644</v>
      </c>
      <c r="E68" s="278">
        <v>726.35479523937511</v>
      </c>
      <c r="F68" s="279">
        <v>47.703482923559029</v>
      </c>
      <c r="G68" s="106">
        <v>107277</v>
      </c>
      <c r="H68" s="106">
        <v>11899</v>
      </c>
      <c r="I68" s="155">
        <v>12.475623309358552</v>
      </c>
      <c r="J68" s="106">
        <v>35457.586179394406</v>
      </c>
      <c r="K68" s="155">
        <v>49.37047560421793</v>
      </c>
    </row>
    <row r="69" spans="1:11" ht="12" customHeight="1" x14ac:dyDescent="0.2">
      <c r="A69" s="277">
        <v>40118</v>
      </c>
      <c r="B69" s="106">
        <v>2379</v>
      </c>
      <c r="C69" s="278">
        <v>130</v>
      </c>
      <c r="D69" s="155">
        <v>5.7803468208092488</v>
      </c>
      <c r="E69" s="278">
        <v>796.6586598633528</v>
      </c>
      <c r="F69" s="279">
        <v>50.346827176654266</v>
      </c>
      <c r="G69" s="106">
        <v>110067</v>
      </c>
      <c r="H69" s="106">
        <v>2790</v>
      </c>
      <c r="I69" s="155">
        <v>2.600743868676417</v>
      </c>
      <c r="J69" s="106">
        <v>33841.717183550514</v>
      </c>
      <c r="K69" s="155">
        <v>44.39697162559748</v>
      </c>
    </row>
    <row r="70" spans="1:11" ht="12" customHeight="1" x14ac:dyDescent="0.2">
      <c r="A70" s="277">
        <v>40148</v>
      </c>
      <c r="B70" s="106">
        <v>2358</v>
      </c>
      <c r="C70" s="278">
        <v>-21</v>
      </c>
      <c r="D70" s="155">
        <v>-0.8827238335435057</v>
      </c>
      <c r="E70" s="278">
        <v>765.44355530887879</v>
      </c>
      <c r="F70" s="279">
        <v>48.06382579785658</v>
      </c>
      <c r="G70" s="106">
        <v>106133</v>
      </c>
      <c r="H70" s="106">
        <v>-3934</v>
      </c>
      <c r="I70" s="155">
        <v>-3.5741866317788258</v>
      </c>
      <c r="J70" s="106">
        <v>30122.473970657651</v>
      </c>
      <c r="K70" s="155">
        <v>39.629345492267049</v>
      </c>
    </row>
    <row r="71" spans="1:11" ht="12" customHeight="1" x14ac:dyDescent="0.2">
      <c r="A71" s="277">
        <v>40179</v>
      </c>
      <c r="B71" s="106">
        <v>2438.0000000000023</v>
      </c>
      <c r="C71" s="278">
        <v>80.000000000002274</v>
      </c>
      <c r="D71" s="155">
        <v>3.3927056827821152</v>
      </c>
      <c r="E71" s="278">
        <v>743.00000000000227</v>
      </c>
      <c r="F71" s="279">
        <v>43.834808259587156</v>
      </c>
      <c r="G71" s="106">
        <v>106699</v>
      </c>
      <c r="H71" s="106">
        <v>566</v>
      </c>
      <c r="I71" s="155">
        <v>0.53329313220204833</v>
      </c>
      <c r="J71" s="106">
        <v>25996</v>
      </c>
      <c r="K71" s="155">
        <v>32.21193759835446</v>
      </c>
    </row>
    <row r="72" spans="1:11" ht="12" customHeight="1" x14ac:dyDescent="0.2">
      <c r="A72" s="277">
        <v>40210</v>
      </c>
      <c r="B72" s="106">
        <v>2560.0000000000009</v>
      </c>
      <c r="C72" s="278">
        <v>121.99999999999864</v>
      </c>
      <c r="D72" s="155">
        <v>5.0041017227234832</v>
      </c>
      <c r="E72" s="278">
        <v>801.00000000000091</v>
      </c>
      <c r="F72" s="279">
        <v>45.537237066515118</v>
      </c>
      <c r="G72" s="106">
        <v>113570</v>
      </c>
      <c r="H72" s="106">
        <v>6871</v>
      </c>
      <c r="I72" s="155">
        <v>6.4396104930692886</v>
      </c>
      <c r="J72" s="106">
        <v>27539</v>
      </c>
      <c r="K72" s="155">
        <v>32.010554335065265</v>
      </c>
    </row>
    <row r="73" spans="1:11" ht="12" customHeight="1" x14ac:dyDescent="0.2">
      <c r="A73" s="277">
        <v>40238</v>
      </c>
      <c r="B73" s="106">
        <v>2770.0000000000018</v>
      </c>
      <c r="C73" s="278">
        <v>210.00000000000091</v>
      </c>
      <c r="D73" s="155">
        <v>8.203125000000032</v>
      </c>
      <c r="E73" s="278">
        <v>882.00000000000182</v>
      </c>
      <c r="F73" s="279">
        <v>46.716101694915345</v>
      </c>
      <c r="G73" s="106">
        <v>120679</v>
      </c>
      <c r="H73" s="106">
        <v>7109</v>
      </c>
      <c r="I73" s="155">
        <v>6.2595755921458132</v>
      </c>
      <c r="J73" s="106">
        <v>26964</v>
      </c>
      <c r="K73" s="155">
        <v>28.772341674225043</v>
      </c>
    </row>
    <row r="74" spans="1:11" ht="12" customHeight="1" x14ac:dyDescent="0.2">
      <c r="A74" s="277">
        <v>40269</v>
      </c>
      <c r="B74" s="106">
        <v>2882.0000000000041</v>
      </c>
      <c r="C74" s="278">
        <v>112.00000000000227</v>
      </c>
      <c r="D74" s="155">
        <v>4.0433212996390688</v>
      </c>
      <c r="E74" s="278">
        <v>999.00000000000409</v>
      </c>
      <c r="F74" s="279">
        <v>53.053637812002343</v>
      </c>
      <c r="G74" s="106">
        <v>124699</v>
      </c>
      <c r="H74" s="106">
        <v>4020</v>
      </c>
      <c r="I74" s="155">
        <v>3.3311512359234001</v>
      </c>
      <c r="J74" s="106">
        <v>29327</v>
      </c>
      <c r="K74" s="155">
        <v>30.750115337835005</v>
      </c>
    </row>
    <row r="75" spans="1:11" ht="12" customHeight="1" x14ac:dyDescent="0.2">
      <c r="A75" s="277">
        <v>40299</v>
      </c>
      <c r="B75" s="106">
        <v>2766.9999999999945</v>
      </c>
      <c r="C75" s="278">
        <v>-115.00000000000955</v>
      </c>
      <c r="D75" s="155">
        <v>-3.9902845246359955</v>
      </c>
      <c r="E75" s="278">
        <v>1038.9999999999945</v>
      </c>
      <c r="F75" s="279">
        <v>60.127314814814497</v>
      </c>
      <c r="G75" s="106">
        <v>123171</v>
      </c>
      <c r="H75" s="106">
        <v>-1528</v>
      </c>
      <c r="I75" s="155">
        <v>-1.2253506443515987</v>
      </c>
      <c r="J75" s="106">
        <v>30251</v>
      </c>
      <c r="K75" s="155">
        <v>32.555962117950926</v>
      </c>
    </row>
    <row r="76" spans="1:11" ht="12" customHeight="1" x14ac:dyDescent="0.2">
      <c r="A76" s="277">
        <v>40330</v>
      </c>
      <c r="B76" s="106">
        <v>2674.0000000000009</v>
      </c>
      <c r="C76" s="278">
        <v>-92.999999999993634</v>
      </c>
      <c r="D76" s="155">
        <v>-3.3610408384529751</v>
      </c>
      <c r="E76" s="278">
        <v>966.00000000000091</v>
      </c>
      <c r="F76" s="279">
        <v>56.557377049180381</v>
      </c>
      <c r="G76" s="106">
        <v>123345</v>
      </c>
      <c r="H76" s="106">
        <v>174</v>
      </c>
      <c r="I76" s="155">
        <v>0.14126701902233479</v>
      </c>
      <c r="J76" s="106">
        <v>28894</v>
      </c>
      <c r="K76" s="155">
        <v>30.591523647182136</v>
      </c>
    </row>
    <row r="77" spans="1:11" ht="12" customHeight="1" x14ac:dyDescent="0.2">
      <c r="A77" s="277">
        <v>40360</v>
      </c>
      <c r="B77" s="106">
        <v>2595.9999999999991</v>
      </c>
      <c r="C77" s="278">
        <v>-78.000000000001819</v>
      </c>
      <c r="D77" s="155">
        <v>-2.9169783096485338</v>
      </c>
      <c r="E77" s="278">
        <v>840.99999999999909</v>
      </c>
      <c r="F77" s="279">
        <v>47.920227920227873</v>
      </c>
      <c r="G77" s="106">
        <v>122278</v>
      </c>
      <c r="H77" s="106">
        <v>-1067</v>
      </c>
      <c r="I77" s="155">
        <v>-0.86505330576837325</v>
      </c>
      <c r="J77" s="106">
        <v>27177</v>
      </c>
      <c r="K77" s="155">
        <v>28.57698657217064</v>
      </c>
    </row>
    <row r="78" spans="1:11" ht="12" customHeight="1" x14ac:dyDescent="0.2">
      <c r="A78" s="277">
        <v>40391</v>
      </c>
      <c r="B78" s="106">
        <v>2595.0000000000068</v>
      </c>
      <c r="C78" s="278">
        <v>-0.9999999999922693</v>
      </c>
      <c r="D78" s="155">
        <v>-3.8520801232367861E-2</v>
      </c>
      <c r="E78" s="278">
        <v>799.00000000000682</v>
      </c>
      <c r="F78" s="279">
        <v>44.487750556793252</v>
      </c>
      <c r="G78" s="106">
        <v>120950</v>
      </c>
      <c r="H78" s="106">
        <v>-1328</v>
      </c>
      <c r="I78" s="155">
        <v>-1.0860498208999165</v>
      </c>
      <c r="J78" s="106">
        <v>25932</v>
      </c>
      <c r="K78" s="155">
        <v>27.291671051800712</v>
      </c>
    </row>
    <row r="79" spans="1:11" ht="12" customHeight="1" x14ac:dyDescent="0.2">
      <c r="A79" s="277">
        <v>40422</v>
      </c>
      <c r="B79" s="106">
        <v>2522.0000000000036</v>
      </c>
      <c r="C79" s="278">
        <v>-73.000000000003183</v>
      </c>
      <c r="D79" s="155">
        <v>-2.8131021194606163</v>
      </c>
      <c r="E79" s="278">
        <v>651.00000000000364</v>
      </c>
      <c r="F79" s="279">
        <v>34.794227685729751</v>
      </c>
      <c r="G79" s="106">
        <v>117398</v>
      </c>
      <c r="H79" s="106">
        <v>-3552</v>
      </c>
      <c r="I79" s="155">
        <v>-2.9367507234394377</v>
      </c>
      <c r="J79" s="106">
        <v>22020</v>
      </c>
      <c r="K79" s="155">
        <v>23.08708507202919</v>
      </c>
    </row>
    <row r="80" spans="1:11" ht="12" customHeight="1" x14ac:dyDescent="0.2">
      <c r="A80" s="277">
        <v>40452</v>
      </c>
      <c r="B80" s="106">
        <v>2931.0000000000005</v>
      </c>
      <c r="C80" s="278">
        <v>408.99999999999682</v>
      </c>
      <c r="D80" s="155">
        <v>16.217287866772253</v>
      </c>
      <c r="E80" s="278">
        <v>682.00000000000045</v>
      </c>
      <c r="F80" s="279">
        <v>30.324588706091614</v>
      </c>
      <c r="G80" s="106">
        <v>131259</v>
      </c>
      <c r="H80" s="106">
        <v>13861</v>
      </c>
      <c r="I80" s="155">
        <v>11.806845091057768</v>
      </c>
      <c r="J80" s="106">
        <v>23982</v>
      </c>
      <c r="K80" s="155">
        <v>22.355211275483097</v>
      </c>
    </row>
    <row r="81" spans="1:11" ht="12" customHeight="1" x14ac:dyDescent="0.2">
      <c r="A81" s="277">
        <v>40483</v>
      </c>
      <c r="B81" s="106">
        <v>3028.9999999999982</v>
      </c>
      <c r="C81" s="278">
        <v>97.999999999997726</v>
      </c>
      <c r="D81" s="155">
        <v>3.3435687478675438</v>
      </c>
      <c r="E81" s="278">
        <v>649.99999999999818</v>
      </c>
      <c r="F81" s="279">
        <v>27.322404371584621</v>
      </c>
      <c r="G81" s="106">
        <v>133696</v>
      </c>
      <c r="H81" s="106">
        <v>2437</v>
      </c>
      <c r="I81" s="155">
        <v>1.8566345926755499</v>
      </c>
      <c r="J81" s="106">
        <v>23629</v>
      </c>
      <c r="K81" s="155">
        <v>21.467833228851518</v>
      </c>
    </row>
    <row r="82" spans="1:11" ht="12" customHeight="1" x14ac:dyDescent="0.2">
      <c r="A82" s="277">
        <v>40513</v>
      </c>
      <c r="B82" s="106">
        <v>2951</v>
      </c>
      <c r="C82" s="278">
        <v>-77.999999999998181</v>
      </c>
      <c r="D82" s="155">
        <v>-2.5751072961372805</v>
      </c>
      <c r="E82" s="278">
        <v>593</v>
      </c>
      <c r="F82" s="279">
        <v>25.148430873621713</v>
      </c>
      <c r="G82" s="106">
        <v>126829</v>
      </c>
      <c r="H82" s="106">
        <v>-6867</v>
      </c>
      <c r="I82" s="155">
        <v>-5.1362793202489225</v>
      </c>
      <c r="J82" s="106">
        <v>20696</v>
      </c>
      <c r="K82" s="155">
        <v>19.500061243910942</v>
      </c>
    </row>
    <row r="83" spans="1:11" ht="12" customHeight="1" x14ac:dyDescent="0.2">
      <c r="A83" s="277">
        <v>40544</v>
      </c>
      <c r="B83" s="106">
        <v>2929.0000000000027</v>
      </c>
      <c r="C83" s="278">
        <v>-21.999999999997272</v>
      </c>
      <c r="D83" s="155">
        <v>-0.74550999661122574</v>
      </c>
      <c r="E83" s="278">
        <v>491.00000000000045</v>
      </c>
      <c r="F83" s="279">
        <v>20.139458572600493</v>
      </c>
      <c r="G83" s="106">
        <v>129119</v>
      </c>
      <c r="H83" s="106">
        <v>2290</v>
      </c>
      <c r="I83" s="155">
        <v>1.8055807425746477</v>
      </c>
      <c r="J83" s="106">
        <v>22420</v>
      </c>
      <c r="K83" s="155">
        <v>21.012380622123917</v>
      </c>
    </row>
    <row r="84" spans="1:11" ht="12" customHeight="1" x14ac:dyDescent="0.2">
      <c r="A84" s="277">
        <v>40575</v>
      </c>
      <c r="B84" s="106">
        <v>3063.9999999999955</v>
      </c>
      <c r="C84" s="278">
        <v>134.99999999999272</v>
      </c>
      <c r="D84" s="155">
        <v>4.6090815978147015</v>
      </c>
      <c r="E84" s="278">
        <v>503.99999999999454</v>
      </c>
      <c r="F84" s="279">
        <v>19.68749999999978</v>
      </c>
      <c r="G84" s="106">
        <v>137733</v>
      </c>
      <c r="H84" s="106">
        <v>8614</v>
      </c>
      <c r="I84" s="155">
        <v>6.6713651747612666</v>
      </c>
      <c r="J84" s="106">
        <v>24163</v>
      </c>
      <c r="K84" s="155">
        <v>21.275865105221449</v>
      </c>
    </row>
    <row r="85" spans="1:11" ht="12" customHeight="1" x14ac:dyDescent="0.2">
      <c r="A85" s="277">
        <v>40603</v>
      </c>
      <c r="B85" s="106">
        <v>3187.9999999999982</v>
      </c>
      <c r="C85" s="278">
        <v>124.00000000000273</v>
      </c>
      <c r="D85" s="155">
        <v>4.0469973890340381</v>
      </c>
      <c r="E85" s="278">
        <v>417.99999999999636</v>
      </c>
      <c r="F85" s="279">
        <v>15.090252707581087</v>
      </c>
      <c r="G85" s="106">
        <v>143431</v>
      </c>
      <c r="H85" s="106">
        <v>5698</v>
      </c>
      <c r="I85" s="155">
        <v>4.1369896829372772</v>
      </c>
      <c r="J85" s="106">
        <v>22752</v>
      </c>
      <c r="K85" s="155">
        <v>18.853321621823184</v>
      </c>
    </row>
    <row r="86" spans="1:11" ht="12" customHeight="1" x14ac:dyDescent="0.2">
      <c r="A86" s="277">
        <v>40634</v>
      </c>
      <c r="B86" s="106">
        <v>3196.0000000000009</v>
      </c>
      <c r="C86" s="278">
        <v>8.0000000000027285</v>
      </c>
      <c r="D86" s="155">
        <v>0.25094102885830405</v>
      </c>
      <c r="E86" s="278">
        <v>313.99999999999682</v>
      </c>
      <c r="F86" s="279">
        <v>10.895211658570311</v>
      </c>
      <c r="G86" s="106">
        <v>141162</v>
      </c>
      <c r="H86" s="106">
        <v>-2269</v>
      </c>
      <c r="I86" s="155">
        <v>-1.5819453256269564</v>
      </c>
      <c r="J86" s="106">
        <v>16463</v>
      </c>
      <c r="K86" s="155">
        <v>13.202190875628514</v>
      </c>
    </row>
    <row r="87" spans="1:11" ht="12" customHeight="1" x14ac:dyDescent="0.2">
      <c r="A87" s="277">
        <v>40664</v>
      </c>
      <c r="B87" s="106">
        <v>3177.000000000005</v>
      </c>
      <c r="C87" s="278">
        <v>-18.999999999995907</v>
      </c>
      <c r="D87" s="155">
        <v>-0.59449311639536617</v>
      </c>
      <c r="E87" s="278">
        <v>410.00000000001046</v>
      </c>
      <c r="F87" s="279">
        <v>14.817491868449991</v>
      </c>
      <c r="G87" s="106">
        <v>136103</v>
      </c>
      <c r="H87" s="106">
        <v>-5059</v>
      </c>
      <c r="I87" s="155">
        <v>-3.5838256754650684</v>
      </c>
      <c r="J87" s="106">
        <v>12932</v>
      </c>
      <c r="K87" s="155">
        <v>10.499224655154217</v>
      </c>
    </row>
    <row r="88" spans="1:11" ht="12" customHeight="1" x14ac:dyDescent="0.2">
      <c r="A88" s="277">
        <v>40695</v>
      </c>
      <c r="B88" s="106">
        <v>3129</v>
      </c>
      <c r="C88" s="278">
        <v>-48.000000000005002</v>
      </c>
      <c r="D88" s="155">
        <v>-1.5108593012277283</v>
      </c>
      <c r="E88" s="278">
        <v>454.99999999999909</v>
      </c>
      <c r="F88" s="279">
        <v>17.015706806282683</v>
      </c>
      <c r="G88" s="106">
        <v>140228</v>
      </c>
      <c r="H88" s="106">
        <v>4125</v>
      </c>
      <c r="I88" s="155">
        <v>3.0307928554109753</v>
      </c>
      <c r="J88" s="106">
        <v>16883</v>
      </c>
      <c r="K88" s="155">
        <v>13.687624143662086</v>
      </c>
    </row>
    <row r="89" spans="1:11" ht="12" customHeight="1" x14ac:dyDescent="0.2">
      <c r="A89" s="277">
        <v>40725</v>
      </c>
      <c r="B89" s="106">
        <v>3185.0000000000036</v>
      </c>
      <c r="C89" s="278">
        <v>56.000000000003638</v>
      </c>
      <c r="D89" s="155">
        <v>1.7897091722596241</v>
      </c>
      <c r="E89" s="278">
        <v>589.00000000000455</v>
      </c>
      <c r="F89" s="279">
        <v>22.688751926040243</v>
      </c>
      <c r="G89" s="106">
        <v>141209</v>
      </c>
      <c r="H89" s="106">
        <v>981</v>
      </c>
      <c r="I89" s="155">
        <v>0.69957497789314549</v>
      </c>
      <c r="J89" s="106">
        <v>18931</v>
      </c>
      <c r="K89" s="155">
        <v>15.481934608024337</v>
      </c>
    </row>
    <row r="90" spans="1:11" ht="12" customHeight="1" x14ac:dyDescent="0.2">
      <c r="A90" s="277">
        <v>40756</v>
      </c>
      <c r="B90" s="106">
        <v>3093.9999999999964</v>
      </c>
      <c r="C90" s="278">
        <v>-91.000000000007276</v>
      </c>
      <c r="D90" s="155">
        <v>-2.8571428571430824</v>
      </c>
      <c r="E90" s="278">
        <v>498.99999999998954</v>
      </c>
      <c r="F90" s="279">
        <v>19.229287090558312</v>
      </c>
      <c r="G90" s="106">
        <v>138742</v>
      </c>
      <c r="H90" s="106">
        <v>-2467</v>
      </c>
      <c r="I90" s="155">
        <v>-1.7470557825634343</v>
      </c>
      <c r="J90" s="106">
        <v>17792</v>
      </c>
      <c r="K90" s="155">
        <v>14.710210830921868</v>
      </c>
    </row>
    <row r="91" spans="1:11" ht="12" customHeight="1" x14ac:dyDescent="0.2">
      <c r="A91" s="277">
        <v>40787</v>
      </c>
      <c r="B91" s="106">
        <v>3157.0000000000064</v>
      </c>
      <c r="C91" s="278">
        <v>63.000000000010004</v>
      </c>
      <c r="D91" s="155">
        <v>2.0361990950229503</v>
      </c>
      <c r="E91" s="278">
        <v>635.00000000000273</v>
      </c>
      <c r="F91" s="279">
        <v>25.178429817605149</v>
      </c>
      <c r="G91" s="106">
        <v>137392</v>
      </c>
      <c r="H91" s="106">
        <v>-1350</v>
      </c>
      <c r="I91" s="155">
        <v>-0.97302907555030205</v>
      </c>
      <c r="J91" s="106">
        <v>19994</v>
      </c>
      <c r="K91" s="155">
        <v>17.030954530741578</v>
      </c>
    </row>
    <row r="92" spans="1:11" ht="12" customHeight="1" x14ac:dyDescent="0.2">
      <c r="A92" s="277">
        <v>40817</v>
      </c>
      <c r="B92" s="106">
        <v>3536</v>
      </c>
      <c r="C92" s="278">
        <v>378.99999999999363</v>
      </c>
      <c r="D92" s="155">
        <v>12.005068102628851</v>
      </c>
      <c r="E92" s="278">
        <v>604.99999999999955</v>
      </c>
      <c r="F92" s="279">
        <v>20.641419310815404</v>
      </c>
      <c r="G92" s="106">
        <v>154168</v>
      </c>
      <c r="H92" s="106">
        <v>16776</v>
      </c>
      <c r="I92" s="155">
        <v>12.210317922440899</v>
      </c>
      <c r="J92" s="106">
        <v>22909</v>
      </c>
      <c r="K92" s="155">
        <v>17.453279394174874</v>
      </c>
    </row>
    <row r="93" spans="1:11" ht="12" customHeight="1" x14ac:dyDescent="0.2">
      <c r="A93" s="277">
        <v>40848</v>
      </c>
      <c r="B93" s="106">
        <v>3529.0000000000077</v>
      </c>
      <c r="C93" s="278">
        <v>-6.9999999999922693</v>
      </c>
      <c r="D93" s="155">
        <v>-0.19796380090475874</v>
      </c>
      <c r="E93" s="278">
        <v>500.00000000000955</v>
      </c>
      <c r="F93" s="279">
        <v>16.507098052162753</v>
      </c>
      <c r="G93" s="106">
        <v>151597</v>
      </c>
      <c r="H93" s="106">
        <v>-2571</v>
      </c>
      <c r="I93" s="155">
        <v>-1.6676612526594365</v>
      </c>
      <c r="J93" s="106">
        <v>17901</v>
      </c>
      <c r="K93" s="155">
        <v>13.389331019626615</v>
      </c>
    </row>
    <row r="94" spans="1:11" ht="12" customHeight="1" x14ac:dyDescent="0.2">
      <c r="A94" s="277">
        <v>40878</v>
      </c>
      <c r="B94" s="106">
        <v>3470.9999999999886</v>
      </c>
      <c r="C94" s="278">
        <v>-58.000000000019099</v>
      </c>
      <c r="D94" s="155">
        <v>-1.6435250779262955</v>
      </c>
      <c r="E94" s="278">
        <v>519.99999999998863</v>
      </c>
      <c r="F94" s="279">
        <v>17.621145374448954</v>
      </c>
      <c r="G94" s="106">
        <v>145961</v>
      </c>
      <c r="H94" s="106">
        <v>-5636</v>
      </c>
      <c r="I94" s="155">
        <v>-3.7177516705475702</v>
      </c>
      <c r="J94" s="106">
        <v>19132</v>
      </c>
      <c r="K94" s="155">
        <v>15.084878064165135</v>
      </c>
    </row>
    <row r="95" spans="1:11" ht="12" customHeight="1" x14ac:dyDescent="0.2">
      <c r="A95" s="277">
        <v>40909</v>
      </c>
      <c r="B95" s="106">
        <v>3677.0000000000018</v>
      </c>
      <c r="C95" s="278">
        <v>206.00000000001319</v>
      </c>
      <c r="D95" s="155">
        <v>5.9348890809568955</v>
      </c>
      <c r="E95" s="278">
        <v>747.99999999999909</v>
      </c>
      <c r="F95" s="279">
        <v>25.537726186411692</v>
      </c>
      <c r="G95" s="106">
        <v>152243</v>
      </c>
      <c r="H95" s="106">
        <v>6282</v>
      </c>
      <c r="I95" s="155">
        <v>4.3038893951123933</v>
      </c>
      <c r="J95" s="106">
        <v>23124</v>
      </c>
      <c r="K95" s="155">
        <v>17.909060633988801</v>
      </c>
    </row>
    <row r="96" spans="1:11" ht="12" customHeight="1" x14ac:dyDescent="0.2">
      <c r="A96" s="277">
        <v>40940</v>
      </c>
      <c r="B96" s="106">
        <v>3951.0000000000059</v>
      </c>
      <c r="C96" s="278">
        <v>274.00000000000409</v>
      </c>
      <c r="D96" s="155">
        <v>7.4517269513191176</v>
      </c>
      <c r="E96" s="278">
        <v>887.00000000001046</v>
      </c>
      <c r="F96" s="279">
        <v>28.949086161880281</v>
      </c>
      <c r="G96" s="106">
        <v>163462</v>
      </c>
      <c r="H96" s="106">
        <v>11219</v>
      </c>
      <c r="I96" s="155">
        <v>7.3691401246691148</v>
      </c>
      <c r="J96" s="106">
        <v>25729</v>
      </c>
      <c r="K96" s="155">
        <v>18.680345305772764</v>
      </c>
    </row>
    <row r="97" spans="1:11" ht="12" customHeight="1" x14ac:dyDescent="0.2">
      <c r="A97" s="277">
        <v>40969</v>
      </c>
      <c r="B97" s="106">
        <v>4028</v>
      </c>
      <c r="C97" s="278">
        <v>76.999999999994088</v>
      </c>
      <c r="D97" s="155">
        <v>1.9488737028598828</v>
      </c>
      <c r="E97" s="278">
        <v>840.00000000000182</v>
      </c>
      <c r="F97" s="279">
        <v>26.348808030112995</v>
      </c>
      <c r="G97" s="106">
        <v>168344</v>
      </c>
      <c r="H97" s="106">
        <v>4882</v>
      </c>
      <c r="I97" s="155">
        <v>2.9866268612888622</v>
      </c>
      <c r="J97" s="106">
        <v>24913</v>
      </c>
      <c r="K97" s="155">
        <v>17.369327411786852</v>
      </c>
    </row>
    <row r="98" spans="1:11" ht="12" customHeight="1" x14ac:dyDescent="0.2">
      <c r="A98" s="277">
        <v>41000</v>
      </c>
      <c r="B98" s="106">
        <v>3924.9999999999932</v>
      </c>
      <c r="C98" s="278">
        <v>-103.00000000000682</v>
      </c>
      <c r="D98" s="155">
        <v>-2.5571002979147672</v>
      </c>
      <c r="E98" s="278">
        <v>728.99999999999227</v>
      </c>
      <c r="F98" s="279">
        <v>22.809762202753195</v>
      </c>
      <c r="G98" s="106">
        <v>167103</v>
      </c>
      <c r="H98" s="106">
        <v>-1241</v>
      </c>
      <c r="I98" s="155">
        <v>-0.73718101031221783</v>
      </c>
      <c r="J98" s="106">
        <v>25941</v>
      </c>
      <c r="K98" s="155">
        <v>18.37675861775832</v>
      </c>
    </row>
    <row r="99" spans="1:11" ht="12" customHeight="1" x14ac:dyDescent="0.2">
      <c r="A99" s="277">
        <v>41030</v>
      </c>
      <c r="B99" s="106">
        <v>3739.0000000000041</v>
      </c>
      <c r="C99" s="278">
        <v>-185.99999999998909</v>
      </c>
      <c r="D99" s="155">
        <v>-4.7388535031844432</v>
      </c>
      <c r="E99" s="278">
        <v>561.99999999999909</v>
      </c>
      <c r="F99" s="279">
        <v>17.689644318539447</v>
      </c>
      <c r="G99" s="106">
        <v>160200</v>
      </c>
      <c r="H99" s="106">
        <v>-6903</v>
      </c>
      <c r="I99" s="155">
        <v>-4.1309850810577906</v>
      </c>
      <c r="J99" s="106">
        <v>24097</v>
      </c>
      <c r="K99" s="155">
        <v>17.704973439233523</v>
      </c>
    </row>
    <row r="100" spans="1:11" ht="12" customHeight="1" x14ac:dyDescent="0.2">
      <c r="A100" s="277">
        <v>41061</v>
      </c>
      <c r="B100" s="106">
        <v>3708.9999999999982</v>
      </c>
      <c r="C100" s="278">
        <v>-30.000000000005912</v>
      </c>
      <c r="D100" s="155">
        <v>-0.80235357047354583</v>
      </c>
      <c r="E100" s="278">
        <v>579.99999999999818</v>
      </c>
      <c r="F100" s="279">
        <v>18.536273569830559</v>
      </c>
      <c r="G100" s="106">
        <v>161382</v>
      </c>
      <c r="H100" s="106">
        <v>1182</v>
      </c>
      <c r="I100" s="155">
        <v>0.73782771535580527</v>
      </c>
      <c r="J100" s="106">
        <v>21154</v>
      </c>
      <c r="K100" s="155">
        <v>15.085432295975126</v>
      </c>
    </row>
    <row r="101" spans="1:11" ht="12" customHeight="1" x14ac:dyDescent="0.2">
      <c r="A101" s="277">
        <v>41091</v>
      </c>
      <c r="B101" s="106">
        <v>3719.9999999999973</v>
      </c>
      <c r="C101" s="278">
        <v>10.999999999999091</v>
      </c>
      <c r="D101" s="155">
        <v>0.29657589646802629</v>
      </c>
      <c r="E101" s="278">
        <v>534.99999999999363</v>
      </c>
      <c r="F101" s="279">
        <v>16.797488226059436</v>
      </c>
      <c r="G101" s="106">
        <v>164755</v>
      </c>
      <c r="H101" s="106">
        <v>3373</v>
      </c>
      <c r="I101" s="155">
        <v>2.0900720030734532</v>
      </c>
      <c r="J101" s="106">
        <v>23546</v>
      </c>
      <c r="K101" s="155">
        <v>16.674574566776904</v>
      </c>
    </row>
    <row r="102" spans="1:11" ht="12" customHeight="1" x14ac:dyDescent="0.2">
      <c r="A102" s="277">
        <v>41122</v>
      </c>
      <c r="B102" s="106">
        <v>3659.0000000000014</v>
      </c>
      <c r="C102" s="278">
        <v>-60.999999999995907</v>
      </c>
      <c r="D102" s="155">
        <v>-1.6397849462364502</v>
      </c>
      <c r="E102" s="278">
        <v>565.000000000005</v>
      </c>
      <c r="F102" s="279">
        <v>18.261150614091974</v>
      </c>
      <c r="G102" s="106">
        <v>163423</v>
      </c>
      <c r="H102" s="106">
        <v>-1332</v>
      </c>
      <c r="I102" s="155">
        <v>-0.80847318746016816</v>
      </c>
      <c r="J102" s="106">
        <v>24681</v>
      </c>
      <c r="K102" s="155">
        <v>17.789133787894077</v>
      </c>
    </row>
    <row r="103" spans="1:11" ht="12" customHeight="1" x14ac:dyDescent="0.2">
      <c r="A103" s="277">
        <v>41153</v>
      </c>
      <c r="B103" s="106">
        <v>3733.0000000000064</v>
      </c>
      <c r="C103" s="278">
        <v>74.000000000005002</v>
      </c>
      <c r="D103" s="155">
        <v>2.0224104946708108</v>
      </c>
      <c r="E103" s="278">
        <v>576</v>
      </c>
      <c r="F103" s="279">
        <v>18.245169464681624</v>
      </c>
      <c r="G103" s="106">
        <v>160790</v>
      </c>
      <c r="H103" s="106">
        <v>-2633</v>
      </c>
      <c r="I103" s="155">
        <v>-1.6111563243851845</v>
      </c>
      <c r="J103" s="106">
        <v>23398</v>
      </c>
      <c r="K103" s="155">
        <v>17.030103645044836</v>
      </c>
    </row>
    <row r="104" spans="1:11" ht="12" customHeight="1" x14ac:dyDescent="0.2">
      <c r="A104" s="277">
        <v>41183</v>
      </c>
      <c r="B104" s="106">
        <v>4279.0000000000055</v>
      </c>
      <c r="C104" s="278">
        <v>545.99999999999909</v>
      </c>
      <c r="D104" s="155">
        <v>14.626305920171395</v>
      </c>
      <c r="E104" s="278">
        <v>743.00000000000546</v>
      </c>
      <c r="F104" s="279">
        <v>21.012443438914183</v>
      </c>
      <c r="G104" s="106">
        <v>185191</v>
      </c>
      <c r="H104" s="106">
        <v>24401</v>
      </c>
      <c r="I104" s="155">
        <v>15.175695005908327</v>
      </c>
      <c r="J104" s="106">
        <v>31023</v>
      </c>
      <c r="K104" s="155">
        <v>20.122852991541695</v>
      </c>
    </row>
    <row r="105" spans="1:11" ht="12" customHeight="1" x14ac:dyDescent="0.2">
      <c r="A105" s="277">
        <v>41214</v>
      </c>
      <c r="B105" s="106">
        <v>4439.0000000000064</v>
      </c>
      <c r="C105" s="278">
        <v>160.00000000000091</v>
      </c>
      <c r="D105" s="155">
        <v>3.7391913998597968</v>
      </c>
      <c r="E105" s="278">
        <v>909.99999999999864</v>
      </c>
      <c r="F105" s="279">
        <v>25.78634173986956</v>
      </c>
      <c r="G105" s="106">
        <v>190968</v>
      </c>
      <c r="H105" s="106">
        <v>5777</v>
      </c>
      <c r="I105" s="155">
        <v>3.1194820482636847</v>
      </c>
      <c r="J105" s="106">
        <v>39371</v>
      </c>
      <c r="K105" s="155">
        <v>25.970830557332928</v>
      </c>
    </row>
    <row r="106" spans="1:11" ht="12" customHeight="1" x14ac:dyDescent="0.2">
      <c r="A106" s="277">
        <v>41244</v>
      </c>
      <c r="B106" s="106">
        <v>4361.0000000000009</v>
      </c>
      <c r="C106" s="278">
        <v>-78.000000000005457</v>
      </c>
      <c r="D106" s="155">
        <v>-1.7571525118271085</v>
      </c>
      <c r="E106" s="278">
        <v>890.00000000001228</v>
      </c>
      <c r="F106" s="279">
        <v>25.641025641026076</v>
      </c>
      <c r="G106" s="106">
        <v>187876</v>
      </c>
      <c r="H106" s="106">
        <v>-3092</v>
      </c>
      <c r="I106" s="155">
        <v>-1.6191194336223871</v>
      </c>
      <c r="J106" s="106">
        <v>41915</v>
      </c>
      <c r="K106" s="155">
        <v>28.716574975507157</v>
      </c>
    </row>
    <row r="107" spans="1:11" ht="12" customHeight="1" x14ac:dyDescent="0.2">
      <c r="A107" s="277">
        <v>41275</v>
      </c>
      <c r="B107" s="106">
        <v>4420</v>
      </c>
      <c r="C107" s="278">
        <v>58.999999999999091</v>
      </c>
      <c r="D107" s="155">
        <v>1.3529007108461151</v>
      </c>
      <c r="E107" s="278">
        <v>742.99999999999818</v>
      </c>
      <c r="F107" s="279">
        <v>20.206690236605873</v>
      </c>
      <c r="G107" s="106">
        <v>203179</v>
      </c>
      <c r="H107" s="106">
        <v>15303</v>
      </c>
      <c r="I107" s="155">
        <v>8.1452660265281356</v>
      </c>
      <c r="J107" s="106">
        <v>50936</v>
      </c>
      <c r="K107" s="155">
        <v>33.457039075688208</v>
      </c>
    </row>
    <row r="108" spans="1:11" ht="12" customHeight="1" x14ac:dyDescent="0.2">
      <c r="A108" s="277">
        <v>41306</v>
      </c>
      <c r="B108" s="106">
        <v>4540.0000000000036</v>
      </c>
      <c r="C108" s="278">
        <v>120.00000000000364</v>
      </c>
      <c r="D108" s="155">
        <v>2.7149321266969149</v>
      </c>
      <c r="E108" s="278">
        <v>588.99999999999773</v>
      </c>
      <c r="F108" s="279">
        <v>14.907618324474736</v>
      </c>
      <c r="G108" s="106">
        <v>211166</v>
      </c>
      <c r="H108" s="106">
        <v>7987</v>
      </c>
      <c r="I108" s="155">
        <v>3.9310164928462097</v>
      </c>
      <c r="J108" s="106">
        <v>47704</v>
      </c>
      <c r="K108" s="155">
        <v>29.183541128825048</v>
      </c>
    </row>
    <row r="109" spans="1:11" ht="12" customHeight="1" x14ac:dyDescent="0.2">
      <c r="A109" s="277">
        <v>41334</v>
      </c>
      <c r="B109" s="106">
        <v>4527.9999999999973</v>
      </c>
      <c r="C109" s="278">
        <v>-12.000000000006366</v>
      </c>
      <c r="D109" s="155">
        <v>-0.26431718061688009</v>
      </c>
      <c r="E109" s="278">
        <v>499.99999999999727</v>
      </c>
      <c r="F109" s="279">
        <v>12.413108242303805</v>
      </c>
      <c r="G109" s="106">
        <v>214497</v>
      </c>
      <c r="H109" s="106">
        <v>3331</v>
      </c>
      <c r="I109" s="155">
        <v>1.5774319729501909</v>
      </c>
      <c r="J109" s="106">
        <v>46153</v>
      </c>
      <c r="K109" s="155">
        <v>27.415886518082022</v>
      </c>
    </row>
    <row r="110" spans="1:11" ht="12" customHeight="1" x14ac:dyDescent="0.2">
      <c r="A110" s="277">
        <v>41365</v>
      </c>
      <c r="B110" s="106">
        <v>4354.9999999999918</v>
      </c>
      <c r="C110" s="278">
        <v>-173.00000000000546</v>
      </c>
      <c r="D110" s="155">
        <v>-3.8206713780919954</v>
      </c>
      <c r="E110" s="278">
        <v>429.99999999999864</v>
      </c>
      <c r="F110" s="279">
        <v>10.955414012738837</v>
      </c>
      <c r="G110" s="106">
        <v>206467</v>
      </c>
      <c r="H110" s="106">
        <v>-8030</v>
      </c>
      <c r="I110" s="155">
        <v>-3.7436421022205439</v>
      </c>
      <c r="J110" s="106">
        <v>39364</v>
      </c>
      <c r="K110" s="155">
        <v>23.556728484826724</v>
      </c>
    </row>
    <row r="111" spans="1:11" ht="12" customHeight="1" x14ac:dyDescent="0.2">
      <c r="A111" s="277">
        <v>41395</v>
      </c>
      <c r="B111" s="106">
        <v>4146.0000000000082</v>
      </c>
      <c r="C111" s="278">
        <v>-208.99999999998363</v>
      </c>
      <c r="D111" s="155">
        <v>-4.7990815154990587</v>
      </c>
      <c r="E111" s="278">
        <v>407.00000000000409</v>
      </c>
      <c r="F111" s="279">
        <v>10.885263439422403</v>
      </c>
      <c r="G111" s="106">
        <v>197062</v>
      </c>
      <c r="H111" s="106">
        <v>-9405</v>
      </c>
      <c r="I111" s="155">
        <v>-4.5552073697007271</v>
      </c>
      <c r="J111" s="106">
        <v>36862</v>
      </c>
      <c r="K111" s="155">
        <v>23.009987515605491</v>
      </c>
    </row>
    <row r="112" spans="1:11" ht="12" customHeight="1" x14ac:dyDescent="0.2">
      <c r="A112" s="277">
        <v>41426</v>
      </c>
      <c r="B112" s="106">
        <v>4022.000000000005</v>
      </c>
      <c r="C112" s="278">
        <v>-124.00000000000318</v>
      </c>
      <c r="D112" s="155">
        <v>-2.9908345393150735</v>
      </c>
      <c r="E112" s="278">
        <v>313.00000000000682</v>
      </c>
      <c r="F112" s="279">
        <v>8.4389323267729033</v>
      </c>
      <c r="G112" s="106">
        <v>198532</v>
      </c>
      <c r="H112" s="106">
        <v>1470</v>
      </c>
      <c r="I112" s="155">
        <v>0.74595812485410684</v>
      </c>
      <c r="J112" s="106">
        <v>37150</v>
      </c>
      <c r="K112" s="155">
        <v>23.019915480041146</v>
      </c>
    </row>
    <row r="113" spans="1:11" ht="12" customHeight="1" x14ac:dyDescent="0.2">
      <c r="A113" s="277">
        <v>41456</v>
      </c>
      <c r="B113" s="106">
        <v>3975.9999999999986</v>
      </c>
      <c r="C113" s="278">
        <v>-46.000000000006366</v>
      </c>
      <c r="D113" s="155">
        <v>-1.1437095972154727</v>
      </c>
      <c r="E113" s="278">
        <v>256.00000000000136</v>
      </c>
      <c r="F113" s="279">
        <v>6.8817204301075687</v>
      </c>
      <c r="G113" s="106">
        <v>197469</v>
      </c>
      <c r="H113" s="106">
        <v>-1063</v>
      </c>
      <c r="I113" s="155">
        <v>-0.5354300566155582</v>
      </c>
      <c r="J113" s="106">
        <v>32714</v>
      </c>
      <c r="K113" s="155">
        <v>19.856150040969926</v>
      </c>
    </row>
    <row r="114" spans="1:11" ht="12" customHeight="1" x14ac:dyDescent="0.2">
      <c r="A114" s="277">
        <v>41487</v>
      </c>
      <c r="B114" s="106">
        <v>3898.0000000000027</v>
      </c>
      <c r="C114" s="278">
        <v>-77.999999999995907</v>
      </c>
      <c r="D114" s="155">
        <v>-1.9617706237423524</v>
      </c>
      <c r="E114" s="278">
        <v>239.00000000000136</v>
      </c>
      <c r="F114" s="279">
        <v>6.5318393003553235</v>
      </c>
      <c r="G114" s="106">
        <v>195304</v>
      </c>
      <c r="H114" s="106">
        <v>-2165</v>
      </c>
      <c r="I114" s="155">
        <v>-1.0963746208265601</v>
      </c>
      <c r="J114" s="106">
        <v>31881</v>
      </c>
      <c r="K114" s="155">
        <v>19.508269949762273</v>
      </c>
    </row>
    <row r="115" spans="1:11" ht="12" customHeight="1" x14ac:dyDescent="0.2">
      <c r="A115" s="277">
        <v>41518</v>
      </c>
      <c r="B115" s="106">
        <v>3946.0000000000023</v>
      </c>
      <c r="C115" s="278">
        <v>47.999999999999545</v>
      </c>
      <c r="D115" s="155">
        <v>1.2314007183170732</v>
      </c>
      <c r="E115" s="278">
        <v>212.99999999999591</v>
      </c>
      <c r="F115" s="279">
        <v>5.7058665952315986</v>
      </c>
      <c r="G115" s="106">
        <v>181076</v>
      </c>
      <c r="H115" s="106">
        <v>-14228</v>
      </c>
      <c r="I115" s="155">
        <v>-7.2850530455085405</v>
      </c>
      <c r="J115" s="106">
        <v>20286</v>
      </c>
      <c r="K115" s="155">
        <v>12.616456247279059</v>
      </c>
    </row>
    <row r="116" spans="1:11" ht="12" customHeight="1" x14ac:dyDescent="0.2">
      <c r="A116" s="277">
        <v>41548</v>
      </c>
      <c r="B116" s="106">
        <v>4440.9999999999936</v>
      </c>
      <c r="C116" s="278">
        <v>494.99999999999136</v>
      </c>
      <c r="D116" s="155">
        <v>12.544348707551725</v>
      </c>
      <c r="E116" s="278">
        <v>161.99999999998818</v>
      </c>
      <c r="F116" s="279">
        <v>3.7859312923577466</v>
      </c>
      <c r="G116" s="106">
        <v>204564</v>
      </c>
      <c r="H116" s="106">
        <v>23488</v>
      </c>
      <c r="I116" s="155">
        <v>12.971349046809074</v>
      </c>
      <c r="J116" s="106">
        <v>19373</v>
      </c>
      <c r="K116" s="155">
        <v>10.461091521726217</v>
      </c>
    </row>
    <row r="117" spans="1:11" ht="12" customHeight="1" x14ac:dyDescent="0.2">
      <c r="A117" s="277">
        <v>41579</v>
      </c>
      <c r="B117" s="106">
        <v>4742.9999999999891</v>
      </c>
      <c r="C117" s="278">
        <v>301.99999999999545</v>
      </c>
      <c r="D117" s="155">
        <v>6.8002702094122016</v>
      </c>
      <c r="E117" s="278">
        <v>303.99999999998272</v>
      </c>
      <c r="F117" s="279">
        <v>6.8483892768637595</v>
      </c>
      <c r="G117" s="106">
        <v>208954</v>
      </c>
      <c r="H117" s="106">
        <v>4390</v>
      </c>
      <c r="I117" s="155">
        <v>2.1460276490487087</v>
      </c>
      <c r="J117" s="106">
        <v>17986</v>
      </c>
      <c r="K117" s="155">
        <v>9.4183318671190985</v>
      </c>
    </row>
    <row r="118" spans="1:11" ht="12" customHeight="1" x14ac:dyDescent="0.2">
      <c r="A118" s="277">
        <v>41609</v>
      </c>
      <c r="B118" s="106">
        <v>4549.9999999999936</v>
      </c>
      <c r="C118" s="278">
        <v>-192.99999999999545</v>
      </c>
      <c r="D118" s="155">
        <v>-4.069154543537759</v>
      </c>
      <c r="E118" s="278">
        <v>188.99999999999272</v>
      </c>
      <c r="F118" s="279">
        <v>4.3338683788120314</v>
      </c>
      <c r="G118" s="106">
        <v>200064</v>
      </c>
      <c r="H118" s="106">
        <v>-8890</v>
      </c>
      <c r="I118" s="155">
        <v>-4.2545249193602421</v>
      </c>
      <c r="J118" s="106">
        <v>12188</v>
      </c>
      <c r="K118" s="155">
        <v>6.4872575528540102</v>
      </c>
    </row>
    <row r="119" spans="1:11" ht="12" customHeight="1" x14ac:dyDescent="0.2">
      <c r="A119" s="277">
        <v>41640</v>
      </c>
      <c r="B119" s="106">
        <v>4592.0000000000073</v>
      </c>
      <c r="C119" s="278">
        <v>42.000000000013642</v>
      </c>
      <c r="D119" s="155">
        <v>0.92307692307722422</v>
      </c>
      <c r="E119" s="278">
        <v>172.00000000000728</v>
      </c>
      <c r="F119" s="279">
        <v>3.8914027149322914</v>
      </c>
      <c r="G119" s="106">
        <v>208174</v>
      </c>
      <c r="H119" s="106">
        <v>8110</v>
      </c>
      <c r="I119" s="155">
        <v>4.0537028150991681</v>
      </c>
      <c r="J119" s="106">
        <v>4995</v>
      </c>
      <c r="K119" s="155">
        <v>2.4584233606819601</v>
      </c>
    </row>
    <row r="120" spans="1:11" ht="12" customHeight="1" x14ac:dyDescent="0.2">
      <c r="A120" s="277">
        <v>41671</v>
      </c>
      <c r="B120" s="106">
        <v>4754.9999999999936</v>
      </c>
      <c r="C120" s="278">
        <v>162.99999999998636</v>
      </c>
      <c r="D120" s="155">
        <v>3.5496515679439482</v>
      </c>
      <c r="E120" s="278">
        <v>214.99999999999</v>
      </c>
      <c r="F120" s="279">
        <v>4.7356828193830358</v>
      </c>
      <c r="G120" s="106">
        <v>216083</v>
      </c>
      <c r="H120" s="106">
        <v>7909</v>
      </c>
      <c r="I120" s="155">
        <v>3.7992256477754185</v>
      </c>
      <c r="J120" s="106">
        <v>4917</v>
      </c>
      <c r="K120" s="155">
        <v>2.3284998531960639</v>
      </c>
    </row>
    <row r="121" spans="1:11" ht="12" customHeight="1" x14ac:dyDescent="0.2">
      <c r="A121" s="277">
        <v>41699</v>
      </c>
      <c r="B121" s="106">
        <v>5033</v>
      </c>
      <c r="C121" s="278">
        <v>278.00000000000637</v>
      </c>
      <c r="D121" s="155">
        <v>5.8464773922188584</v>
      </c>
      <c r="E121" s="278">
        <v>505.00000000000273</v>
      </c>
      <c r="F121" s="279">
        <v>11.152826855123743</v>
      </c>
      <c r="G121" s="106">
        <v>230937</v>
      </c>
      <c r="H121" s="106">
        <v>14854</v>
      </c>
      <c r="I121" s="155">
        <v>6.8742103728659822</v>
      </c>
      <c r="J121" s="106">
        <v>16440</v>
      </c>
      <c r="K121" s="155">
        <v>7.6644428593406904</v>
      </c>
    </row>
    <row r="122" spans="1:11" ht="12" customHeight="1" x14ac:dyDescent="0.2">
      <c r="A122" s="277">
        <v>41730</v>
      </c>
      <c r="B122" s="106">
        <v>4934.9999999999991</v>
      </c>
      <c r="C122" s="278">
        <v>-98.000000000000909</v>
      </c>
      <c r="D122" s="155">
        <v>-1.9471488178025216</v>
      </c>
      <c r="E122" s="278">
        <v>580.00000000000728</v>
      </c>
      <c r="F122" s="279">
        <v>13.318025258323958</v>
      </c>
      <c r="G122" s="106">
        <v>224699</v>
      </c>
      <c r="H122" s="106">
        <v>-6238</v>
      </c>
      <c r="I122" s="155">
        <v>-2.7011695830464584</v>
      </c>
      <c r="J122" s="106">
        <v>18232</v>
      </c>
      <c r="K122" s="155">
        <v>8.830466854267268</v>
      </c>
    </row>
    <row r="123" spans="1:11" ht="12" customHeight="1" x14ac:dyDescent="0.2">
      <c r="A123" s="277">
        <v>41760</v>
      </c>
      <c r="B123" s="106">
        <v>4673.0000000000027</v>
      </c>
      <c r="C123" s="278">
        <v>-261.99999999999636</v>
      </c>
      <c r="D123" s="155">
        <v>-5.309017223910768</v>
      </c>
      <c r="E123" s="278">
        <v>526.99999999999454</v>
      </c>
      <c r="F123" s="279">
        <v>12.711046792088604</v>
      </c>
      <c r="G123" s="106">
        <v>215807</v>
      </c>
      <c r="H123" s="106">
        <v>-8892</v>
      </c>
      <c r="I123" s="155">
        <v>-3.9572939799465061</v>
      </c>
      <c r="J123" s="106">
        <v>18745</v>
      </c>
      <c r="K123" s="155">
        <v>9.5122347281566206</v>
      </c>
    </row>
    <row r="124" spans="1:11" ht="12" customHeight="1" x14ac:dyDescent="0.2">
      <c r="A124" s="277">
        <v>41791</v>
      </c>
      <c r="B124" s="106">
        <v>4506.9999999999945</v>
      </c>
      <c r="C124" s="278">
        <v>-166.00000000000819</v>
      </c>
      <c r="D124" s="155">
        <v>-3.552321848919497</v>
      </c>
      <c r="E124" s="278">
        <v>484.99999999998954</v>
      </c>
      <c r="F124" s="279">
        <v>12.058677274987293</v>
      </c>
      <c r="G124" s="106">
        <v>220465</v>
      </c>
      <c r="H124" s="106">
        <v>4658</v>
      </c>
      <c r="I124" s="155">
        <v>2.1584100608413999</v>
      </c>
      <c r="J124" s="106">
        <v>21933</v>
      </c>
      <c r="K124" s="155">
        <v>11.047589305502388</v>
      </c>
    </row>
    <row r="125" spans="1:11" ht="12" customHeight="1" x14ac:dyDescent="0.2">
      <c r="A125" s="277">
        <v>41821</v>
      </c>
      <c r="B125" s="106">
        <v>4315.9999999999945</v>
      </c>
      <c r="C125" s="278">
        <v>-191</v>
      </c>
      <c r="D125" s="155">
        <v>-4.2378522298646599</v>
      </c>
      <c r="E125" s="278">
        <v>339.99999999999591</v>
      </c>
      <c r="F125" s="279">
        <v>8.5513078470823949</v>
      </c>
      <c r="G125" s="106">
        <v>220889</v>
      </c>
      <c r="H125" s="106">
        <v>424</v>
      </c>
      <c r="I125" s="155">
        <v>0.19232077654049395</v>
      </c>
      <c r="J125" s="106">
        <v>23420</v>
      </c>
      <c r="K125" s="155">
        <v>11.86008943175891</v>
      </c>
    </row>
    <row r="126" spans="1:11" ht="12" customHeight="1" x14ac:dyDescent="0.2">
      <c r="A126" s="277">
        <v>41852</v>
      </c>
      <c r="B126" s="106">
        <v>4244.0000000000009</v>
      </c>
      <c r="C126" s="278">
        <v>-71.999999999993634</v>
      </c>
      <c r="D126" s="155">
        <v>-1.6682113067653783</v>
      </c>
      <c r="E126" s="278">
        <v>345.99999999999818</v>
      </c>
      <c r="F126" s="279">
        <v>8.8763468445356057</v>
      </c>
      <c r="G126" s="106">
        <v>213995</v>
      </c>
      <c r="H126" s="106">
        <v>-6894</v>
      </c>
      <c r="I126" s="155">
        <v>-3.121024587009765</v>
      </c>
      <c r="J126" s="106">
        <v>18691</v>
      </c>
      <c r="K126" s="155">
        <v>9.5702084954737234</v>
      </c>
    </row>
    <row r="127" spans="1:11" ht="12" customHeight="1" x14ac:dyDescent="0.2">
      <c r="A127" s="277">
        <v>41883</v>
      </c>
      <c r="B127" s="106">
        <v>4268.0000000000073</v>
      </c>
      <c r="C127" s="278">
        <v>24.000000000006366</v>
      </c>
      <c r="D127" s="155">
        <v>0.56550424128195953</v>
      </c>
      <c r="E127" s="278">
        <v>322.000000000005</v>
      </c>
      <c r="F127" s="279">
        <v>8.1601621895591698</v>
      </c>
      <c r="G127" s="106">
        <v>199139</v>
      </c>
      <c r="H127" s="106">
        <v>-14856</v>
      </c>
      <c r="I127" s="155">
        <v>-6.9422182761279467</v>
      </c>
      <c r="J127" s="106">
        <v>18063</v>
      </c>
      <c r="K127" s="155">
        <v>9.9753694581280783</v>
      </c>
    </row>
    <row r="128" spans="1:11" ht="12" customHeight="1" x14ac:dyDescent="0.2">
      <c r="A128" s="277">
        <v>41913</v>
      </c>
      <c r="B128" s="106">
        <v>4800.9999999999991</v>
      </c>
      <c r="C128" s="278">
        <v>532.99999999999181</v>
      </c>
      <c r="D128" s="155">
        <v>12.488284910965112</v>
      </c>
      <c r="E128" s="278">
        <v>360.00000000000546</v>
      </c>
      <c r="F128" s="279">
        <v>8.1062823688359824</v>
      </c>
      <c r="G128" s="106">
        <v>223745</v>
      </c>
      <c r="H128" s="106">
        <v>24606</v>
      </c>
      <c r="I128" s="155">
        <v>12.356193412641421</v>
      </c>
      <c r="J128" s="106">
        <v>19181</v>
      </c>
      <c r="K128" s="155">
        <v>9.3765276392718171</v>
      </c>
    </row>
    <row r="129" spans="1:11" ht="12" customHeight="1" x14ac:dyDescent="0.2">
      <c r="A129" s="277">
        <v>41944</v>
      </c>
      <c r="B129" s="106">
        <v>4841.0000000000064</v>
      </c>
      <c r="C129" s="278">
        <v>40.000000000007276</v>
      </c>
      <c r="D129" s="155">
        <v>0.83315975838382172</v>
      </c>
      <c r="E129" s="278">
        <v>98.00000000001728</v>
      </c>
      <c r="F129" s="279">
        <v>2.066202825216477</v>
      </c>
      <c r="G129" s="106">
        <v>215165</v>
      </c>
      <c r="H129" s="106">
        <v>-8580</v>
      </c>
      <c r="I129" s="155">
        <v>-3.8347225636327069</v>
      </c>
      <c r="J129" s="106">
        <v>6211</v>
      </c>
      <c r="K129" s="155">
        <v>2.9724245527723805</v>
      </c>
    </row>
    <row r="130" spans="1:11" ht="12" customHeight="1" x14ac:dyDescent="0.2">
      <c r="A130" s="277">
        <v>41974</v>
      </c>
      <c r="B130" s="106">
        <v>4674.9999999999964</v>
      </c>
      <c r="C130" s="278">
        <v>-166.00000000001</v>
      </c>
      <c r="D130" s="155">
        <v>-3.429043586036145</v>
      </c>
      <c r="E130" s="278">
        <v>125.00000000000273</v>
      </c>
      <c r="F130" s="279">
        <v>2.7472527472528112</v>
      </c>
      <c r="G130" s="106">
        <v>212526</v>
      </c>
      <c r="H130" s="106">
        <v>-2639</v>
      </c>
      <c r="I130" s="155">
        <v>-1.226500592568494</v>
      </c>
      <c r="J130" s="106">
        <v>12462</v>
      </c>
      <c r="K130" s="155">
        <v>6.2290067178502877</v>
      </c>
    </row>
    <row r="131" spans="1:11" ht="12" customHeight="1" x14ac:dyDescent="0.2">
      <c r="A131" s="277">
        <v>42005</v>
      </c>
      <c r="B131" s="106">
        <v>4775.9999999999936</v>
      </c>
      <c r="C131" s="278">
        <v>100.99999999999727</v>
      </c>
      <c r="D131" s="155">
        <v>2.1604278074865744</v>
      </c>
      <c r="E131" s="278">
        <v>183.99999999998636</v>
      </c>
      <c r="F131" s="279">
        <v>4.0069686411146792</v>
      </c>
      <c r="G131" s="106">
        <v>228384</v>
      </c>
      <c r="H131" s="106">
        <v>15858</v>
      </c>
      <c r="I131" s="155">
        <v>7.461675277377827</v>
      </c>
      <c r="J131" s="106">
        <v>20210</v>
      </c>
      <c r="K131" s="155">
        <v>9.7082248503655588</v>
      </c>
    </row>
    <row r="132" spans="1:11" ht="12" customHeight="1" x14ac:dyDescent="0.2">
      <c r="A132" s="277">
        <v>42036</v>
      </c>
      <c r="B132" s="106">
        <v>4824.0000000000064</v>
      </c>
      <c r="C132" s="278">
        <v>48.000000000012733</v>
      </c>
      <c r="D132" s="155">
        <v>1.0050251256284086</v>
      </c>
      <c r="E132" s="278">
        <v>69.000000000012733</v>
      </c>
      <c r="F132" s="279">
        <v>1.4511041009466419</v>
      </c>
      <c r="G132" s="106">
        <v>228851</v>
      </c>
      <c r="H132" s="106">
        <v>467</v>
      </c>
      <c r="I132" s="155">
        <v>0.20448017374246882</v>
      </c>
      <c r="J132" s="106">
        <v>12768</v>
      </c>
      <c r="K132" s="155">
        <v>5.9088405844050662</v>
      </c>
    </row>
    <row r="133" spans="1:11" ht="12" customHeight="1" x14ac:dyDescent="0.2">
      <c r="A133" s="277">
        <v>42064</v>
      </c>
      <c r="B133" s="106">
        <v>4801.99999999999</v>
      </c>
      <c r="C133" s="278">
        <v>-22.000000000016371</v>
      </c>
      <c r="D133" s="155">
        <v>-0.45605306799370526</v>
      </c>
      <c r="E133" s="278">
        <v>-231.00000000001</v>
      </c>
      <c r="F133" s="279">
        <v>-4.5897079276775283</v>
      </c>
      <c r="G133" s="106">
        <v>224790</v>
      </c>
      <c r="H133" s="106">
        <v>-4061</v>
      </c>
      <c r="I133" s="155">
        <v>-1.7745170438407523</v>
      </c>
      <c r="J133" s="106">
        <v>-6147</v>
      </c>
      <c r="K133" s="155">
        <v>-2.661764896919939</v>
      </c>
    </row>
    <row r="134" spans="1:11" ht="12" customHeight="1" x14ac:dyDescent="0.2">
      <c r="A134" s="277">
        <v>42095</v>
      </c>
      <c r="B134" s="106">
        <v>4585</v>
      </c>
      <c r="C134" s="278">
        <v>-216.99999999999</v>
      </c>
      <c r="D134" s="155">
        <v>-4.5189504373175851</v>
      </c>
      <c r="E134" s="278">
        <v>-349.99999999999909</v>
      </c>
      <c r="F134" s="279">
        <v>-7.0921985815602673</v>
      </c>
      <c r="G134" s="106">
        <v>209571</v>
      </c>
      <c r="H134" s="106">
        <v>-15219</v>
      </c>
      <c r="I134" s="155">
        <v>-6.7703189643667425</v>
      </c>
      <c r="J134" s="106">
        <v>-15128</v>
      </c>
      <c r="K134" s="155">
        <v>-6.7325622276912673</v>
      </c>
    </row>
    <row r="135" spans="1:11" ht="12" customHeight="1" x14ac:dyDescent="0.2">
      <c r="A135" s="277">
        <v>42125</v>
      </c>
      <c r="B135" s="106">
        <v>4309.9999999999955</v>
      </c>
      <c r="C135" s="278">
        <v>-275.00000000000455</v>
      </c>
      <c r="D135" s="155">
        <v>-5.9978189749183111</v>
      </c>
      <c r="E135" s="278">
        <v>-363.00000000000728</v>
      </c>
      <c r="F135" s="279">
        <v>-7.7680291033598774</v>
      </c>
      <c r="G135" s="106">
        <v>195429</v>
      </c>
      <c r="H135" s="106">
        <v>-14142</v>
      </c>
      <c r="I135" s="155">
        <v>-6.7480710594500195</v>
      </c>
      <c r="J135" s="106">
        <v>-20378</v>
      </c>
      <c r="K135" s="155">
        <v>-9.4426964834319556</v>
      </c>
    </row>
    <row r="136" spans="1:11" ht="12" customHeight="1" x14ac:dyDescent="0.2">
      <c r="A136" s="277">
        <v>42156</v>
      </c>
      <c r="B136" s="106">
        <v>4234.9999999999991</v>
      </c>
      <c r="C136" s="278">
        <v>-74.999999999996362</v>
      </c>
      <c r="D136" s="155">
        <v>-1.7401392111368084</v>
      </c>
      <c r="E136" s="278">
        <v>-271.99999999999545</v>
      </c>
      <c r="F136" s="279">
        <v>-6.0350565786553316</v>
      </c>
      <c r="G136" s="106">
        <v>202456</v>
      </c>
      <c r="H136" s="106">
        <v>7027</v>
      </c>
      <c r="I136" s="155">
        <v>3.5956792492414125</v>
      </c>
      <c r="J136" s="106">
        <v>-18009</v>
      </c>
      <c r="K136" s="155">
        <v>-8.1686435488626312</v>
      </c>
    </row>
    <row r="137" spans="1:11" ht="12" customHeight="1" x14ac:dyDescent="0.2">
      <c r="A137" s="277">
        <v>42186</v>
      </c>
      <c r="B137" s="106">
        <v>4022</v>
      </c>
      <c r="C137" s="278">
        <v>-212.99999999999909</v>
      </c>
      <c r="D137" s="155">
        <v>-5.0295159386068269</v>
      </c>
      <c r="E137" s="278">
        <v>-293.99999999999454</v>
      </c>
      <c r="F137" s="279">
        <v>-6.8118628359591034</v>
      </c>
      <c r="G137" s="106">
        <v>200131</v>
      </c>
      <c r="H137" s="106">
        <v>-2325</v>
      </c>
      <c r="I137" s="155">
        <v>-1.1483976765321848</v>
      </c>
      <c r="J137" s="106">
        <v>-20758</v>
      </c>
      <c r="K137" s="155">
        <v>-9.3974801823540322</v>
      </c>
    </row>
    <row r="138" spans="1:11" ht="12" customHeight="1" x14ac:dyDescent="0.2">
      <c r="A138" s="277">
        <v>42217</v>
      </c>
      <c r="B138" s="106">
        <v>3957.9999999999991</v>
      </c>
      <c r="C138" s="278">
        <v>-64.000000000000909</v>
      </c>
      <c r="D138" s="155">
        <v>-1.5912481352561141</v>
      </c>
      <c r="E138" s="278">
        <v>-286.00000000000182</v>
      </c>
      <c r="F138" s="279">
        <v>-6.7389255419416063</v>
      </c>
      <c r="G138" s="106">
        <v>194167</v>
      </c>
      <c r="H138" s="106">
        <v>-5964</v>
      </c>
      <c r="I138" s="155">
        <v>-2.9800480685151225</v>
      </c>
      <c r="J138" s="106">
        <v>-19828</v>
      </c>
      <c r="K138" s="155">
        <v>-9.26563704759457</v>
      </c>
    </row>
    <row r="139" spans="1:11" ht="12" customHeight="1" x14ac:dyDescent="0.2">
      <c r="A139" s="277">
        <v>42248</v>
      </c>
      <c r="B139" s="106">
        <v>3896.9999999999959</v>
      </c>
      <c r="C139" s="278">
        <v>-61.000000000003183</v>
      </c>
      <c r="D139" s="155">
        <v>-1.5411824153613745</v>
      </c>
      <c r="E139" s="278">
        <v>-371.00000000001137</v>
      </c>
      <c r="F139" s="279">
        <v>-8.6925960637303348</v>
      </c>
      <c r="G139" s="106">
        <v>181720</v>
      </c>
      <c r="H139" s="106">
        <v>-12447</v>
      </c>
      <c r="I139" s="155">
        <v>-6.4104610979208623</v>
      </c>
      <c r="J139" s="106">
        <v>-17419</v>
      </c>
      <c r="K139" s="155">
        <v>-8.7471565087702565</v>
      </c>
    </row>
    <row r="140" spans="1:11" ht="12" customHeight="1" x14ac:dyDescent="0.2">
      <c r="A140" s="277">
        <v>42278</v>
      </c>
      <c r="B140" s="106">
        <v>4327.0000000000055</v>
      </c>
      <c r="C140" s="278">
        <v>430.00000000000955</v>
      </c>
      <c r="D140" s="155">
        <v>11.034128817039004</v>
      </c>
      <c r="E140" s="278">
        <v>-473.99999999999363</v>
      </c>
      <c r="F140" s="279">
        <v>-9.8729431368463594</v>
      </c>
      <c r="G140" s="106">
        <v>203315</v>
      </c>
      <c r="H140" s="106">
        <v>21595</v>
      </c>
      <c r="I140" s="155">
        <v>11.883667180277349</v>
      </c>
      <c r="J140" s="106">
        <v>-20430</v>
      </c>
      <c r="K140" s="155">
        <v>-9.1309303001184379</v>
      </c>
    </row>
    <row r="141" spans="1:11" ht="12" customHeight="1" x14ac:dyDescent="0.2">
      <c r="A141" s="277">
        <v>42309</v>
      </c>
      <c r="B141" s="278">
        <v>4346.9999999999936</v>
      </c>
      <c r="C141" s="278">
        <v>19.999999999988177</v>
      </c>
      <c r="D141" s="155">
        <v>0.46221400508408023</v>
      </c>
      <c r="E141" s="278">
        <v>-494.00000000001273</v>
      </c>
      <c r="F141" s="279">
        <v>-10.204503201818056</v>
      </c>
      <c r="G141" s="106">
        <v>196162</v>
      </c>
      <c r="H141" s="278">
        <v>-7153</v>
      </c>
      <c r="I141" s="155">
        <v>-3.5181860659567668</v>
      </c>
      <c r="J141" s="106">
        <v>-19003</v>
      </c>
      <c r="K141" s="155">
        <v>-8.8318267376199664</v>
      </c>
    </row>
    <row r="142" spans="1:11" ht="12" customHeight="1" x14ac:dyDescent="0.2">
      <c r="A142" s="277">
        <v>42339</v>
      </c>
      <c r="B142" s="106">
        <v>4215.9999999999955</v>
      </c>
      <c r="C142" s="278">
        <v>-130.99999999999818</v>
      </c>
      <c r="D142" s="155">
        <v>-3.0135725787899328</v>
      </c>
      <c r="E142" s="278">
        <v>-459.00000000000091</v>
      </c>
      <c r="F142" s="279">
        <v>-9.818181818181845</v>
      </c>
      <c r="G142" s="106">
        <v>194029</v>
      </c>
      <c r="H142" s="106">
        <v>-2133</v>
      </c>
      <c r="I142" s="155">
        <v>-1.0873665643702655</v>
      </c>
      <c r="J142" s="106">
        <v>-18497</v>
      </c>
      <c r="K142" s="155">
        <v>-8.7034057009495314</v>
      </c>
    </row>
    <row r="143" spans="1:11" ht="12" customHeight="1" x14ac:dyDescent="0.2">
      <c r="A143" s="277">
        <v>42370</v>
      </c>
      <c r="B143" s="278">
        <v>4234.0000000000064</v>
      </c>
      <c r="C143" s="278">
        <v>18.000000000010914</v>
      </c>
      <c r="D143" s="155">
        <v>0.42694497153726124</v>
      </c>
      <c r="E143" s="278">
        <v>-541.99999999998727</v>
      </c>
      <c r="F143" s="279">
        <v>-11.348408710217504</v>
      </c>
      <c r="G143" s="106">
        <v>197934</v>
      </c>
      <c r="H143" s="278">
        <v>3905</v>
      </c>
      <c r="I143" s="155">
        <v>2.0125857474913542</v>
      </c>
      <c r="J143" s="106">
        <v>-30450</v>
      </c>
      <c r="K143" s="155">
        <v>-13.332807902480033</v>
      </c>
    </row>
    <row r="144" spans="1:11" ht="12" customHeight="1" x14ac:dyDescent="0.2">
      <c r="A144" s="277">
        <v>42401</v>
      </c>
      <c r="B144" s="106">
        <v>4382.9999999999864</v>
      </c>
      <c r="C144" s="278">
        <v>148.99999999997999</v>
      </c>
      <c r="D144" s="155">
        <v>3.519130845535658</v>
      </c>
      <c r="E144" s="278">
        <v>-441.00000000002001</v>
      </c>
      <c r="F144" s="279">
        <v>-9.1417910447765216</v>
      </c>
      <c r="G144" s="106">
        <v>211963</v>
      </c>
      <c r="H144" s="106">
        <v>14029</v>
      </c>
      <c r="I144" s="155">
        <v>7.0877161073893316</v>
      </c>
      <c r="J144" s="106">
        <v>-16888</v>
      </c>
      <c r="K144" s="155">
        <v>-7.379473980887127</v>
      </c>
    </row>
    <row r="145" spans="1:11" s="62" customFormat="1" ht="12" customHeight="1" x14ac:dyDescent="0.2">
      <c r="A145" s="277">
        <v>42430</v>
      </c>
      <c r="B145" s="278">
        <v>4325.9999999999982</v>
      </c>
      <c r="C145" s="278">
        <v>-56.999999999988177</v>
      </c>
      <c r="D145" s="155">
        <v>-1.3004791238874824</v>
      </c>
      <c r="E145" s="278">
        <v>-475.99999999999181</v>
      </c>
      <c r="F145" s="279">
        <v>-9.9125364431485394</v>
      </c>
      <c r="G145" s="106">
        <v>210701</v>
      </c>
      <c r="H145" s="278">
        <v>-1262</v>
      </c>
      <c r="I145" s="155">
        <v>-0.59538693073791182</v>
      </c>
      <c r="J145" s="106">
        <v>-14089</v>
      </c>
      <c r="K145" s="155">
        <v>-6.2676275635037149</v>
      </c>
    </row>
    <row r="146" spans="1:11" s="62" customFormat="1" ht="12" customHeight="1" x14ac:dyDescent="0.2">
      <c r="A146" s="277">
        <v>42461</v>
      </c>
      <c r="B146" s="106">
        <v>4192.9999999999964</v>
      </c>
      <c r="C146" s="278">
        <v>-133.00000000000182</v>
      </c>
      <c r="D146" s="155">
        <v>-3.074433656957972</v>
      </c>
      <c r="E146" s="278">
        <v>-392.00000000000364</v>
      </c>
      <c r="F146" s="279">
        <v>-8.549618320610767</v>
      </c>
      <c r="G146" s="106">
        <v>200284</v>
      </c>
      <c r="H146" s="106">
        <v>-10417</v>
      </c>
      <c r="I146" s="155">
        <v>-4.94397273862013</v>
      </c>
      <c r="J146" s="106">
        <v>-9287</v>
      </c>
      <c r="K146" s="155">
        <v>-4.4314337384466365</v>
      </c>
    </row>
    <row r="147" spans="1:11" ht="12" customHeight="1" x14ac:dyDescent="0.2">
      <c r="A147" s="277">
        <v>42491</v>
      </c>
      <c r="B147" s="278">
        <v>3955.0000000000014</v>
      </c>
      <c r="C147" s="278">
        <v>-237.999999999995</v>
      </c>
      <c r="D147" s="155">
        <v>-5.676126878130102</v>
      </c>
      <c r="E147" s="278">
        <v>-354.99999999999409</v>
      </c>
      <c r="F147" s="279">
        <v>-8.236658932714489</v>
      </c>
      <c r="G147" s="106">
        <v>188224</v>
      </c>
      <c r="H147" s="278">
        <v>-12060</v>
      </c>
      <c r="I147" s="155">
        <v>-6.0214495416508562</v>
      </c>
      <c r="J147" s="106">
        <v>-7205</v>
      </c>
      <c r="K147" s="155">
        <v>-3.6867609208459338</v>
      </c>
    </row>
    <row r="148" spans="1:11" ht="12" customHeight="1" x14ac:dyDescent="0.2">
      <c r="A148" s="277">
        <v>42522</v>
      </c>
      <c r="B148" s="106">
        <v>3797.9999999999941</v>
      </c>
      <c r="C148" s="278">
        <v>-157.00000000000728</v>
      </c>
      <c r="D148" s="155">
        <v>-3.9696586599243293</v>
      </c>
      <c r="E148" s="278">
        <v>-437.000000000005</v>
      </c>
      <c r="F148" s="279">
        <v>-10.318772136954076</v>
      </c>
      <c r="G148" s="106">
        <v>188634</v>
      </c>
      <c r="H148" s="106">
        <v>410</v>
      </c>
      <c r="I148" s="155">
        <v>0.21782556953417204</v>
      </c>
      <c r="J148" s="106">
        <v>-13822</v>
      </c>
      <c r="K148" s="155">
        <v>-6.827162445173272</v>
      </c>
    </row>
    <row r="149" spans="1:11" ht="12" customHeight="1" x14ac:dyDescent="0.2">
      <c r="A149" s="277">
        <v>42552</v>
      </c>
      <c r="B149" s="278">
        <v>3685.0000000000018</v>
      </c>
      <c r="C149" s="278">
        <v>-112.99999999999227</v>
      </c>
      <c r="D149" s="155">
        <v>-2.9752501316480369</v>
      </c>
      <c r="E149" s="278">
        <v>-336.99999999999818</v>
      </c>
      <c r="F149" s="279">
        <v>-8.3789159622078113</v>
      </c>
      <c r="G149" s="106">
        <v>184654</v>
      </c>
      <c r="H149" s="278">
        <v>-3980</v>
      </c>
      <c r="I149" s="155">
        <v>-2.1099059554481165</v>
      </c>
      <c r="J149" s="106">
        <v>-15477</v>
      </c>
      <c r="K149" s="155">
        <v>-7.7334346003367793</v>
      </c>
    </row>
    <row r="150" spans="1:11" ht="12" customHeight="1" x14ac:dyDescent="0.2">
      <c r="A150" s="277">
        <v>42583</v>
      </c>
      <c r="B150" s="106">
        <v>3549.9999999999959</v>
      </c>
      <c r="C150" s="278">
        <v>-135.00000000000591</v>
      </c>
      <c r="D150" s="155">
        <v>-3.6635006784262103</v>
      </c>
      <c r="E150" s="278">
        <v>-408.00000000000318</v>
      </c>
      <c r="F150" s="279">
        <v>-10.308236483072342</v>
      </c>
      <c r="G150" s="106">
        <v>178636</v>
      </c>
      <c r="H150" s="106">
        <v>-6018</v>
      </c>
      <c r="I150" s="155">
        <v>-3.2590683115448353</v>
      </c>
      <c r="J150" s="106">
        <v>-15531</v>
      </c>
      <c r="K150" s="155">
        <v>-7.9987845514428297</v>
      </c>
    </row>
    <row r="151" spans="1:11" ht="12" customHeight="1" x14ac:dyDescent="0.2">
      <c r="A151" s="277">
        <v>42614</v>
      </c>
      <c r="B151" s="278">
        <v>3453.9999999999918</v>
      </c>
      <c r="C151" s="278">
        <v>-96.000000000004093</v>
      </c>
      <c r="D151" s="155">
        <v>-2.7042253521127946</v>
      </c>
      <c r="E151" s="278">
        <v>-443.00000000000409</v>
      </c>
      <c r="F151" s="279">
        <v>-11.367718758019105</v>
      </c>
      <c r="G151" s="106">
        <v>166129</v>
      </c>
      <c r="H151" s="278">
        <v>-12507</v>
      </c>
      <c r="I151" s="155">
        <v>-7.0013882979914461</v>
      </c>
      <c r="J151" s="106">
        <v>-15591</v>
      </c>
      <c r="K151" s="155">
        <v>-8.5796830288355714</v>
      </c>
    </row>
    <row r="152" spans="1:11" ht="12" customHeight="1" x14ac:dyDescent="0.2">
      <c r="A152" s="277">
        <v>42644</v>
      </c>
      <c r="B152" s="106">
        <v>3761.0000000000146</v>
      </c>
      <c r="C152" s="278">
        <v>307.00000000002274</v>
      </c>
      <c r="D152" s="155">
        <v>8.8882455124500126</v>
      </c>
      <c r="E152" s="278">
        <v>-565.99999999999091</v>
      </c>
      <c r="F152" s="279">
        <v>-13.080656343886993</v>
      </c>
      <c r="G152" s="106">
        <v>179542</v>
      </c>
      <c r="H152" s="106">
        <v>13413</v>
      </c>
      <c r="I152" s="155">
        <v>8.0738462279313072</v>
      </c>
      <c r="J152" s="106">
        <v>-23773</v>
      </c>
      <c r="K152" s="155">
        <v>-11.692693603521629</v>
      </c>
    </row>
    <row r="153" spans="1:11" ht="12" customHeight="1" x14ac:dyDescent="0.2">
      <c r="A153" s="277">
        <v>42675</v>
      </c>
      <c r="B153" s="278">
        <v>3896.0000000000023</v>
      </c>
      <c r="C153" s="278">
        <v>134.99999999998772</v>
      </c>
      <c r="D153" s="155">
        <v>3.5894708854024779</v>
      </c>
      <c r="E153" s="278">
        <v>-450.99999999999136</v>
      </c>
      <c r="F153" s="279">
        <v>-10.374971244536278</v>
      </c>
      <c r="G153" s="106">
        <v>183450</v>
      </c>
      <c r="H153" s="278">
        <v>3908</v>
      </c>
      <c r="I153" s="155">
        <v>2.1766494747747047</v>
      </c>
      <c r="J153" s="106">
        <v>-12712</v>
      </c>
      <c r="K153" s="155">
        <v>-6.4803580713899738</v>
      </c>
    </row>
    <row r="154" spans="1:11" ht="12" customHeight="1" x14ac:dyDescent="0.2">
      <c r="A154" s="277">
        <v>42705</v>
      </c>
      <c r="B154" s="106">
        <v>3717.0000000000077</v>
      </c>
      <c r="C154" s="278">
        <v>-178.99999999999454</v>
      </c>
      <c r="D154" s="155">
        <v>-4.5944558521559147</v>
      </c>
      <c r="E154" s="278">
        <v>-498.99999999998772</v>
      </c>
      <c r="F154" s="279">
        <v>-11.835863377608829</v>
      </c>
      <c r="G154" s="106">
        <v>169375</v>
      </c>
      <c r="H154" s="106">
        <v>-14075</v>
      </c>
      <c r="I154" s="155">
        <v>-7.6723902970836741</v>
      </c>
      <c r="J154" s="106">
        <v>-24654</v>
      </c>
      <c r="K154" s="155">
        <v>-12.70634802014132</v>
      </c>
    </row>
    <row r="155" spans="1:11" ht="12" customHeight="1" x14ac:dyDescent="0.2">
      <c r="A155" s="277">
        <v>42736</v>
      </c>
      <c r="B155" s="278">
        <v>3786.9999999999941</v>
      </c>
      <c r="C155" s="278">
        <v>69.999999999986358</v>
      </c>
      <c r="D155" s="155">
        <v>1.8832391713743937</v>
      </c>
      <c r="E155" s="278">
        <v>-447.00000000001228</v>
      </c>
      <c r="F155" s="279">
        <v>-10.557392536608683</v>
      </c>
      <c r="G155" s="106">
        <v>173477</v>
      </c>
      <c r="H155" s="278">
        <v>4102</v>
      </c>
      <c r="I155" s="155">
        <v>2.4218450184501843</v>
      </c>
      <c r="J155" s="106">
        <v>-24457</v>
      </c>
      <c r="K155" s="155">
        <v>-12.356138914991867</v>
      </c>
    </row>
    <row r="156" spans="1:11" ht="12" customHeight="1" x14ac:dyDescent="0.2">
      <c r="A156" s="277">
        <v>42767</v>
      </c>
      <c r="B156" s="106">
        <v>3914.9999999999995</v>
      </c>
      <c r="C156" s="278">
        <v>128.00000000000546</v>
      </c>
      <c r="D156" s="155">
        <v>3.3799841563244164</v>
      </c>
      <c r="E156" s="278">
        <v>-467.99999999998681</v>
      </c>
      <c r="F156" s="279">
        <v>-10.677618069814928</v>
      </c>
      <c r="G156" s="106">
        <v>183211</v>
      </c>
      <c r="H156" s="106">
        <v>9734</v>
      </c>
      <c r="I156" s="155">
        <v>5.611118476800959</v>
      </c>
      <c r="J156" s="106">
        <v>-28752</v>
      </c>
      <c r="K156" s="155">
        <v>-13.564631563055816</v>
      </c>
    </row>
    <row r="157" spans="1:11" ht="12" customHeight="1" x14ac:dyDescent="0.2">
      <c r="A157" s="277">
        <v>42795</v>
      </c>
      <c r="B157" s="278">
        <v>3855.000000000005</v>
      </c>
      <c r="C157" s="278">
        <v>-59.999999999994543</v>
      </c>
      <c r="D157" s="155">
        <v>-1.5325670498082899</v>
      </c>
      <c r="E157" s="278">
        <v>-470.99999999999318</v>
      </c>
      <c r="F157" s="279">
        <v>-10.887656033286948</v>
      </c>
      <c r="G157" s="106">
        <v>184592</v>
      </c>
      <c r="H157" s="278">
        <v>1381</v>
      </c>
      <c r="I157" s="155">
        <v>0.75377570124064608</v>
      </c>
      <c r="J157" s="106">
        <v>-26109</v>
      </c>
      <c r="K157" s="155">
        <v>-12.391493158551691</v>
      </c>
    </row>
    <row r="158" spans="1:11" ht="12" customHeight="1" x14ac:dyDescent="0.2">
      <c r="A158" s="277">
        <v>42826</v>
      </c>
      <c r="B158" s="106">
        <v>3724.9999999999955</v>
      </c>
      <c r="C158" s="278">
        <v>-130.00000000000955</v>
      </c>
      <c r="D158" s="155">
        <v>-3.3722438391701526</v>
      </c>
      <c r="E158" s="278">
        <v>-468.00000000000091</v>
      </c>
      <c r="F158" s="279">
        <v>-11.161459575482978</v>
      </c>
      <c r="G158" s="106">
        <v>173262</v>
      </c>
      <c r="H158" s="106">
        <v>-11330</v>
      </c>
      <c r="I158" s="155">
        <v>-6.1378607957007887</v>
      </c>
      <c r="J158" s="106">
        <v>-27022</v>
      </c>
      <c r="K158" s="155">
        <v>-13.491841584949372</v>
      </c>
    </row>
    <row r="159" spans="1:11" ht="12" customHeight="1" x14ac:dyDescent="0.2">
      <c r="A159" s="277">
        <v>42856</v>
      </c>
      <c r="B159" s="278">
        <v>3560.9999999999973</v>
      </c>
      <c r="C159" s="278">
        <v>-163.99999999999818</v>
      </c>
      <c r="D159" s="155">
        <v>-4.4026845637583456</v>
      </c>
      <c r="E159" s="278">
        <v>-394.00000000000409</v>
      </c>
      <c r="F159" s="279">
        <v>-9.9620733249052833</v>
      </c>
      <c r="G159" s="106">
        <v>161585</v>
      </c>
      <c r="H159" s="278">
        <v>-11677</v>
      </c>
      <c r="I159" s="155">
        <v>-6.739504334476111</v>
      </c>
      <c r="J159" s="106">
        <v>-26639</v>
      </c>
      <c r="K159" s="155">
        <v>-14.152817919075144</v>
      </c>
    </row>
    <row r="160" spans="1:11" ht="12" customHeight="1" x14ac:dyDescent="0.2">
      <c r="A160" s="277">
        <v>42887</v>
      </c>
      <c r="B160" s="106">
        <v>3433.0000000000027</v>
      </c>
      <c r="C160" s="278">
        <v>-127.99999999999454</v>
      </c>
      <c r="D160" s="155">
        <v>-3.5944959281099309</v>
      </c>
      <c r="E160" s="278">
        <v>-364.99999999999136</v>
      </c>
      <c r="F160" s="279">
        <v>-9.6103212216954166</v>
      </c>
      <c r="G160" s="106">
        <v>168834</v>
      </c>
      <c r="H160" s="106">
        <v>7249</v>
      </c>
      <c r="I160" s="155">
        <v>4.4861837423028126</v>
      </c>
      <c r="J160" s="106">
        <v>-19800</v>
      </c>
      <c r="K160" s="155">
        <v>-10.496517064792137</v>
      </c>
    </row>
    <row r="161" spans="1:11" ht="12" customHeight="1" x14ac:dyDescent="0.2">
      <c r="A161" s="277">
        <v>42917</v>
      </c>
      <c r="B161" s="278">
        <v>3349</v>
      </c>
      <c r="C161" s="278">
        <v>-84.000000000002728</v>
      </c>
      <c r="D161" s="155">
        <v>-2.4468394989805611</v>
      </c>
      <c r="E161" s="278">
        <v>-336.00000000000182</v>
      </c>
      <c r="F161" s="279">
        <v>-9.1180461329715516</v>
      </c>
      <c r="G161" s="106">
        <v>169542</v>
      </c>
      <c r="H161" s="278">
        <v>708</v>
      </c>
      <c r="I161" s="155">
        <v>0.41934681403034935</v>
      </c>
      <c r="J161" s="106">
        <v>-15112</v>
      </c>
      <c r="K161" s="155">
        <v>-8.1839548561092634</v>
      </c>
    </row>
    <row r="162" spans="1:11" ht="12" customHeight="1" x14ac:dyDescent="0.2">
      <c r="A162" s="277">
        <v>42948</v>
      </c>
      <c r="B162" s="106">
        <v>3219.0000000000014</v>
      </c>
      <c r="C162" s="278">
        <v>-129.99999999999864</v>
      </c>
      <c r="D162" s="155">
        <v>-3.8817557479844322</v>
      </c>
      <c r="E162" s="278">
        <v>-330.99999999999454</v>
      </c>
      <c r="F162" s="279">
        <v>-9.323943661971688</v>
      </c>
      <c r="G162" s="106">
        <v>162498</v>
      </c>
      <c r="H162" s="106">
        <v>-7044</v>
      </c>
      <c r="I162" s="155">
        <v>-4.1547227235729203</v>
      </c>
      <c r="J162" s="106">
        <v>-16138</v>
      </c>
      <c r="K162" s="155">
        <v>-9.0340133007904342</v>
      </c>
    </row>
    <row r="163" spans="1:11" ht="12" customHeight="1" x14ac:dyDescent="0.2">
      <c r="A163" s="277">
        <v>42979</v>
      </c>
      <c r="B163" s="278">
        <v>3265.9999999999973</v>
      </c>
      <c r="C163" s="278">
        <v>46.999999999995907</v>
      </c>
      <c r="D163" s="155">
        <v>1.4600807704254704</v>
      </c>
      <c r="E163" s="278">
        <v>-187.99999999999454</v>
      </c>
      <c r="F163" s="279">
        <v>-5.4429646786333237</v>
      </c>
      <c r="G163" s="106">
        <v>157660</v>
      </c>
      <c r="H163" s="278">
        <v>-4838</v>
      </c>
      <c r="I163" s="155">
        <v>-2.9772674125220004</v>
      </c>
      <c r="J163" s="106">
        <v>-8469</v>
      </c>
      <c r="K163" s="155">
        <v>-5.0978456500671161</v>
      </c>
    </row>
    <row r="164" spans="1:11" ht="12" customHeight="1" x14ac:dyDescent="0.2">
      <c r="A164" s="277">
        <v>43009</v>
      </c>
      <c r="B164" s="106">
        <v>3542.0000000000027</v>
      </c>
      <c r="C164" s="278">
        <v>276.00000000000546</v>
      </c>
      <c r="D164" s="155">
        <v>8.4507042253522862</v>
      </c>
      <c r="E164" s="278">
        <v>-219.00000000001182</v>
      </c>
      <c r="F164" s="279">
        <v>-5.8229194363204195</v>
      </c>
      <c r="G164" s="106">
        <v>166854</v>
      </c>
      <c r="H164" s="106">
        <v>9194</v>
      </c>
      <c r="I164" s="155">
        <v>5.8315362171762022</v>
      </c>
      <c r="J164" s="106">
        <v>-12688</v>
      </c>
      <c r="K164" s="155">
        <v>-7.0668701473749875</v>
      </c>
    </row>
    <row r="165" spans="1:11" ht="12" customHeight="1" x14ac:dyDescent="0.2">
      <c r="A165" s="277">
        <v>43040</v>
      </c>
      <c r="B165" s="278">
        <v>3490.0000000000014</v>
      </c>
      <c r="C165" s="278">
        <v>-52.000000000001364</v>
      </c>
      <c r="D165" s="155">
        <v>-1.4680971202710706</v>
      </c>
      <c r="E165" s="278">
        <v>-406.00000000000091</v>
      </c>
      <c r="F165" s="279">
        <v>-10.420944558521576</v>
      </c>
      <c r="G165" s="106">
        <v>163925</v>
      </c>
      <c r="H165" s="278">
        <v>-2929</v>
      </c>
      <c r="I165" s="155">
        <v>-1.7554269001642153</v>
      </c>
      <c r="J165" s="106">
        <v>-19525</v>
      </c>
      <c r="K165" s="155">
        <v>-10.643227037339875</v>
      </c>
    </row>
    <row r="166" spans="1:11" ht="12" customHeight="1" x14ac:dyDescent="0.2">
      <c r="A166" s="277">
        <v>43070</v>
      </c>
      <c r="B166" s="106">
        <v>3335.9999999999909</v>
      </c>
      <c r="C166" s="278">
        <v>-154.00000000001046</v>
      </c>
      <c r="D166" s="155">
        <v>-4.4126074498570311</v>
      </c>
      <c r="E166" s="278">
        <v>-381.00000000001683</v>
      </c>
      <c r="F166" s="279">
        <v>-10.250201775625936</v>
      </c>
      <c r="G166" s="106">
        <v>155111</v>
      </c>
      <c r="H166" s="106">
        <v>-8814</v>
      </c>
      <c r="I166" s="155">
        <v>-5.3768491688272073</v>
      </c>
      <c r="J166" s="106">
        <v>-14264</v>
      </c>
      <c r="K166" s="155">
        <v>-8.421549815498155</v>
      </c>
    </row>
    <row r="167" spans="1:11" ht="12" customHeight="1" x14ac:dyDescent="0.2">
      <c r="A167" s="277">
        <v>43101</v>
      </c>
      <c r="B167" s="278">
        <v>3362.9999999999977</v>
      </c>
      <c r="C167" s="278">
        <v>27.000000000006821</v>
      </c>
      <c r="D167" s="155">
        <v>0.8093525179858182</v>
      </c>
      <c r="E167" s="278">
        <v>-423.99999999999636</v>
      </c>
      <c r="F167" s="279">
        <v>-11.196197517824057</v>
      </c>
      <c r="G167" s="106">
        <v>157528</v>
      </c>
      <c r="H167" s="278">
        <v>2417</v>
      </c>
      <c r="I167" s="155">
        <v>1.5582389385665749</v>
      </c>
      <c r="J167" s="106">
        <v>-15949</v>
      </c>
      <c r="K167" s="155">
        <v>-9.1937259694368709</v>
      </c>
    </row>
    <row r="168" spans="1:11" ht="12" customHeight="1" x14ac:dyDescent="0.2">
      <c r="A168" s="277">
        <v>43132</v>
      </c>
      <c r="B168" s="106">
        <v>3450.0000000000023</v>
      </c>
      <c r="C168" s="278">
        <v>87.000000000004547</v>
      </c>
      <c r="D168" s="155">
        <v>2.5869759143623137</v>
      </c>
      <c r="E168" s="278">
        <v>-464.99999999999727</v>
      </c>
      <c r="F168" s="279">
        <v>-11.877394636015257</v>
      </c>
      <c r="G168" s="106">
        <v>168374</v>
      </c>
      <c r="H168" s="106">
        <v>10846</v>
      </c>
      <c r="I168" s="155">
        <v>6.8851251840942567</v>
      </c>
      <c r="J168" s="106">
        <v>-14837</v>
      </c>
      <c r="K168" s="155">
        <v>-8.0983128742269841</v>
      </c>
    </row>
    <row r="169" spans="1:11" ht="12" customHeight="1" x14ac:dyDescent="0.2">
      <c r="A169" s="277">
        <v>43160</v>
      </c>
      <c r="B169" s="278">
        <v>3494.9999999999936</v>
      </c>
      <c r="C169" s="278">
        <v>44.99999999999136</v>
      </c>
      <c r="D169" s="155">
        <v>1.3043478260867052</v>
      </c>
      <c r="E169" s="278">
        <v>-360.00000000001137</v>
      </c>
      <c r="F169" s="279">
        <v>-9.3385214007784931</v>
      </c>
      <c r="G169" s="106">
        <v>168823</v>
      </c>
      <c r="H169" s="278">
        <v>449</v>
      </c>
      <c r="I169" s="155">
        <v>0.26666825044246739</v>
      </c>
      <c r="J169" s="106">
        <v>-15769</v>
      </c>
      <c r="K169" s="155">
        <v>-8.542623732339429</v>
      </c>
    </row>
    <row r="170" spans="1:11" ht="12" customHeight="1" x14ac:dyDescent="0.2">
      <c r="A170" s="277">
        <v>43191</v>
      </c>
      <c r="B170" s="106">
        <v>3351.9999999999955</v>
      </c>
      <c r="C170" s="278">
        <v>-142.99999999999818</v>
      </c>
      <c r="D170" s="155">
        <v>-4.091559370529283</v>
      </c>
      <c r="E170" s="278">
        <v>-373</v>
      </c>
      <c r="F170" s="279">
        <v>-10.013422818791959</v>
      </c>
      <c r="G170" s="106">
        <v>159261</v>
      </c>
      <c r="H170" s="106">
        <v>-9562</v>
      </c>
      <c r="I170" s="155">
        <v>-5.663920200446622</v>
      </c>
      <c r="J170" s="106">
        <v>-14001</v>
      </c>
      <c r="K170" s="155">
        <v>-8.0808255705232543</v>
      </c>
    </row>
    <row r="171" spans="1:11" ht="12" customHeight="1" x14ac:dyDescent="0.2">
      <c r="A171" s="277">
        <v>43221</v>
      </c>
      <c r="B171" s="278">
        <v>3166.0000000000005</v>
      </c>
      <c r="C171" s="278">
        <v>-185.999999999995</v>
      </c>
      <c r="D171" s="155">
        <v>-5.548926014319667</v>
      </c>
      <c r="E171" s="278">
        <v>-394.99999999999682</v>
      </c>
      <c r="F171" s="279">
        <v>-11.092389778152123</v>
      </c>
      <c r="G171" s="106">
        <v>151229</v>
      </c>
      <c r="H171" s="278">
        <v>-8032</v>
      </c>
      <c r="I171" s="155">
        <v>-5.0432937128361619</v>
      </c>
      <c r="J171" s="106">
        <v>-10356</v>
      </c>
      <c r="K171" s="155">
        <v>-6.4090107373828014</v>
      </c>
    </row>
    <row r="172" spans="1:11" ht="12" customHeight="1" x14ac:dyDescent="0.2">
      <c r="A172" s="277">
        <v>43252</v>
      </c>
      <c r="B172" s="106">
        <v>3045.0000000000005</v>
      </c>
      <c r="C172" s="278">
        <v>-121</v>
      </c>
      <c r="D172" s="155">
        <v>-3.8218572331017051</v>
      </c>
      <c r="E172" s="278">
        <v>-388.00000000000227</v>
      </c>
      <c r="F172" s="279">
        <v>-11.302068161957529</v>
      </c>
      <c r="G172" s="106">
        <v>153802</v>
      </c>
      <c r="H172" s="106">
        <v>2573</v>
      </c>
      <c r="I172" s="155">
        <v>1.7013932512943946</v>
      </c>
      <c r="J172" s="106">
        <v>-15032</v>
      </c>
      <c r="K172" s="155">
        <v>-8.9034199272658352</v>
      </c>
    </row>
    <row r="173" spans="1:11" ht="12" customHeight="1" x14ac:dyDescent="0.2">
      <c r="A173" s="277">
        <v>43282</v>
      </c>
      <c r="B173" s="278">
        <v>2935.9999999999991</v>
      </c>
      <c r="C173" s="278">
        <v>-109.00000000000136</v>
      </c>
      <c r="D173" s="155">
        <v>-3.5796387520525896</v>
      </c>
      <c r="E173" s="278">
        <v>-413.00000000000091</v>
      </c>
      <c r="F173" s="279">
        <v>-12.332039414750698</v>
      </c>
      <c r="G173" s="106">
        <v>153231</v>
      </c>
      <c r="H173" s="278">
        <v>-571</v>
      </c>
      <c r="I173" s="155">
        <v>-0.37125655063003082</v>
      </c>
      <c r="J173" s="106">
        <v>-16311</v>
      </c>
      <c r="K173" s="155">
        <v>-9.6206249778815867</v>
      </c>
    </row>
    <row r="174" spans="1:11" ht="12" customHeight="1" x14ac:dyDescent="0.2">
      <c r="A174" s="277">
        <v>43313</v>
      </c>
      <c r="B174" s="106">
        <v>2856.9999999999986</v>
      </c>
      <c r="C174" s="278">
        <v>-79.000000000000455</v>
      </c>
      <c r="D174" s="155">
        <v>-2.6907356948229046</v>
      </c>
      <c r="E174" s="278">
        <v>-362.00000000000273</v>
      </c>
      <c r="F174" s="279">
        <v>-11.245728487107879</v>
      </c>
      <c r="G174" s="106">
        <v>148669</v>
      </c>
      <c r="H174" s="106">
        <v>-4562</v>
      </c>
      <c r="I174" s="155">
        <v>-2.9772043515998723</v>
      </c>
      <c r="J174" s="106">
        <v>-13829</v>
      </c>
      <c r="K174" s="155">
        <v>-8.5102585877980044</v>
      </c>
    </row>
    <row r="175" spans="1:11" ht="12" customHeight="1" x14ac:dyDescent="0.2">
      <c r="A175" s="277">
        <v>43344</v>
      </c>
      <c r="B175" s="278">
        <v>2810</v>
      </c>
      <c r="C175" s="278">
        <v>-46.999999999998636</v>
      </c>
      <c r="D175" s="155">
        <v>-1.6450822541126586</v>
      </c>
      <c r="E175" s="278">
        <v>-455.99999999999727</v>
      </c>
      <c r="F175" s="279">
        <v>-13.962033067972984</v>
      </c>
      <c r="G175" s="106">
        <v>140232</v>
      </c>
      <c r="H175" s="278">
        <v>-8437</v>
      </c>
      <c r="I175" s="155">
        <v>-5.6750230377550128</v>
      </c>
      <c r="J175" s="106">
        <v>-17428</v>
      </c>
      <c r="K175" s="155">
        <v>-11.054167195230242</v>
      </c>
    </row>
    <row r="176" spans="1:11" ht="12" customHeight="1" x14ac:dyDescent="0.2">
      <c r="A176" s="277">
        <v>43374</v>
      </c>
      <c r="B176" s="106">
        <v>2972.9999999999986</v>
      </c>
      <c r="C176" s="278">
        <v>162.99999999999864</v>
      </c>
      <c r="D176" s="155">
        <v>5.8007117437721938</v>
      </c>
      <c r="E176" s="278">
        <v>-569.00000000000409</v>
      </c>
      <c r="F176" s="279">
        <v>-16.064370412196602</v>
      </c>
      <c r="G176" s="106">
        <v>149533</v>
      </c>
      <c r="H176" s="106">
        <v>9301</v>
      </c>
      <c r="I176" s="155">
        <v>6.632580295510297</v>
      </c>
      <c r="J176" s="106">
        <v>-17321</v>
      </c>
      <c r="K176" s="155">
        <v>-10.380931832620135</v>
      </c>
    </row>
    <row r="177" spans="1:11" ht="12" customHeight="1" x14ac:dyDescent="0.2">
      <c r="A177" s="277">
        <v>43405</v>
      </c>
      <c r="B177" s="278">
        <v>3070.9999999999968</v>
      </c>
      <c r="C177" s="278">
        <v>97.999999999998181</v>
      </c>
      <c r="D177" s="155">
        <v>3.2963336696938521</v>
      </c>
      <c r="E177" s="278">
        <v>-419.00000000000455</v>
      </c>
      <c r="F177" s="279">
        <v>-12.005730659025913</v>
      </c>
      <c r="G177" s="106">
        <v>149163</v>
      </c>
      <c r="H177" s="278">
        <v>-370</v>
      </c>
      <c r="I177" s="155">
        <v>-0.24743702059077261</v>
      </c>
      <c r="J177" s="106">
        <v>-14762</v>
      </c>
      <c r="K177" s="155">
        <v>-9.0053378069238974</v>
      </c>
    </row>
    <row r="178" spans="1:11" ht="12" customHeight="1" x14ac:dyDescent="0.2">
      <c r="A178" s="277">
        <v>43435</v>
      </c>
      <c r="B178" s="106">
        <v>2890.9999999999973</v>
      </c>
      <c r="C178" s="278">
        <v>-179.99999999999955</v>
      </c>
      <c r="D178" s="155">
        <v>-5.8612829697166964</v>
      </c>
      <c r="E178" s="278">
        <v>-444.99999999999363</v>
      </c>
      <c r="F178" s="279">
        <v>-13.339328537170108</v>
      </c>
      <c r="G178" s="106">
        <v>138771</v>
      </c>
      <c r="H178" s="106">
        <v>-10392</v>
      </c>
      <c r="I178" s="155">
        <v>-6.9668751634118378</v>
      </c>
      <c r="J178" s="106">
        <v>-16340</v>
      </c>
      <c r="K178" s="155">
        <v>-10.534391500280444</v>
      </c>
    </row>
    <row r="179" spans="1:11" ht="12" customHeight="1" x14ac:dyDescent="0.2">
      <c r="A179" s="277">
        <v>43466</v>
      </c>
      <c r="B179" s="278">
        <v>2907.0000000000009</v>
      </c>
      <c r="C179" s="278">
        <v>16.000000000003638</v>
      </c>
      <c r="D179" s="155">
        <v>0.55344171566944489</v>
      </c>
      <c r="E179" s="278">
        <v>-455.99999999999682</v>
      </c>
      <c r="F179" s="279">
        <v>-13.559322033898219</v>
      </c>
      <c r="G179" s="106">
        <v>143691</v>
      </c>
      <c r="H179" s="278">
        <v>4920</v>
      </c>
      <c r="I179" s="155">
        <v>3.545409343450721</v>
      </c>
      <c r="J179" s="106">
        <v>-13837</v>
      </c>
      <c r="K179" s="155">
        <v>-8.783835254684881</v>
      </c>
    </row>
    <row r="180" spans="1:11" ht="12" customHeight="1" x14ac:dyDescent="0.2">
      <c r="A180" s="277">
        <v>43497</v>
      </c>
      <c r="B180" s="106">
        <v>2971.9999999999986</v>
      </c>
      <c r="C180" s="278">
        <v>64.999999999997726</v>
      </c>
      <c r="D180" s="155">
        <v>2.2359821121430241</v>
      </c>
      <c r="E180" s="278">
        <v>-478.00000000000364</v>
      </c>
      <c r="F180" s="279">
        <v>-13.855072463768213</v>
      </c>
      <c r="G180" s="106">
        <v>153576</v>
      </c>
      <c r="H180" s="106">
        <v>9885</v>
      </c>
      <c r="I180" s="155">
        <v>6.8793452617074138</v>
      </c>
      <c r="J180" s="106">
        <v>-14798</v>
      </c>
      <c r="K180" s="155">
        <v>-8.7887678620214515</v>
      </c>
    </row>
    <row r="181" spans="1:11" ht="12" customHeight="1" x14ac:dyDescent="0.2">
      <c r="A181" s="277">
        <v>43525</v>
      </c>
      <c r="B181" s="278">
        <v>3034.0000000000032</v>
      </c>
      <c r="C181" s="278">
        <v>62.000000000004547</v>
      </c>
      <c r="D181" s="155">
        <v>2.086137281292213</v>
      </c>
      <c r="E181" s="278">
        <v>-460.99999999999045</v>
      </c>
      <c r="F181" s="279">
        <v>-13.19027181688101</v>
      </c>
      <c r="G181" s="106">
        <v>155298</v>
      </c>
      <c r="H181" s="278">
        <v>1722</v>
      </c>
      <c r="I181" s="155">
        <v>1.1212689482731677</v>
      </c>
      <c r="J181" s="106">
        <v>-13525</v>
      </c>
      <c r="K181" s="155">
        <v>-8.0113491645095749</v>
      </c>
    </row>
    <row r="182" spans="1:11" ht="12" customHeight="1" x14ac:dyDescent="0.2">
      <c r="A182" s="277">
        <v>43556</v>
      </c>
      <c r="B182" s="106">
        <v>2929.0000000000041</v>
      </c>
      <c r="C182" s="278">
        <v>-104.99999999999909</v>
      </c>
      <c r="D182" s="155">
        <v>-3.46077785102172</v>
      </c>
      <c r="E182" s="278">
        <v>-422.99999999999136</v>
      </c>
      <c r="F182" s="279">
        <v>-12.619331742243196</v>
      </c>
      <c r="G182" s="106">
        <v>149902</v>
      </c>
      <c r="H182" s="106">
        <v>-5396</v>
      </c>
      <c r="I182" s="155">
        <v>-3.4746101044443587</v>
      </c>
      <c r="J182" s="106">
        <v>-9359</v>
      </c>
      <c r="K182" s="155">
        <v>-5.8765171636496065</v>
      </c>
    </row>
    <row r="183" spans="1:11" ht="12" customHeight="1" x14ac:dyDescent="0.2">
      <c r="A183" s="277">
        <v>43586</v>
      </c>
      <c r="B183" s="278">
        <v>2740.0000000000023</v>
      </c>
      <c r="C183" s="278">
        <v>-189.00000000000182</v>
      </c>
      <c r="D183" s="155">
        <v>-6.4527142369409889</v>
      </c>
      <c r="E183" s="278">
        <v>-425.99999999999818</v>
      </c>
      <c r="F183" s="279">
        <v>-13.455464308275367</v>
      </c>
      <c r="G183" s="106">
        <v>142038</v>
      </c>
      <c r="H183" s="278">
        <v>-7864</v>
      </c>
      <c r="I183" s="155">
        <v>-5.2460941148216831</v>
      </c>
      <c r="J183" s="106">
        <v>-9191</v>
      </c>
      <c r="K183" s="155">
        <v>-6.077538038339207</v>
      </c>
    </row>
    <row r="184" spans="1:11" ht="12" customHeight="1" x14ac:dyDescent="0.2">
      <c r="A184" s="277">
        <v>43617</v>
      </c>
      <c r="B184" s="106">
        <v>2676.9999999999995</v>
      </c>
      <c r="C184" s="278">
        <v>-63.000000000002728</v>
      </c>
      <c r="D184" s="155">
        <v>-2.2992700729927984</v>
      </c>
      <c r="E184" s="278">
        <v>-368.00000000000091</v>
      </c>
      <c r="F184" s="279">
        <v>-12.085385878489353</v>
      </c>
      <c r="G184" s="106">
        <v>147853</v>
      </c>
      <c r="H184" s="106">
        <v>5815</v>
      </c>
      <c r="I184" s="155">
        <v>4.0939748518002226</v>
      </c>
      <c r="J184" s="106">
        <v>-5949</v>
      </c>
      <c r="K184" s="155">
        <v>-3.8679601045500061</v>
      </c>
    </row>
    <row r="185" spans="1:11" ht="12" customHeight="1" x14ac:dyDescent="0.2">
      <c r="A185" s="277">
        <v>43647</v>
      </c>
      <c r="B185" s="278">
        <v>2625.9999999999982</v>
      </c>
      <c r="C185" s="278">
        <v>-51.000000000001364</v>
      </c>
      <c r="D185" s="155">
        <v>-1.9051176690325504</v>
      </c>
      <c r="E185" s="278">
        <v>-310.00000000000091</v>
      </c>
      <c r="F185" s="279">
        <v>-10.558583106267065</v>
      </c>
      <c r="G185" s="106">
        <v>149499</v>
      </c>
      <c r="H185" s="278">
        <v>1646</v>
      </c>
      <c r="I185" s="155">
        <v>1.1132679079896926</v>
      </c>
      <c r="J185" s="106">
        <v>-3732</v>
      </c>
      <c r="K185" s="155">
        <v>-2.4355385006950292</v>
      </c>
    </row>
    <row r="186" spans="1:11" ht="12" customHeight="1" x14ac:dyDescent="0.2">
      <c r="A186" s="277">
        <v>43678</v>
      </c>
      <c r="B186" s="106">
        <v>2546.0000000000005</v>
      </c>
      <c r="C186" s="278">
        <v>-79.999999999997726</v>
      </c>
      <c r="D186" s="155">
        <v>-3.0464584920029618</v>
      </c>
      <c r="E186" s="278">
        <v>-310.99999999999818</v>
      </c>
      <c r="F186" s="279">
        <v>-10.885544277213802</v>
      </c>
      <c r="G186" s="106">
        <v>142844</v>
      </c>
      <c r="H186" s="106">
        <v>-6655</v>
      </c>
      <c r="I186" s="155">
        <v>-4.4515347928748685</v>
      </c>
      <c r="J186" s="106">
        <v>-5825</v>
      </c>
      <c r="K186" s="155">
        <v>-3.9180999401354688</v>
      </c>
    </row>
    <row r="187" spans="1:11" ht="12" customHeight="1" x14ac:dyDescent="0.2">
      <c r="A187" s="277">
        <v>43709</v>
      </c>
      <c r="B187" s="278">
        <v>2505.0000000000018</v>
      </c>
      <c r="C187" s="278">
        <v>-40.999999999998636</v>
      </c>
      <c r="D187" s="155">
        <v>-1.6103692065985322</v>
      </c>
      <c r="E187" s="278">
        <v>-304.99999999999818</v>
      </c>
      <c r="F187" s="279">
        <v>-10.854092526690327</v>
      </c>
      <c r="G187" s="106">
        <v>133243</v>
      </c>
      <c r="H187" s="278">
        <v>-9601</v>
      </c>
      <c r="I187" s="155">
        <v>-6.7213183612892387</v>
      </c>
      <c r="J187" s="106">
        <v>-6989</v>
      </c>
      <c r="K187" s="155">
        <v>-4.9838838496206286</v>
      </c>
    </row>
    <row r="188" spans="1:11" ht="12" customHeight="1" x14ac:dyDescent="0.2">
      <c r="A188" s="277">
        <v>43739</v>
      </c>
      <c r="B188" s="106">
        <v>2765.9999999999986</v>
      </c>
      <c r="C188" s="278">
        <v>260.99999999999682</v>
      </c>
      <c r="D188" s="155">
        <v>10.419161676646571</v>
      </c>
      <c r="E188" s="278">
        <v>-207</v>
      </c>
      <c r="F188" s="279">
        <v>-6.9626639757820419</v>
      </c>
      <c r="G188" s="106">
        <v>149315</v>
      </c>
      <c r="H188" s="106">
        <v>16072</v>
      </c>
      <c r="I188" s="155">
        <v>12.062172121612392</v>
      </c>
      <c r="J188" s="106">
        <v>-218</v>
      </c>
      <c r="K188" s="155">
        <v>-0.14578721753726603</v>
      </c>
    </row>
    <row r="189" spans="1:11" ht="12" customHeight="1" x14ac:dyDescent="0.2">
      <c r="A189" s="277">
        <v>43770</v>
      </c>
      <c r="B189" s="278">
        <v>2819.0000000000014</v>
      </c>
      <c r="C189" s="278">
        <v>53.000000000002728</v>
      </c>
      <c r="D189" s="155">
        <v>1.9161243673175254</v>
      </c>
      <c r="E189" s="278">
        <v>-251.99999999999545</v>
      </c>
      <c r="F189" s="279">
        <v>-8.2057961576032472</v>
      </c>
      <c r="G189" s="106">
        <v>147600</v>
      </c>
      <c r="H189" s="278">
        <v>-1715</v>
      </c>
      <c r="I189" s="155">
        <v>-1.1485785085222515</v>
      </c>
      <c r="J189" s="106">
        <v>-1563</v>
      </c>
      <c r="K189" s="155">
        <v>-1.0478469861829005</v>
      </c>
    </row>
    <row r="190" spans="1:11" ht="12" customHeight="1" x14ac:dyDescent="0.2">
      <c r="A190" s="277">
        <v>43800</v>
      </c>
      <c r="B190" s="106">
        <v>2764.0000000000077</v>
      </c>
      <c r="C190" s="278">
        <v>-54.999999999993634</v>
      </c>
      <c r="D190" s="155">
        <v>-1.9510464703793404</v>
      </c>
      <c r="E190" s="278">
        <v>-126.99999999998954</v>
      </c>
      <c r="F190" s="279">
        <v>-4.3929436181248587</v>
      </c>
      <c r="G190" s="106">
        <v>140960</v>
      </c>
      <c r="H190" s="106">
        <v>-6640</v>
      </c>
      <c r="I190" s="155">
        <v>-4.4986449864498645</v>
      </c>
      <c r="J190" s="106">
        <v>2189</v>
      </c>
      <c r="K190" s="155">
        <v>1.5774189131735017</v>
      </c>
    </row>
    <row r="191" spans="1:11" ht="12" customHeight="1" x14ac:dyDescent="0.2">
      <c r="A191" s="277">
        <v>43831</v>
      </c>
      <c r="B191" s="278">
        <v>2818.9999999999991</v>
      </c>
      <c r="C191" s="278">
        <v>54.99999999999136</v>
      </c>
      <c r="D191" s="155">
        <v>1.9898697539794215</v>
      </c>
      <c r="E191" s="278">
        <v>-88.000000000001819</v>
      </c>
      <c r="F191" s="279">
        <v>-3.027175782593801</v>
      </c>
      <c r="G191" s="106">
        <v>150045</v>
      </c>
      <c r="H191" s="278">
        <v>9085</v>
      </c>
      <c r="I191" s="155">
        <v>6.4450908059023835</v>
      </c>
      <c r="J191" s="106">
        <v>6354</v>
      </c>
      <c r="K191" s="155">
        <v>4.4219888510762679</v>
      </c>
    </row>
    <row r="192" spans="1:11" ht="12" customHeight="1" x14ac:dyDescent="0.2">
      <c r="A192" s="277">
        <v>43862</v>
      </c>
      <c r="B192" s="106">
        <v>2835.0000000000005</v>
      </c>
      <c r="C192" s="278">
        <v>16.000000000001364</v>
      </c>
      <c r="D192" s="155">
        <v>0.56757715501955908</v>
      </c>
      <c r="E192" s="278">
        <v>-136.99999999999818</v>
      </c>
      <c r="F192" s="279">
        <v>-4.6096904441452979</v>
      </c>
      <c r="G192" s="106">
        <v>152900</v>
      </c>
      <c r="H192" s="106">
        <v>2855</v>
      </c>
      <c r="I192" s="155">
        <v>1.9027625045819587</v>
      </c>
      <c r="J192" s="106">
        <v>-676</v>
      </c>
      <c r="K192" s="155">
        <v>-0.44017294368911808</v>
      </c>
    </row>
    <row r="193" spans="1:11" ht="12" customHeight="1" x14ac:dyDescent="0.2">
      <c r="A193" s="277">
        <v>43891</v>
      </c>
      <c r="B193" s="278">
        <v>2858.0000000000018</v>
      </c>
      <c r="C193" s="278">
        <v>23.000000000001364</v>
      </c>
      <c r="D193" s="155">
        <v>0.81128747795419265</v>
      </c>
      <c r="E193" s="278">
        <v>-176.00000000000136</v>
      </c>
      <c r="F193" s="279">
        <v>-5.8009228740936454</v>
      </c>
      <c r="G193" s="106">
        <v>159420</v>
      </c>
      <c r="H193" s="278">
        <v>6520</v>
      </c>
      <c r="I193" s="155">
        <v>4.2642249836494441</v>
      </c>
      <c r="J193" s="106">
        <v>4122</v>
      </c>
      <c r="K193" s="155">
        <v>2.6542518255225436</v>
      </c>
    </row>
    <row r="194" spans="1:11" ht="12" customHeight="1" x14ac:dyDescent="0.2">
      <c r="A194" s="277">
        <v>43922</v>
      </c>
      <c r="B194" s="278">
        <v>2925.0000000000018</v>
      </c>
      <c r="C194" s="278">
        <v>67</v>
      </c>
      <c r="D194" s="155">
        <v>2.3442967109867023</v>
      </c>
      <c r="E194" s="278">
        <v>-4.0000000000022737</v>
      </c>
      <c r="F194" s="279">
        <v>-0.13656538067607607</v>
      </c>
      <c r="G194" s="106">
        <v>163435</v>
      </c>
      <c r="H194" s="106">
        <v>4015</v>
      </c>
      <c r="I194" s="155">
        <v>2.5185045790992349</v>
      </c>
      <c r="J194" s="106">
        <v>13533</v>
      </c>
      <c r="K194" s="155">
        <v>9.0278982268415362</v>
      </c>
    </row>
    <row r="195" spans="1:11" ht="12" customHeight="1" x14ac:dyDescent="0.2">
      <c r="A195" s="277">
        <v>43952</v>
      </c>
      <c r="B195" s="278">
        <v>2856</v>
      </c>
      <c r="C195" s="278">
        <v>-69.000000000001819</v>
      </c>
      <c r="D195" s="155">
        <v>-2.3589743589744199</v>
      </c>
      <c r="E195" s="278">
        <v>115.99999999999773</v>
      </c>
      <c r="F195" s="279">
        <v>4.23357664233568</v>
      </c>
      <c r="G195" s="106">
        <v>164145</v>
      </c>
      <c r="H195" s="106">
        <v>710</v>
      </c>
      <c r="I195" s="155">
        <v>0.43442347110472052</v>
      </c>
      <c r="J195" s="106">
        <v>22107</v>
      </c>
      <c r="K195" s="155">
        <v>15.564144806319435</v>
      </c>
    </row>
    <row r="196" spans="1:11" ht="12" customHeight="1" x14ac:dyDescent="0.2">
      <c r="A196" s="277">
        <v>43983</v>
      </c>
      <c r="B196" s="278">
        <v>2851</v>
      </c>
      <c r="C196" s="278">
        <v>-5</v>
      </c>
      <c r="D196" s="155">
        <v>-0.17507002801120447</v>
      </c>
      <c r="E196" s="278">
        <v>174.00000000000045</v>
      </c>
      <c r="F196" s="279">
        <v>6.4998132237579558</v>
      </c>
      <c r="G196" s="106">
        <v>189487</v>
      </c>
      <c r="H196" s="106">
        <v>25342</v>
      </c>
      <c r="I196" s="155">
        <v>15.438788875689177</v>
      </c>
      <c r="J196" s="106">
        <v>41634</v>
      </c>
      <c r="K196" s="155">
        <v>28.159049867097725</v>
      </c>
    </row>
    <row r="197" spans="1:11" ht="12" customHeight="1" x14ac:dyDescent="0.2">
      <c r="A197" s="277">
        <v>44013</v>
      </c>
      <c r="B197" s="278">
        <v>3028</v>
      </c>
      <c r="C197" s="278">
        <v>177</v>
      </c>
      <c r="D197" s="155">
        <v>6.2083479480883899</v>
      </c>
      <c r="E197" s="278">
        <v>402.00000000000182</v>
      </c>
      <c r="F197" s="279">
        <v>15.308453922315389</v>
      </c>
      <c r="G197" s="106">
        <v>200595</v>
      </c>
      <c r="H197" s="106">
        <v>11108</v>
      </c>
      <c r="I197" s="155">
        <v>5.8621435771319401</v>
      </c>
      <c r="J197" s="106">
        <v>51096</v>
      </c>
      <c r="K197" s="155">
        <v>34.178155037826343</v>
      </c>
    </row>
    <row r="198" spans="1:11" ht="12" customHeight="1" x14ac:dyDescent="0.2">
      <c r="A198" s="280">
        <v>44044</v>
      </c>
      <c r="B198" s="278">
        <v>3062</v>
      </c>
      <c r="C198" s="278">
        <v>34</v>
      </c>
      <c r="D198" s="279">
        <v>1.1228533685601056</v>
      </c>
      <c r="E198" s="278">
        <v>515.99999999999955</v>
      </c>
      <c r="F198" s="279">
        <v>20.267085624509011</v>
      </c>
      <c r="G198" s="278">
        <v>187342</v>
      </c>
      <c r="H198" s="278">
        <v>-13253</v>
      </c>
      <c r="I198" s="279">
        <v>-6.6068446372043175</v>
      </c>
      <c r="J198" s="278">
        <v>44498</v>
      </c>
      <c r="K198" s="279">
        <v>31.151465934866007</v>
      </c>
    </row>
    <row r="199" spans="1:11" ht="12" customHeight="1" x14ac:dyDescent="0.2">
      <c r="A199" s="280">
        <v>44075</v>
      </c>
      <c r="B199" s="278">
        <v>3054</v>
      </c>
      <c r="C199" s="278">
        <v>-8</v>
      </c>
      <c r="D199" s="279">
        <v>-0.26126714565643372</v>
      </c>
      <c r="E199" s="278">
        <v>548.99999999999818</v>
      </c>
      <c r="F199" s="279">
        <v>21.916167664670571</v>
      </c>
      <c r="G199" s="278">
        <v>177839</v>
      </c>
      <c r="H199" s="278">
        <v>-9503</v>
      </c>
      <c r="I199" s="279">
        <v>-5.0725411279905197</v>
      </c>
      <c r="J199" s="278">
        <v>44596</v>
      </c>
      <c r="K199" s="279">
        <v>33.469675705290335</v>
      </c>
    </row>
    <row r="200" spans="1:11" ht="12" customHeight="1" x14ac:dyDescent="0.2">
      <c r="A200" s="281">
        <v>44105</v>
      </c>
      <c r="B200" s="113">
        <v>3280</v>
      </c>
      <c r="C200" s="113">
        <v>226</v>
      </c>
      <c r="D200" s="282">
        <v>7.4001309757694829</v>
      </c>
      <c r="E200" s="113">
        <v>514.00000000000136</v>
      </c>
      <c r="F200" s="282">
        <v>18.582791033984151</v>
      </c>
      <c r="G200" s="113">
        <v>188073</v>
      </c>
      <c r="H200" s="113">
        <v>10234</v>
      </c>
      <c r="I200" s="282">
        <v>5.7546432447325948</v>
      </c>
      <c r="J200" s="113">
        <v>38758</v>
      </c>
      <c r="K200" s="282">
        <v>25.957204567525032</v>
      </c>
    </row>
    <row r="201" spans="1:11" ht="12" customHeight="1" x14ac:dyDescent="0.2">
      <c r="A201" s="281">
        <v>44136</v>
      </c>
      <c r="B201" s="113">
        <v>3383</v>
      </c>
      <c r="C201" s="113">
        <v>103</v>
      </c>
      <c r="D201" s="282">
        <v>3.1402439024390243</v>
      </c>
      <c r="E201" s="113">
        <v>563.99999999999864</v>
      </c>
      <c r="F201" s="282">
        <v>20.007094714437685</v>
      </c>
      <c r="G201" s="113">
        <v>183449</v>
      </c>
      <c r="H201" s="113">
        <v>-4624</v>
      </c>
      <c r="I201" s="282">
        <v>-2.4586197912512695</v>
      </c>
      <c r="J201" s="113">
        <v>35849</v>
      </c>
      <c r="K201" s="282">
        <v>24.287940379403793</v>
      </c>
    </row>
    <row r="202" spans="1:11" ht="12" customHeight="1" x14ac:dyDescent="0.2">
      <c r="A202" s="281">
        <v>44166</v>
      </c>
      <c r="B202" s="113">
        <v>3373</v>
      </c>
      <c r="C202" s="113">
        <v>-10</v>
      </c>
      <c r="D202" s="282">
        <v>-0.29559562518474725</v>
      </c>
      <c r="E202" s="113">
        <v>608.99999999999227</v>
      </c>
      <c r="F202" s="282">
        <v>22.03328509406623</v>
      </c>
      <c r="G202" s="113">
        <v>182138</v>
      </c>
      <c r="H202" s="113">
        <v>-1311</v>
      </c>
      <c r="I202" s="282">
        <v>-0.71464003619534588</v>
      </c>
      <c r="J202" s="113">
        <v>41178</v>
      </c>
      <c r="K202" s="282">
        <v>29.212542565266741</v>
      </c>
    </row>
    <row r="203" spans="1:11" ht="12" customHeight="1" x14ac:dyDescent="0.2">
      <c r="A203" s="281">
        <v>44197</v>
      </c>
      <c r="B203" s="113">
        <v>3415</v>
      </c>
      <c r="C203" s="113">
        <v>42</v>
      </c>
      <c r="D203" s="282">
        <v>1.2451823302697895</v>
      </c>
      <c r="E203" s="113">
        <v>596.00000000000091</v>
      </c>
      <c r="F203" s="282">
        <v>21.142249024476804</v>
      </c>
      <c r="G203" s="113">
        <v>185410</v>
      </c>
      <c r="H203" s="113">
        <v>3272</v>
      </c>
      <c r="I203" s="282">
        <v>1.7964400619310632</v>
      </c>
      <c r="J203" s="113">
        <v>35365</v>
      </c>
      <c r="K203" s="282">
        <v>23.569595787930286</v>
      </c>
    </row>
    <row r="204" spans="1:11" ht="12" customHeight="1" x14ac:dyDescent="0.2">
      <c r="A204" s="281">
        <v>44228</v>
      </c>
      <c r="B204" s="113">
        <v>3501</v>
      </c>
      <c r="C204" s="113">
        <v>86</v>
      </c>
      <c r="D204" s="282">
        <v>2.5183016105417275</v>
      </c>
      <c r="E204" s="113">
        <v>665.99999999999955</v>
      </c>
      <c r="F204" s="282">
        <v>23.492063492063473</v>
      </c>
      <c r="G204" s="113">
        <v>191584</v>
      </c>
      <c r="H204" s="113">
        <v>6174</v>
      </c>
      <c r="I204" s="282">
        <v>3.3299174801790627</v>
      </c>
      <c r="J204" s="113">
        <v>38684</v>
      </c>
      <c r="K204" s="282">
        <v>25.300196206671028</v>
      </c>
    </row>
    <row r="205" spans="1:11" ht="12" customHeight="1" x14ac:dyDescent="0.2">
      <c r="A205" s="281">
        <v>44256</v>
      </c>
      <c r="B205" s="113">
        <v>3495</v>
      </c>
      <c r="C205" s="113">
        <v>-6</v>
      </c>
      <c r="D205" s="282">
        <v>-0.17137960582690659</v>
      </c>
      <c r="E205" s="113">
        <v>636.99999999999818</v>
      </c>
      <c r="F205" s="282">
        <v>22.288313505948139</v>
      </c>
      <c r="G205" s="113">
        <v>193952</v>
      </c>
      <c r="H205" s="113">
        <v>2368</v>
      </c>
      <c r="I205" s="282">
        <v>1.2360113579422081</v>
      </c>
      <c r="J205" s="113">
        <v>34532</v>
      </c>
      <c r="K205" s="282">
        <v>21.66102120185673</v>
      </c>
    </row>
    <row r="206" spans="1:11" ht="12" customHeight="1" x14ac:dyDescent="0.2">
      <c r="A206" s="281">
        <v>44287</v>
      </c>
      <c r="B206" s="113">
        <v>3482</v>
      </c>
      <c r="C206" s="113">
        <v>-13</v>
      </c>
      <c r="D206" s="282">
        <v>-0.3719599427753934</v>
      </c>
      <c r="E206" s="113">
        <v>556.99999999999818</v>
      </c>
      <c r="F206" s="282">
        <v>19.042735042734968</v>
      </c>
      <c r="G206" s="113">
        <v>191330</v>
      </c>
      <c r="H206" s="113">
        <v>-2622</v>
      </c>
      <c r="I206" s="282">
        <v>-1.3518808777429467</v>
      </c>
      <c r="J206" s="113">
        <v>27895</v>
      </c>
      <c r="K206" s="282">
        <v>17.067947502065042</v>
      </c>
    </row>
    <row r="207" spans="1:11" ht="12" customHeight="1" x14ac:dyDescent="0.2">
      <c r="A207" s="281">
        <v>44317</v>
      </c>
      <c r="B207" s="113">
        <v>3369</v>
      </c>
      <c r="C207" s="113">
        <v>-113</v>
      </c>
      <c r="D207" s="282">
        <v>-3.2452613440551406</v>
      </c>
      <c r="E207" s="113">
        <v>513</v>
      </c>
      <c r="F207" s="282">
        <v>17.962184873949578</v>
      </c>
      <c r="G207" s="113">
        <v>182175</v>
      </c>
      <c r="H207" s="113">
        <v>-9155</v>
      </c>
      <c r="I207" s="282">
        <v>-4.7849265666649243</v>
      </c>
      <c r="J207" s="113">
        <v>18030</v>
      </c>
      <c r="K207" s="282">
        <v>10.984190806908526</v>
      </c>
    </row>
    <row r="208" spans="1:11" ht="12" customHeight="1" x14ac:dyDescent="0.2">
      <c r="A208" s="281">
        <v>44348</v>
      </c>
      <c r="B208" s="113">
        <v>3313</v>
      </c>
      <c r="C208" s="113">
        <v>-56</v>
      </c>
      <c r="D208" s="282">
        <v>-1.6622143069159989</v>
      </c>
      <c r="E208" s="113">
        <v>462</v>
      </c>
      <c r="F208" s="282">
        <v>16.20484040687478</v>
      </c>
      <c r="G208" s="113">
        <v>184057</v>
      </c>
      <c r="H208" s="113">
        <v>1882</v>
      </c>
      <c r="I208" s="282">
        <v>1.0330725950322492</v>
      </c>
      <c r="J208" s="113">
        <v>-5430</v>
      </c>
      <c r="K208" s="282">
        <v>-2.8656319430884443</v>
      </c>
    </row>
    <row r="209" spans="1:11" ht="12" customHeight="1" x14ac:dyDescent="0.2">
      <c r="A209" s="281">
        <v>44378</v>
      </c>
      <c r="B209" s="113">
        <v>3241</v>
      </c>
      <c r="C209" s="113">
        <v>-72</v>
      </c>
      <c r="D209" s="282">
        <v>-2.1732568668880168</v>
      </c>
      <c r="E209" s="113">
        <v>213</v>
      </c>
      <c r="F209" s="282">
        <v>7.0343461030383088</v>
      </c>
      <c r="G209" s="113">
        <v>175177</v>
      </c>
      <c r="H209" s="113">
        <v>-8880</v>
      </c>
      <c r="I209" s="282">
        <v>-4.8245923817078404</v>
      </c>
      <c r="J209" s="113">
        <v>-25418</v>
      </c>
      <c r="K209" s="282">
        <v>-12.671302873949999</v>
      </c>
    </row>
    <row r="210" spans="1:11" ht="12" customHeight="1" x14ac:dyDescent="0.2">
      <c r="A210" s="281">
        <v>44409</v>
      </c>
      <c r="B210" s="113">
        <v>3214</v>
      </c>
      <c r="C210" s="113">
        <v>-27</v>
      </c>
      <c r="D210" s="282">
        <v>-0.83307621104597351</v>
      </c>
      <c r="E210" s="113">
        <v>152</v>
      </c>
      <c r="F210" s="282">
        <v>4.9640757674722407</v>
      </c>
      <c r="G210" s="113">
        <v>161678</v>
      </c>
      <c r="H210" s="113">
        <v>-13499</v>
      </c>
      <c r="I210" s="282">
        <v>-7.7059202977559842</v>
      </c>
      <c r="J210" s="113">
        <v>-25664</v>
      </c>
      <c r="K210" s="282">
        <v>-13.699010366068475</v>
      </c>
    </row>
    <row r="211" spans="1:11" ht="12" customHeight="1" x14ac:dyDescent="0.2">
      <c r="A211" s="281">
        <v>44440</v>
      </c>
      <c r="B211" s="113">
        <v>3189</v>
      </c>
      <c r="C211" s="113">
        <v>-25</v>
      </c>
      <c r="D211" s="282">
        <v>-0.77784691972619791</v>
      </c>
      <c r="E211" s="113">
        <v>135</v>
      </c>
      <c r="F211" s="282">
        <v>4.4204322200392925</v>
      </c>
      <c r="G211" s="113">
        <v>148611</v>
      </c>
      <c r="H211" s="113">
        <v>-13067</v>
      </c>
      <c r="I211" s="282">
        <v>-8.0821138311953398</v>
      </c>
      <c r="J211" s="113">
        <v>-29228</v>
      </c>
      <c r="K211" s="282">
        <v>-16.435090165824143</v>
      </c>
    </row>
    <row r="212" spans="1:11" ht="12" customHeight="1" x14ac:dyDescent="0.2">
      <c r="A212" s="281">
        <v>44470</v>
      </c>
      <c r="B212" s="113">
        <v>3273</v>
      </c>
      <c r="C212" s="113">
        <v>84</v>
      </c>
      <c r="D212" s="282">
        <v>2.6340545625587959</v>
      </c>
      <c r="E212" s="113">
        <v>-7</v>
      </c>
      <c r="F212" s="282">
        <v>-0.21341463414634146</v>
      </c>
      <c r="G212" s="113">
        <v>156188</v>
      </c>
      <c r="H212" s="113">
        <v>7577</v>
      </c>
      <c r="I212" s="282">
        <v>5.0985458680716773</v>
      </c>
      <c r="J212" s="113">
        <v>-31885</v>
      </c>
      <c r="K212" s="282">
        <v>-16.953523365927062</v>
      </c>
    </row>
    <row r="213" spans="1:11" ht="12" customHeight="1" x14ac:dyDescent="0.2">
      <c r="A213" s="281">
        <v>44501</v>
      </c>
      <c r="B213" s="113">
        <v>3253</v>
      </c>
      <c r="C213" s="113">
        <v>-20</v>
      </c>
      <c r="D213" s="282">
        <v>-0.6110601894286587</v>
      </c>
      <c r="E213" s="113">
        <v>-130</v>
      </c>
      <c r="F213" s="282">
        <v>-3.8427431274017145</v>
      </c>
      <c r="G213" s="113">
        <v>150116</v>
      </c>
      <c r="H213" s="113">
        <v>-6072</v>
      </c>
      <c r="I213" s="282">
        <v>-3.887622608651113</v>
      </c>
      <c r="J213" s="113">
        <v>-33333</v>
      </c>
      <c r="K213" s="282">
        <v>-18.170172636536584</v>
      </c>
    </row>
    <row r="214" spans="1:11" ht="12" customHeight="1" x14ac:dyDescent="0.2">
      <c r="A214" s="281">
        <v>44531</v>
      </c>
      <c r="B214" s="113">
        <v>3015</v>
      </c>
      <c r="C214" s="113">
        <v>-238</v>
      </c>
      <c r="D214" s="282">
        <v>-7.3163233937903476</v>
      </c>
      <c r="E214" s="113">
        <v>-358</v>
      </c>
      <c r="F214" s="282">
        <v>-10.613697005632968</v>
      </c>
      <c r="G214" s="113">
        <v>145586</v>
      </c>
      <c r="H214" s="113">
        <v>-4530</v>
      </c>
      <c r="I214" s="282">
        <v>-3.0176663380319222</v>
      </c>
      <c r="J214" s="113">
        <v>-36552</v>
      </c>
      <c r="K214" s="282">
        <v>-20.068299860545302</v>
      </c>
    </row>
    <row r="215" spans="1:11" ht="12" customHeight="1" x14ac:dyDescent="0.2">
      <c r="A215" s="281">
        <v>44562</v>
      </c>
      <c r="B215" s="113">
        <v>2866</v>
      </c>
      <c r="C215" s="113">
        <v>-149</v>
      </c>
      <c r="D215" s="282">
        <v>-4.9419568822553899</v>
      </c>
      <c r="E215" s="113">
        <v>-549</v>
      </c>
      <c r="F215" s="282">
        <v>-16.076134699853586</v>
      </c>
      <c r="G215" s="113">
        <v>148243</v>
      </c>
      <c r="H215" s="113">
        <v>2657</v>
      </c>
      <c r="I215" s="282">
        <v>1.8250381217974256</v>
      </c>
      <c r="J215" s="113">
        <v>-37167</v>
      </c>
      <c r="K215" s="282">
        <v>-20.045844344965211</v>
      </c>
    </row>
    <row r="216" spans="1:11" ht="12" customHeight="1" x14ac:dyDescent="0.2">
      <c r="A216" s="281">
        <v>44593</v>
      </c>
      <c r="B216" s="113">
        <v>2762</v>
      </c>
      <c r="C216" s="113">
        <v>-104</v>
      </c>
      <c r="D216" s="282">
        <v>-3.6287508722958828</v>
      </c>
      <c r="E216" s="113">
        <v>-739</v>
      </c>
      <c r="F216" s="282">
        <v>-21.108254784347331</v>
      </c>
      <c r="G216" s="113">
        <v>154786</v>
      </c>
      <c r="H216" s="113">
        <v>6543</v>
      </c>
      <c r="I216" s="282">
        <v>4.4136991291325725</v>
      </c>
      <c r="J216" s="113">
        <v>-36798</v>
      </c>
      <c r="K216" s="282">
        <v>-19.207240688157675</v>
      </c>
    </row>
    <row r="217" spans="1:11" ht="12" customHeight="1" x14ac:dyDescent="0.2">
      <c r="A217" s="281">
        <v>44621</v>
      </c>
      <c r="B217" s="113">
        <v>2828</v>
      </c>
      <c r="C217" s="113">
        <v>66</v>
      </c>
      <c r="D217" s="282">
        <v>2.3895727733526431</v>
      </c>
      <c r="E217" s="113">
        <v>-667</v>
      </c>
      <c r="F217" s="282">
        <v>-19.084406294706724</v>
      </c>
      <c r="G217" s="113">
        <v>156354</v>
      </c>
      <c r="H217" s="113">
        <v>1568</v>
      </c>
      <c r="I217" s="282">
        <v>1.0130115126691044</v>
      </c>
      <c r="J217" s="113">
        <v>-37598</v>
      </c>
      <c r="K217" s="282">
        <v>-19.385208711433759</v>
      </c>
    </row>
    <row r="218" spans="1:11" ht="12" customHeight="1" x14ac:dyDescent="0.2">
      <c r="A218" s="281">
        <v>44652</v>
      </c>
      <c r="B218" s="113">
        <v>2727</v>
      </c>
      <c r="C218" s="113">
        <v>-101</v>
      </c>
      <c r="D218" s="282">
        <v>-3.5714285714285716</v>
      </c>
      <c r="E218" s="113">
        <v>-755</v>
      </c>
      <c r="F218" s="282">
        <v>-21.682940838598508</v>
      </c>
      <c r="G218" s="113">
        <v>146810</v>
      </c>
      <c r="H218" s="113">
        <v>-9544</v>
      </c>
      <c r="I218" s="282">
        <v>-6.1040971129616128</v>
      </c>
      <c r="J218" s="113">
        <v>-44520</v>
      </c>
      <c r="K218" s="282">
        <v>-23.26869806094183</v>
      </c>
    </row>
    <row r="219" spans="1:11" ht="12" customHeight="1" x14ac:dyDescent="0.2">
      <c r="A219" s="281">
        <v>44682</v>
      </c>
      <c r="B219" s="113">
        <v>2562</v>
      </c>
      <c r="C219" s="113">
        <v>-165</v>
      </c>
      <c r="D219" s="282">
        <v>-6.0506050605060508</v>
      </c>
      <c r="E219" s="113">
        <v>-807</v>
      </c>
      <c r="F219" s="282">
        <v>-23.953695458593053</v>
      </c>
      <c r="G219" s="113">
        <v>138117</v>
      </c>
      <c r="H219" s="113">
        <v>-8693</v>
      </c>
      <c r="I219" s="282">
        <v>-5.921258769838567</v>
      </c>
      <c r="J219" s="113">
        <v>-44058</v>
      </c>
      <c r="K219" s="282">
        <v>-24.184438040345821</v>
      </c>
    </row>
    <row r="220" spans="1:11" ht="12" customHeight="1" x14ac:dyDescent="0.2">
      <c r="A220" s="281">
        <v>44713</v>
      </c>
      <c r="B220" s="113">
        <v>2424</v>
      </c>
      <c r="C220" s="113">
        <v>-138</v>
      </c>
      <c r="D220" s="282">
        <v>-5.3864168618266977</v>
      </c>
      <c r="E220" s="113">
        <v>-889</v>
      </c>
      <c r="F220" s="282">
        <v>-26.833685481436763</v>
      </c>
      <c r="G220" s="113">
        <v>146980</v>
      </c>
      <c r="H220" s="113">
        <v>8863</v>
      </c>
      <c r="I220" s="282">
        <v>6.4170232484053376</v>
      </c>
      <c r="J220" s="113">
        <v>-37077</v>
      </c>
      <c r="K220" s="282">
        <v>-20.144303123488918</v>
      </c>
    </row>
    <row r="221" spans="1:11" ht="12" customHeight="1" x14ac:dyDescent="0.2">
      <c r="A221" s="281">
        <v>44743</v>
      </c>
      <c r="B221" s="113">
        <v>2389</v>
      </c>
      <c r="C221" s="113">
        <v>-35</v>
      </c>
      <c r="D221" s="282">
        <v>-1.443894389438944</v>
      </c>
      <c r="E221" s="113">
        <v>-852</v>
      </c>
      <c r="F221" s="282">
        <v>-26.288182659672941</v>
      </c>
      <c r="G221" s="113">
        <v>147805</v>
      </c>
      <c r="H221" s="113">
        <v>825</v>
      </c>
      <c r="I221" s="282">
        <v>0.56130085725949108</v>
      </c>
      <c r="J221" s="113">
        <v>-27372</v>
      </c>
      <c r="K221" s="282">
        <v>-15.625338942897756</v>
      </c>
    </row>
    <row r="222" spans="1:11" ht="12" customHeight="1" x14ac:dyDescent="0.2">
      <c r="A222" s="281">
        <v>44774</v>
      </c>
      <c r="B222" s="113">
        <v>2360</v>
      </c>
      <c r="C222" s="113">
        <v>-29</v>
      </c>
      <c r="D222" s="282">
        <v>-1.2138970280452073</v>
      </c>
      <c r="E222" s="113">
        <v>-854</v>
      </c>
      <c r="F222" s="282">
        <v>-26.57125077784692</v>
      </c>
      <c r="G222" s="113">
        <v>141112</v>
      </c>
      <c r="H222" s="113">
        <v>-6693</v>
      </c>
      <c r="I222" s="282">
        <v>-4.5282635905415916</v>
      </c>
      <c r="J222" s="113">
        <v>-20566</v>
      </c>
      <c r="K222" s="282">
        <v>-12.720345377849799</v>
      </c>
    </row>
    <row r="223" spans="1:11" ht="12" customHeight="1" x14ac:dyDescent="0.2">
      <c r="A223" s="281">
        <v>44805</v>
      </c>
      <c r="B223" s="113">
        <v>2389</v>
      </c>
      <c r="C223" s="113">
        <v>29</v>
      </c>
      <c r="D223" s="282">
        <v>1.228813559322034</v>
      </c>
      <c r="E223" s="113">
        <v>-800</v>
      </c>
      <c r="F223" s="282">
        <v>-25.086233929131389</v>
      </c>
      <c r="G223" s="113">
        <v>134088</v>
      </c>
      <c r="H223" s="113">
        <v>-7024</v>
      </c>
      <c r="I223" s="282">
        <v>-4.9776064402743918</v>
      </c>
      <c r="J223" s="113">
        <v>-14523</v>
      </c>
      <c r="K223" s="282">
        <v>-9.7724932878454496</v>
      </c>
    </row>
    <row r="224" spans="1:11" ht="12" customHeight="1" x14ac:dyDescent="0.2">
      <c r="A224" s="281">
        <v>44835</v>
      </c>
      <c r="B224" s="113">
        <v>2398</v>
      </c>
      <c r="C224" s="113">
        <v>9</v>
      </c>
      <c r="D224" s="282">
        <v>0.37672666387609877</v>
      </c>
      <c r="E224" s="113">
        <v>-875</v>
      </c>
      <c r="F224" s="282">
        <v>-26.733883287503819</v>
      </c>
      <c r="G224" s="113">
        <v>122737</v>
      </c>
      <c r="H224" s="113">
        <v>-11351</v>
      </c>
      <c r="I224" s="282">
        <v>-8.4653361971242767</v>
      </c>
      <c r="J224" s="113">
        <v>-33451</v>
      </c>
      <c r="K224" s="282">
        <v>-21.41713832048557</v>
      </c>
    </row>
    <row r="225" spans="1:11" ht="12" customHeight="1" x14ac:dyDescent="0.2">
      <c r="A225" s="281">
        <v>44866</v>
      </c>
      <c r="B225" s="113">
        <v>2441</v>
      </c>
      <c r="C225" s="113">
        <v>43</v>
      </c>
      <c r="D225" s="282">
        <v>1.7931609674728941</v>
      </c>
      <c r="E225" s="113">
        <v>-812</v>
      </c>
      <c r="F225" s="282">
        <v>-24.961573931755304</v>
      </c>
      <c r="G225" s="113">
        <v>118230</v>
      </c>
      <c r="H225" s="113">
        <v>-4507</v>
      </c>
      <c r="I225" s="282">
        <v>-3.6720793240832021</v>
      </c>
      <c r="J225" s="113">
        <v>-31886</v>
      </c>
      <c r="K225" s="282">
        <v>-21.240907031895333</v>
      </c>
    </row>
    <row r="226" spans="1:11" ht="12" customHeight="1" x14ac:dyDescent="0.2">
      <c r="A226" s="281">
        <v>44896</v>
      </c>
      <c r="B226" s="113">
        <v>2365</v>
      </c>
      <c r="C226" s="113">
        <v>-76</v>
      </c>
      <c r="D226" s="282">
        <v>-3.11347808275297</v>
      </c>
      <c r="E226" s="113">
        <v>-650</v>
      </c>
      <c r="F226" s="282">
        <v>-21.558872305140962</v>
      </c>
      <c r="G226" s="113">
        <v>113308</v>
      </c>
      <c r="H226" s="113">
        <v>-4922</v>
      </c>
      <c r="I226" s="282">
        <v>-4.1630719783472889</v>
      </c>
      <c r="J226" s="113">
        <v>-32278</v>
      </c>
      <c r="K226" s="282">
        <v>-22.171087879329058</v>
      </c>
    </row>
    <row r="227" spans="1:11" ht="12" customHeight="1" x14ac:dyDescent="0.2">
      <c r="A227" s="281">
        <v>44927</v>
      </c>
      <c r="B227" s="113">
        <v>2412</v>
      </c>
      <c r="C227" s="113">
        <v>47</v>
      </c>
      <c r="D227" s="282">
        <v>1.9873150105708246</v>
      </c>
      <c r="E227" s="113">
        <v>-454</v>
      </c>
      <c r="F227" s="282">
        <v>-15.84089323098395</v>
      </c>
      <c r="G227" s="113">
        <v>114765</v>
      </c>
      <c r="H227" s="113">
        <v>1457</v>
      </c>
      <c r="I227" s="282">
        <v>1.2858756663254138</v>
      </c>
      <c r="J227" s="113">
        <v>-33478</v>
      </c>
      <c r="K227" s="282">
        <v>-22.583191111890613</v>
      </c>
    </row>
    <row r="228" spans="1:11" ht="12" customHeight="1" x14ac:dyDescent="0.2">
      <c r="A228" s="281">
        <v>44958</v>
      </c>
      <c r="B228" s="113">
        <v>2451</v>
      </c>
      <c r="C228" s="113">
        <v>39</v>
      </c>
      <c r="D228" s="282">
        <v>1.6169154228855722</v>
      </c>
      <c r="E228" s="113">
        <v>-311</v>
      </c>
      <c r="F228" s="282">
        <v>-11.259956553222302</v>
      </c>
      <c r="G228" s="113">
        <v>115903</v>
      </c>
      <c r="H228" s="113">
        <v>1138</v>
      </c>
      <c r="I228" s="282">
        <v>0.99159151309197058</v>
      </c>
      <c r="J228" s="113">
        <v>-38883</v>
      </c>
      <c r="K228" s="282">
        <v>-25.120488933107644</v>
      </c>
    </row>
    <row r="229" spans="1:11" ht="12" customHeight="1" x14ac:dyDescent="0.2">
      <c r="A229" s="281">
        <v>44986</v>
      </c>
      <c r="B229" s="113">
        <v>2445</v>
      </c>
      <c r="C229" s="113">
        <v>-6</v>
      </c>
      <c r="D229" s="282">
        <v>-0.24479804161566707</v>
      </c>
      <c r="E229" s="113">
        <v>-383</v>
      </c>
      <c r="F229" s="282">
        <v>-13.543140028288542</v>
      </c>
      <c r="G229" s="113">
        <v>113255</v>
      </c>
      <c r="H229" s="113">
        <v>-2648</v>
      </c>
      <c r="I229" s="282">
        <v>-2.2846690767279534</v>
      </c>
      <c r="J229" s="113">
        <v>-43099</v>
      </c>
      <c r="K229" s="282">
        <v>-27.565012727528558</v>
      </c>
    </row>
    <row r="230" spans="1:11" ht="12" customHeight="1" x14ac:dyDescent="0.2">
      <c r="A230" s="281">
        <v>45017</v>
      </c>
      <c r="B230" s="113">
        <v>2407</v>
      </c>
      <c r="C230" s="113">
        <v>-38</v>
      </c>
      <c r="D230" s="282">
        <v>-1.5541922290388548</v>
      </c>
      <c r="E230" s="113">
        <v>-320</v>
      </c>
      <c r="F230" s="282">
        <v>-11.734506784011735</v>
      </c>
      <c r="G230" s="113">
        <v>108959</v>
      </c>
      <c r="H230" s="113">
        <v>-4296</v>
      </c>
      <c r="I230" s="282">
        <v>-3.7932100128029669</v>
      </c>
      <c r="J230" s="113">
        <v>-37851</v>
      </c>
      <c r="K230" s="282">
        <v>-25.782303657788979</v>
      </c>
    </row>
    <row r="231" spans="1:11" ht="12" customHeight="1" x14ac:dyDescent="0.2">
      <c r="A231" s="281">
        <v>45047</v>
      </c>
      <c r="B231" s="113">
        <v>2354</v>
      </c>
      <c r="C231" s="113">
        <v>-53</v>
      </c>
      <c r="D231" s="282">
        <v>-2.2019110926464478</v>
      </c>
      <c r="E231" s="113">
        <v>-208</v>
      </c>
      <c r="F231" s="282">
        <v>-8.118657298985168</v>
      </c>
      <c r="G231" s="113">
        <v>106458</v>
      </c>
      <c r="H231" s="113">
        <v>-2501</v>
      </c>
      <c r="I231" s="282">
        <v>-2.2953588046880018</v>
      </c>
      <c r="J231" s="113">
        <v>-31659</v>
      </c>
      <c r="K231" s="282">
        <v>-22.921870587979758</v>
      </c>
    </row>
    <row r="232" spans="1:11" ht="12" customHeight="1" x14ac:dyDescent="0.2">
      <c r="A232" s="281">
        <v>45078</v>
      </c>
      <c r="B232" s="113">
        <v>2337</v>
      </c>
      <c r="C232" s="113">
        <v>-17</v>
      </c>
      <c r="D232" s="282">
        <v>-0.72217502124044175</v>
      </c>
      <c r="E232" s="113">
        <v>-87</v>
      </c>
      <c r="F232" s="282">
        <v>-3.5891089108910892</v>
      </c>
      <c r="G232" s="113">
        <v>106678</v>
      </c>
      <c r="H232" s="113">
        <v>220</v>
      </c>
      <c r="I232" s="282">
        <v>0.20665426741062204</v>
      </c>
      <c r="J232" s="113">
        <v>-40302</v>
      </c>
      <c r="K232" s="282">
        <v>-27.42005715063274</v>
      </c>
    </row>
    <row r="233" spans="1:11" ht="12" customHeight="1" x14ac:dyDescent="0.2">
      <c r="A233" s="281">
        <v>45108</v>
      </c>
      <c r="B233" s="113">
        <v>2279</v>
      </c>
      <c r="C233" s="113">
        <v>-58</v>
      </c>
      <c r="D233" s="282">
        <v>-2.4818142918271286</v>
      </c>
      <c r="E233" s="113">
        <v>-110</v>
      </c>
      <c r="F233" s="282">
        <v>-4.6044370029300961</v>
      </c>
      <c r="G233" s="113">
        <v>104817</v>
      </c>
      <c r="H233" s="113">
        <v>-1861</v>
      </c>
      <c r="I233" s="282">
        <v>-1.7445021466469188</v>
      </c>
      <c r="J233" s="113">
        <v>-42988</v>
      </c>
      <c r="K233" s="282">
        <v>-29.084266432123407</v>
      </c>
    </row>
    <row r="234" spans="1:11" ht="12" customHeight="1" x14ac:dyDescent="0.2">
      <c r="A234" s="284">
        <v>45139</v>
      </c>
      <c r="B234" s="285">
        <v>2239</v>
      </c>
      <c r="C234" s="285">
        <f>B234-B233</f>
        <v>-40</v>
      </c>
      <c r="D234" s="286">
        <f>100*C234/B233</f>
        <v>-1.7551557700745941</v>
      </c>
      <c r="E234" s="285">
        <f>B234-B222</f>
        <v>-121</v>
      </c>
      <c r="F234" s="286">
        <f>100*E234/B222</f>
        <v>-5.1271186440677967</v>
      </c>
      <c r="G234" s="285">
        <v>101943</v>
      </c>
      <c r="H234" s="285">
        <f>G234-G233</f>
        <v>-2874</v>
      </c>
      <c r="I234" s="286">
        <f>100*H234/G233</f>
        <v>-2.7419216348493087</v>
      </c>
      <c r="J234" s="285">
        <f>G234-G222</f>
        <v>-39169</v>
      </c>
      <c r="K234" s="286">
        <f>100*J234/G222</f>
        <v>-27.757384205453825</v>
      </c>
    </row>
    <row r="235" spans="1:11" x14ac:dyDescent="0.2">
      <c r="A235" s="46" t="s">
        <v>135</v>
      </c>
    </row>
    <row r="236" spans="1:11" ht="27" customHeight="1" x14ac:dyDescent="0.2">
      <c r="A236" s="46"/>
    </row>
    <row r="237" spans="1:11" x14ac:dyDescent="0.2">
      <c r="A237" s="297"/>
      <c r="B237" s="404" t="s">
        <v>624</v>
      </c>
      <c r="C237" s="404"/>
      <c r="D237" s="404"/>
      <c r="E237" s="404"/>
      <c r="F237" s="404"/>
      <c r="G237" s="404"/>
      <c r="H237" s="404"/>
      <c r="I237" s="404"/>
      <c r="J237" s="404"/>
      <c r="K237" s="404"/>
    </row>
    <row r="238" spans="1:11" ht="18.75" customHeight="1" x14ac:dyDescent="0.2">
      <c r="B238" s="404"/>
      <c r="C238" s="404"/>
      <c r="D238" s="404"/>
      <c r="E238" s="404"/>
      <c r="F238" s="404"/>
      <c r="G238" s="404"/>
      <c r="H238" s="404"/>
      <c r="I238" s="404"/>
      <c r="J238" s="404"/>
      <c r="K238" s="404"/>
    </row>
    <row r="240" spans="1:11" x14ac:dyDescent="0.2">
      <c r="A240" s="287" t="s">
        <v>621</v>
      </c>
    </row>
    <row r="243" spans="6:6" x14ac:dyDescent="0.2">
      <c r="F243" s="81" t="s">
        <v>60</v>
      </c>
    </row>
  </sheetData>
  <mergeCells count="12">
    <mergeCell ref="J8:K8"/>
    <mergeCell ref="B237:K238"/>
    <mergeCell ref="A5:K5"/>
    <mergeCell ref="A6:A9"/>
    <mergeCell ref="B6:K6"/>
    <mergeCell ref="B7:F7"/>
    <mergeCell ref="G7:K7"/>
    <mergeCell ref="B8:B9"/>
    <mergeCell ref="C8:D8"/>
    <mergeCell ref="E8:F8"/>
    <mergeCell ref="G8:G9"/>
    <mergeCell ref="H8:I8"/>
  </mergeCells>
  <hyperlinks>
    <hyperlink ref="I2" location="ÍNDICE!A1" display="VOLVER AL ÍNDICE"/>
    <hyperlink ref="A240"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48"/>
  <sheetViews>
    <sheetView zoomScaleNormal="100" workbookViewId="0"/>
  </sheetViews>
  <sheetFormatPr baseColWidth="10" defaultColWidth="9.140625" defaultRowHeight="15" x14ac:dyDescent="0.2"/>
  <cols>
    <col min="1" max="1" width="33.7109375" style="15" customWidth="1"/>
    <col min="2" max="6" width="9.140625" style="15" customWidth="1"/>
    <col min="7" max="200" width="9.140625" style="15"/>
    <col min="201" max="201" width="0.42578125" style="15" customWidth="1"/>
    <col min="202" max="202" width="12.140625" style="15" customWidth="1"/>
    <col min="203" max="203" width="9.85546875" style="15" customWidth="1"/>
    <col min="204" max="205" width="10" style="15" customWidth="1"/>
    <col min="206" max="211" width="9.28515625" style="15" customWidth="1"/>
    <col min="212" max="456" width="9.140625" style="15"/>
    <col min="457" max="457" width="0.42578125" style="15" customWidth="1"/>
    <col min="458" max="458" width="12.140625" style="15" customWidth="1"/>
    <col min="459" max="459" width="9.85546875" style="15" customWidth="1"/>
    <col min="460" max="461" width="10" style="15" customWidth="1"/>
    <col min="462" max="467" width="9.28515625" style="15" customWidth="1"/>
    <col min="468" max="712" width="9.140625" style="15"/>
    <col min="713" max="713" width="0.42578125" style="15" customWidth="1"/>
    <col min="714" max="714" width="12.140625" style="15" customWidth="1"/>
    <col min="715" max="715" width="9.85546875" style="15" customWidth="1"/>
    <col min="716" max="717" width="10" style="15" customWidth="1"/>
    <col min="718" max="723" width="9.28515625" style="15" customWidth="1"/>
    <col min="724" max="968" width="9.140625" style="15"/>
    <col min="969" max="969" width="0.42578125" style="15" customWidth="1"/>
    <col min="970" max="970" width="12.140625" style="15" customWidth="1"/>
    <col min="971" max="971" width="9.85546875" style="15" customWidth="1"/>
    <col min="972" max="973" width="10" style="15" customWidth="1"/>
    <col min="974" max="979" width="9.28515625" style="15" customWidth="1"/>
    <col min="980" max="1224" width="9.140625" style="15"/>
    <col min="1225" max="1225" width="0.42578125" style="15" customWidth="1"/>
    <col min="1226" max="1226" width="12.140625" style="15" customWidth="1"/>
    <col min="1227" max="1227" width="9.85546875" style="15" customWidth="1"/>
    <col min="1228" max="1229" width="10" style="15" customWidth="1"/>
    <col min="1230" max="1235" width="9.28515625" style="15" customWidth="1"/>
    <col min="1236" max="1480" width="9.140625" style="15"/>
    <col min="1481" max="1481" width="0.42578125" style="15" customWidth="1"/>
    <col min="1482" max="1482" width="12.140625" style="15" customWidth="1"/>
    <col min="1483" max="1483" width="9.85546875" style="15" customWidth="1"/>
    <col min="1484" max="1485" width="10" style="15" customWidth="1"/>
    <col min="1486" max="1491" width="9.28515625" style="15" customWidth="1"/>
    <col min="1492" max="1736" width="9.140625" style="15"/>
    <col min="1737" max="1737" width="0.42578125" style="15" customWidth="1"/>
    <col min="1738" max="1738" width="12.140625" style="15" customWidth="1"/>
    <col min="1739" max="1739" width="9.85546875" style="15" customWidth="1"/>
    <col min="1740" max="1741" width="10" style="15" customWidth="1"/>
    <col min="1742" max="1747" width="9.28515625" style="15" customWidth="1"/>
    <col min="1748" max="1992" width="9.140625" style="15"/>
    <col min="1993" max="1993" width="0.42578125" style="15" customWidth="1"/>
    <col min="1994" max="1994" width="12.140625" style="15" customWidth="1"/>
    <col min="1995" max="1995" width="9.85546875" style="15" customWidth="1"/>
    <col min="1996" max="1997" width="10" style="15" customWidth="1"/>
    <col min="1998" max="2003" width="9.28515625" style="15" customWidth="1"/>
    <col min="2004" max="2248" width="9.140625" style="15"/>
    <col min="2249" max="2249" width="0.42578125" style="15" customWidth="1"/>
    <col min="2250" max="2250" width="12.140625" style="15" customWidth="1"/>
    <col min="2251" max="2251" width="9.85546875" style="15" customWidth="1"/>
    <col min="2252" max="2253" width="10" style="15" customWidth="1"/>
    <col min="2254" max="2259" width="9.28515625" style="15" customWidth="1"/>
    <col min="2260" max="2504" width="9.140625" style="15"/>
    <col min="2505" max="2505" width="0.42578125" style="15" customWidth="1"/>
    <col min="2506" max="2506" width="12.140625" style="15" customWidth="1"/>
    <col min="2507" max="2507" width="9.85546875" style="15" customWidth="1"/>
    <col min="2508" max="2509" width="10" style="15" customWidth="1"/>
    <col min="2510" max="2515" width="9.28515625" style="15" customWidth="1"/>
    <col min="2516" max="2760" width="9.140625" style="15"/>
    <col min="2761" max="2761" width="0.42578125" style="15" customWidth="1"/>
    <col min="2762" max="2762" width="12.140625" style="15" customWidth="1"/>
    <col min="2763" max="2763" width="9.85546875" style="15" customWidth="1"/>
    <col min="2764" max="2765" width="10" style="15" customWidth="1"/>
    <col min="2766" max="2771" width="9.28515625" style="15" customWidth="1"/>
    <col min="2772" max="3016" width="9.140625" style="15"/>
    <col min="3017" max="3017" width="0.42578125" style="15" customWidth="1"/>
    <col min="3018" max="3018" width="12.140625" style="15" customWidth="1"/>
    <col min="3019" max="3019" width="9.85546875" style="15" customWidth="1"/>
    <col min="3020" max="3021" width="10" style="15" customWidth="1"/>
    <col min="3022" max="3027" width="9.28515625" style="15" customWidth="1"/>
    <col min="3028" max="3272" width="9.140625" style="15"/>
    <col min="3273" max="3273" width="0.42578125" style="15" customWidth="1"/>
    <col min="3274" max="3274" width="12.140625" style="15" customWidth="1"/>
    <col min="3275" max="3275" width="9.85546875" style="15" customWidth="1"/>
    <col min="3276" max="3277" width="10" style="15" customWidth="1"/>
    <col min="3278" max="3283" width="9.28515625" style="15" customWidth="1"/>
    <col min="3284" max="3528" width="9.140625" style="15"/>
    <col min="3529" max="3529" width="0.42578125" style="15" customWidth="1"/>
    <col min="3530" max="3530" width="12.140625" style="15" customWidth="1"/>
    <col min="3531" max="3531" width="9.85546875" style="15" customWidth="1"/>
    <col min="3532" max="3533" width="10" style="15" customWidth="1"/>
    <col min="3534" max="3539" width="9.28515625" style="15" customWidth="1"/>
    <col min="3540" max="3784" width="9.140625" style="15"/>
    <col min="3785" max="3785" width="0.42578125" style="15" customWidth="1"/>
    <col min="3786" max="3786" width="12.140625" style="15" customWidth="1"/>
    <col min="3787" max="3787" width="9.85546875" style="15" customWidth="1"/>
    <col min="3788" max="3789" width="10" style="15" customWidth="1"/>
    <col min="3790" max="3795" width="9.28515625" style="15" customWidth="1"/>
    <col min="3796" max="4040" width="9.140625" style="15"/>
    <col min="4041" max="4041" width="0.42578125" style="15" customWidth="1"/>
    <col min="4042" max="4042" width="12.140625" style="15" customWidth="1"/>
    <col min="4043" max="4043" width="9.85546875" style="15" customWidth="1"/>
    <col min="4044" max="4045" width="10" style="15" customWidth="1"/>
    <col min="4046" max="4051" width="9.28515625" style="15" customWidth="1"/>
    <col min="4052" max="4296" width="9.140625" style="15"/>
    <col min="4297" max="4297" width="0.42578125" style="15" customWidth="1"/>
    <col min="4298" max="4298" width="12.140625" style="15" customWidth="1"/>
    <col min="4299" max="4299" width="9.85546875" style="15" customWidth="1"/>
    <col min="4300" max="4301" width="10" style="15" customWidth="1"/>
    <col min="4302" max="4307" width="9.28515625" style="15" customWidth="1"/>
    <col min="4308" max="4552" width="9.140625" style="15"/>
    <col min="4553" max="4553" width="0.42578125" style="15" customWidth="1"/>
    <col min="4554" max="4554" width="12.140625" style="15" customWidth="1"/>
    <col min="4555" max="4555" width="9.85546875" style="15" customWidth="1"/>
    <col min="4556" max="4557" width="10" style="15" customWidth="1"/>
    <col min="4558" max="4563" width="9.28515625" style="15" customWidth="1"/>
    <col min="4564" max="4808" width="9.140625" style="15"/>
    <col min="4809" max="4809" width="0.42578125" style="15" customWidth="1"/>
    <col min="4810" max="4810" width="12.140625" style="15" customWidth="1"/>
    <col min="4811" max="4811" width="9.85546875" style="15" customWidth="1"/>
    <col min="4812" max="4813" width="10" style="15" customWidth="1"/>
    <col min="4814" max="4819" width="9.28515625" style="15" customWidth="1"/>
    <col min="4820" max="5064" width="9.140625" style="15"/>
    <col min="5065" max="5065" width="0.42578125" style="15" customWidth="1"/>
    <col min="5066" max="5066" width="12.140625" style="15" customWidth="1"/>
    <col min="5067" max="5067" width="9.85546875" style="15" customWidth="1"/>
    <col min="5068" max="5069" width="10" style="15" customWidth="1"/>
    <col min="5070" max="5075" width="9.28515625" style="15" customWidth="1"/>
    <col min="5076" max="5320" width="9.140625" style="15"/>
    <col min="5321" max="5321" width="0.42578125" style="15" customWidth="1"/>
    <col min="5322" max="5322" width="12.140625" style="15" customWidth="1"/>
    <col min="5323" max="5323" width="9.85546875" style="15" customWidth="1"/>
    <col min="5324" max="5325" width="10" style="15" customWidth="1"/>
    <col min="5326" max="5331" width="9.28515625" style="15" customWidth="1"/>
    <col min="5332" max="5576" width="9.140625" style="15"/>
    <col min="5577" max="5577" width="0.42578125" style="15" customWidth="1"/>
    <col min="5578" max="5578" width="12.140625" style="15" customWidth="1"/>
    <col min="5579" max="5579" width="9.85546875" style="15" customWidth="1"/>
    <col min="5580" max="5581" width="10" style="15" customWidth="1"/>
    <col min="5582" max="5587" width="9.28515625" style="15" customWidth="1"/>
    <col min="5588" max="5832" width="9.140625" style="15"/>
    <col min="5833" max="5833" width="0.42578125" style="15" customWidth="1"/>
    <col min="5834" max="5834" width="12.140625" style="15" customWidth="1"/>
    <col min="5835" max="5835" width="9.85546875" style="15" customWidth="1"/>
    <col min="5836" max="5837" width="10" style="15" customWidth="1"/>
    <col min="5838" max="5843" width="9.28515625" style="15" customWidth="1"/>
    <col min="5844" max="6088" width="9.140625" style="15"/>
    <col min="6089" max="6089" width="0.42578125" style="15" customWidth="1"/>
    <col min="6090" max="6090" width="12.140625" style="15" customWidth="1"/>
    <col min="6091" max="6091" width="9.85546875" style="15" customWidth="1"/>
    <col min="6092" max="6093" width="10" style="15" customWidth="1"/>
    <col min="6094" max="6099" width="9.28515625" style="15" customWidth="1"/>
    <col min="6100" max="6344" width="9.140625" style="15"/>
    <col min="6345" max="6345" width="0.42578125" style="15" customWidth="1"/>
    <col min="6346" max="6346" width="12.140625" style="15" customWidth="1"/>
    <col min="6347" max="6347" width="9.85546875" style="15" customWidth="1"/>
    <col min="6348" max="6349" width="10" style="15" customWidth="1"/>
    <col min="6350" max="6355" width="9.28515625" style="15" customWidth="1"/>
    <col min="6356" max="6600" width="9.140625" style="15"/>
    <col min="6601" max="6601" width="0.42578125" style="15" customWidth="1"/>
    <col min="6602" max="6602" width="12.140625" style="15" customWidth="1"/>
    <col min="6603" max="6603" width="9.85546875" style="15" customWidth="1"/>
    <col min="6604" max="6605" width="10" style="15" customWidth="1"/>
    <col min="6606" max="6611" width="9.28515625" style="15" customWidth="1"/>
    <col min="6612" max="6856" width="9.140625" style="15"/>
    <col min="6857" max="6857" width="0.42578125" style="15" customWidth="1"/>
    <col min="6858" max="6858" width="12.140625" style="15" customWidth="1"/>
    <col min="6859" max="6859" width="9.85546875" style="15" customWidth="1"/>
    <col min="6860" max="6861" width="10" style="15" customWidth="1"/>
    <col min="6862" max="6867" width="9.28515625" style="15" customWidth="1"/>
    <col min="6868" max="7112" width="9.140625" style="15"/>
    <col min="7113" max="7113" width="0.42578125" style="15" customWidth="1"/>
    <col min="7114" max="7114" width="12.140625" style="15" customWidth="1"/>
    <col min="7115" max="7115" width="9.85546875" style="15" customWidth="1"/>
    <col min="7116" max="7117" width="10" style="15" customWidth="1"/>
    <col min="7118" max="7123" width="9.28515625" style="15" customWidth="1"/>
    <col min="7124" max="7368" width="9.140625" style="15"/>
    <col min="7369" max="7369" width="0.42578125" style="15" customWidth="1"/>
    <col min="7370" max="7370" width="12.140625" style="15" customWidth="1"/>
    <col min="7371" max="7371" width="9.85546875" style="15" customWidth="1"/>
    <col min="7372" max="7373" width="10" style="15" customWidth="1"/>
    <col min="7374" max="7379" width="9.28515625" style="15" customWidth="1"/>
    <col min="7380" max="7624" width="9.140625" style="15"/>
    <col min="7625" max="7625" width="0.42578125" style="15" customWidth="1"/>
    <col min="7626" max="7626" width="12.140625" style="15" customWidth="1"/>
    <col min="7627" max="7627" width="9.85546875" style="15" customWidth="1"/>
    <col min="7628" max="7629" width="10" style="15" customWidth="1"/>
    <col min="7630" max="7635" width="9.28515625" style="15" customWidth="1"/>
    <col min="7636" max="7880" width="9.140625" style="15"/>
    <col min="7881" max="7881" width="0.42578125" style="15" customWidth="1"/>
    <col min="7882" max="7882" width="12.140625" style="15" customWidth="1"/>
    <col min="7883" max="7883" width="9.85546875" style="15" customWidth="1"/>
    <col min="7884" max="7885" width="10" style="15" customWidth="1"/>
    <col min="7886" max="7891" width="9.28515625" style="15" customWidth="1"/>
    <col min="7892" max="8136" width="9.140625" style="15"/>
    <col min="8137" max="8137" width="0.42578125" style="15" customWidth="1"/>
    <col min="8138" max="8138" width="12.140625" style="15" customWidth="1"/>
    <col min="8139" max="8139" width="9.85546875" style="15" customWidth="1"/>
    <col min="8140" max="8141" width="10" style="15" customWidth="1"/>
    <col min="8142" max="8147" width="9.28515625" style="15" customWidth="1"/>
    <col min="8148" max="8392" width="9.140625" style="15"/>
    <col min="8393" max="8393" width="0.42578125" style="15" customWidth="1"/>
    <col min="8394" max="8394" width="12.140625" style="15" customWidth="1"/>
    <col min="8395" max="8395" width="9.85546875" style="15" customWidth="1"/>
    <col min="8396" max="8397" width="10" style="15" customWidth="1"/>
    <col min="8398" max="8403" width="9.28515625" style="15" customWidth="1"/>
    <col min="8404" max="8648" width="9.140625" style="15"/>
    <col min="8649" max="8649" width="0.42578125" style="15" customWidth="1"/>
    <col min="8650" max="8650" width="12.140625" style="15" customWidth="1"/>
    <col min="8651" max="8651" width="9.85546875" style="15" customWidth="1"/>
    <col min="8652" max="8653" width="10" style="15" customWidth="1"/>
    <col min="8654" max="8659" width="9.28515625" style="15" customWidth="1"/>
    <col min="8660" max="8904" width="9.140625" style="15"/>
    <col min="8905" max="8905" width="0.42578125" style="15" customWidth="1"/>
    <col min="8906" max="8906" width="12.140625" style="15" customWidth="1"/>
    <col min="8907" max="8907" width="9.85546875" style="15" customWidth="1"/>
    <col min="8908" max="8909" width="10" style="15" customWidth="1"/>
    <col min="8910" max="8915" width="9.28515625" style="15" customWidth="1"/>
    <col min="8916" max="9160" width="9.140625" style="15"/>
    <col min="9161" max="9161" width="0.42578125" style="15" customWidth="1"/>
    <col min="9162" max="9162" width="12.140625" style="15" customWidth="1"/>
    <col min="9163" max="9163" width="9.85546875" style="15" customWidth="1"/>
    <col min="9164" max="9165" width="10" style="15" customWidth="1"/>
    <col min="9166" max="9171" width="9.28515625" style="15" customWidth="1"/>
    <col min="9172" max="9416" width="9.140625" style="15"/>
    <col min="9417" max="9417" width="0.42578125" style="15" customWidth="1"/>
    <col min="9418" max="9418" width="12.140625" style="15" customWidth="1"/>
    <col min="9419" max="9419" width="9.85546875" style="15" customWidth="1"/>
    <col min="9420" max="9421" width="10" style="15" customWidth="1"/>
    <col min="9422" max="9427" width="9.28515625" style="15" customWidth="1"/>
    <col min="9428" max="9672" width="9.140625" style="15"/>
    <col min="9673" max="9673" width="0.42578125" style="15" customWidth="1"/>
    <col min="9674" max="9674" width="12.140625" style="15" customWidth="1"/>
    <col min="9675" max="9675" width="9.85546875" style="15" customWidth="1"/>
    <col min="9676" max="9677" width="10" style="15" customWidth="1"/>
    <col min="9678" max="9683" width="9.28515625" style="15" customWidth="1"/>
    <col min="9684" max="9928" width="9.140625" style="15"/>
    <col min="9929" max="9929" width="0.42578125" style="15" customWidth="1"/>
    <col min="9930" max="9930" width="12.140625" style="15" customWidth="1"/>
    <col min="9931" max="9931" width="9.85546875" style="15" customWidth="1"/>
    <col min="9932" max="9933" width="10" style="15" customWidth="1"/>
    <col min="9934" max="9939" width="9.28515625" style="15" customWidth="1"/>
    <col min="9940" max="10184" width="9.140625" style="15"/>
    <col min="10185" max="10185" width="0.42578125" style="15" customWidth="1"/>
    <col min="10186" max="10186" width="12.140625" style="15" customWidth="1"/>
    <col min="10187" max="10187" width="9.85546875" style="15" customWidth="1"/>
    <col min="10188" max="10189" width="10" style="15" customWidth="1"/>
    <col min="10190" max="10195" width="9.28515625" style="15" customWidth="1"/>
    <col min="10196" max="10440" width="9.140625" style="15"/>
    <col min="10441" max="10441" width="0.42578125" style="15" customWidth="1"/>
    <col min="10442" max="10442" width="12.140625" style="15" customWidth="1"/>
    <col min="10443" max="10443" width="9.85546875" style="15" customWidth="1"/>
    <col min="10444" max="10445" width="10" style="15" customWidth="1"/>
    <col min="10446" max="10451" width="9.28515625" style="15" customWidth="1"/>
    <col min="10452" max="10696" width="9.140625" style="15"/>
    <col min="10697" max="10697" width="0.42578125" style="15" customWidth="1"/>
    <col min="10698" max="10698" width="12.140625" style="15" customWidth="1"/>
    <col min="10699" max="10699" width="9.85546875" style="15" customWidth="1"/>
    <col min="10700" max="10701" width="10" style="15" customWidth="1"/>
    <col min="10702" max="10707" width="9.28515625" style="15" customWidth="1"/>
    <col min="10708" max="10952" width="9.140625" style="15"/>
    <col min="10953" max="10953" width="0.42578125" style="15" customWidth="1"/>
    <col min="10954" max="10954" width="12.140625" style="15" customWidth="1"/>
    <col min="10955" max="10955" width="9.85546875" style="15" customWidth="1"/>
    <col min="10956" max="10957" width="10" style="15" customWidth="1"/>
    <col min="10958" max="10963" width="9.28515625" style="15" customWidth="1"/>
    <col min="10964" max="11208" width="9.140625" style="15"/>
    <col min="11209" max="11209" width="0.42578125" style="15" customWidth="1"/>
    <col min="11210" max="11210" width="12.140625" style="15" customWidth="1"/>
    <col min="11211" max="11211" width="9.85546875" style="15" customWidth="1"/>
    <col min="11212" max="11213" width="10" style="15" customWidth="1"/>
    <col min="11214" max="11219" width="9.28515625" style="15" customWidth="1"/>
    <col min="11220" max="11464" width="9.140625" style="15"/>
    <col min="11465" max="11465" width="0.42578125" style="15" customWidth="1"/>
    <col min="11466" max="11466" width="12.140625" style="15" customWidth="1"/>
    <col min="11467" max="11467" width="9.85546875" style="15" customWidth="1"/>
    <col min="11468" max="11469" width="10" style="15" customWidth="1"/>
    <col min="11470" max="11475" width="9.28515625" style="15" customWidth="1"/>
    <col min="11476" max="11720" width="9.140625" style="15"/>
    <col min="11721" max="11721" width="0.42578125" style="15" customWidth="1"/>
    <col min="11722" max="11722" width="12.140625" style="15" customWidth="1"/>
    <col min="11723" max="11723" width="9.85546875" style="15" customWidth="1"/>
    <col min="11724" max="11725" width="10" style="15" customWidth="1"/>
    <col min="11726" max="11731" width="9.28515625" style="15" customWidth="1"/>
    <col min="11732" max="11976" width="9.140625" style="15"/>
    <col min="11977" max="11977" width="0.42578125" style="15" customWidth="1"/>
    <col min="11978" max="11978" width="12.140625" style="15" customWidth="1"/>
    <col min="11979" max="11979" width="9.85546875" style="15" customWidth="1"/>
    <col min="11980" max="11981" width="10" style="15" customWidth="1"/>
    <col min="11982" max="11987" width="9.28515625" style="15" customWidth="1"/>
    <col min="11988" max="12232" width="9.140625" style="15"/>
    <col min="12233" max="12233" width="0.42578125" style="15" customWidth="1"/>
    <col min="12234" max="12234" width="12.140625" style="15" customWidth="1"/>
    <col min="12235" max="12235" width="9.85546875" style="15" customWidth="1"/>
    <col min="12236" max="12237" width="10" style="15" customWidth="1"/>
    <col min="12238" max="12243" width="9.28515625" style="15" customWidth="1"/>
    <col min="12244" max="12488" width="9.140625" style="15"/>
    <col min="12489" max="12489" width="0.42578125" style="15" customWidth="1"/>
    <col min="12490" max="12490" width="12.140625" style="15" customWidth="1"/>
    <col min="12491" max="12491" width="9.85546875" style="15" customWidth="1"/>
    <col min="12492" max="12493" width="10" style="15" customWidth="1"/>
    <col min="12494" max="12499" width="9.28515625" style="15" customWidth="1"/>
    <col min="12500" max="12744" width="9.140625" style="15"/>
    <col min="12745" max="12745" width="0.42578125" style="15" customWidth="1"/>
    <col min="12746" max="12746" width="12.140625" style="15" customWidth="1"/>
    <col min="12747" max="12747" width="9.85546875" style="15" customWidth="1"/>
    <col min="12748" max="12749" width="10" style="15" customWidth="1"/>
    <col min="12750" max="12755" width="9.28515625" style="15" customWidth="1"/>
    <col min="12756" max="13000" width="9.140625" style="15"/>
    <col min="13001" max="13001" width="0.42578125" style="15" customWidth="1"/>
    <col min="13002" max="13002" width="12.140625" style="15" customWidth="1"/>
    <col min="13003" max="13003" width="9.85546875" style="15" customWidth="1"/>
    <col min="13004" max="13005" width="10" style="15" customWidth="1"/>
    <col min="13006" max="13011" width="9.28515625" style="15" customWidth="1"/>
    <col min="13012" max="13256" width="9.140625" style="15"/>
    <col min="13257" max="13257" width="0.42578125" style="15" customWidth="1"/>
    <col min="13258" max="13258" width="12.140625" style="15" customWidth="1"/>
    <col min="13259" max="13259" width="9.85546875" style="15" customWidth="1"/>
    <col min="13260" max="13261" width="10" style="15" customWidth="1"/>
    <col min="13262" max="13267" width="9.28515625" style="15" customWidth="1"/>
    <col min="13268" max="13512" width="9.140625" style="15"/>
    <col min="13513" max="13513" width="0.42578125" style="15" customWidth="1"/>
    <col min="13514" max="13514" width="12.140625" style="15" customWidth="1"/>
    <col min="13515" max="13515" width="9.85546875" style="15" customWidth="1"/>
    <col min="13516" max="13517" width="10" style="15" customWidth="1"/>
    <col min="13518" max="13523" width="9.28515625" style="15" customWidth="1"/>
    <col min="13524" max="13768" width="9.140625" style="15"/>
    <col min="13769" max="13769" width="0.42578125" style="15" customWidth="1"/>
    <col min="13770" max="13770" width="12.140625" style="15" customWidth="1"/>
    <col min="13771" max="13771" width="9.85546875" style="15" customWidth="1"/>
    <col min="13772" max="13773" width="10" style="15" customWidth="1"/>
    <col min="13774" max="13779" width="9.28515625" style="15" customWidth="1"/>
    <col min="13780" max="14024" width="9.140625" style="15"/>
    <col min="14025" max="14025" width="0.42578125" style="15" customWidth="1"/>
    <col min="14026" max="14026" width="12.140625" style="15" customWidth="1"/>
    <col min="14027" max="14027" width="9.85546875" style="15" customWidth="1"/>
    <col min="14028" max="14029" width="10" style="15" customWidth="1"/>
    <col min="14030" max="14035" width="9.28515625" style="15" customWidth="1"/>
    <col min="14036" max="14280" width="9.140625" style="15"/>
    <col min="14281" max="14281" width="0.42578125" style="15" customWidth="1"/>
    <col min="14282" max="14282" width="12.140625" style="15" customWidth="1"/>
    <col min="14283" max="14283" width="9.85546875" style="15" customWidth="1"/>
    <col min="14284" max="14285" width="10" style="15" customWidth="1"/>
    <col min="14286" max="14291" width="9.28515625" style="15" customWidth="1"/>
    <col min="14292" max="14536" width="9.140625" style="15"/>
    <col min="14537" max="14537" width="0.42578125" style="15" customWidth="1"/>
    <col min="14538" max="14538" width="12.140625" style="15" customWidth="1"/>
    <col min="14539" max="14539" width="9.85546875" style="15" customWidth="1"/>
    <col min="14540" max="14541" width="10" style="15" customWidth="1"/>
    <col min="14542" max="14547" width="9.28515625" style="15" customWidth="1"/>
    <col min="14548" max="14792" width="9.140625" style="15"/>
    <col min="14793" max="14793" width="0.42578125" style="15" customWidth="1"/>
    <col min="14794" max="14794" width="12.140625" style="15" customWidth="1"/>
    <col min="14795" max="14795" width="9.85546875" style="15" customWidth="1"/>
    <col min="14796" max="14797" width="10" style="15" customWidth="1"/>
    <col min="14798" max="14803" width="9.28515625" style="15" customWidth="1"/>
    <col min="14804" max="15048" width="9.140625" style="15"/>
    <col min="15049" max="15049" width="0.42578125" style="15" customWidth="1"/>
    <col min="15050" max="15050" width="12.140625" style="15" customWidth="1"/>
    <col min="15051" max="15051" width="9.85546875" style="15" customWidth="1"/>
    <col min="15052" max="15053" width="10" style="15" customWidth="1"/>
    <col min="15054" max="15059" width="9.28515625" style="15" customWidth="1"/>
    <col min="15060" max="15304" width="9.140625" style="15"/>
    <col min="15305" max="15305" width="0.42578125" style="15" customWidth="1"/>
    <col min="15306" max="15306" width="12.140625" style="15" customWidth="1"/>
    <col min="15307" max="15307" width="9.85546875" style="15" customWidth="1"/>
    <col min="15308" max="15309" width="10" style="15" customWidth="1"/>
    <col min="15310" max="15315" width="9.28515625" style="15" customWidth="1"/>
    <col min="15316" max="15560" width="9.140625" style="15"/>
    <col min="15561" max="15561" width="0.42578125" style="15" customWidth="1"/>
    <col min="15562" max="15562" width="12.140625" style="15" customWidth="1"/>
    <col min="15563" max="15563" width="9.85546875" style="15" customWidth="1"/>
    <col min="15564" max="15565" width="10" style="15" customWidth="1"/>
    <col min="15566" max="15571" width="9.28515625" style="15" customWidth="1"/>
    <col min="15572" max="15816" width="9.140625" style="15"/>
    <col min="15817" max="15817" width="0.42578125" style="15" customWidth="1"/>
    <col min="15818" max="15818" width="12.140625" style="15" customWidth="1"/>
    <col min="15819" max="15819" width="9.85546875" style="15" customWidth="1"/>
    <col min="15820" max="15821" width="10" style="15" customWidth="1"/>
    <col min="15822" max="15827" width="9.28515625" style="15" customWidth="1"/>
    <col min="15828" max="16072" width="9.140625" style="15"/>
    <col min="16073" max="16073" width="0.42578125" style="15" customWidth="1"/>
    <col min="16074" max="16074" width="12.140625" style="15" customWidth="1"/>
    <col min="16075" max="16075" width="9.85546875" style="15" customWidth="1"/>
    <col min="16076" max="16077" width="10" style="15" customWidth="1"/>
    <col min="16078" max="16083" width="9.28515625" style="15" customWidth="1"/>
    <col min="16084" max="16384" width="9.140625" style="15"/>
  </cols>
  <sheetData>
    <row r="1" spans="1:6" x14ac:dyDescent="0.2">
      <c r="C1" s="16"/>
    </row>
    <row r="2" spans="1:6" ht="18" customHeight="1" x14ac:dyDescent="0.25">
      <c r="D2" s="94"/>
      <c r="E2" s="276" t="s">
        <v>61</v>
      </c>
    </row>
    <row r="3" spans="1:6" ht="18.75" customHeight="1" x14ac:dyDescent="0.2"/>
    <row r="4" spans="1:6" ht="21.75" customHeight="1" x14ac:dyDescent="0.25">
      <c r="C4" s="18"/>
      <c r="F4" s="2" t="s">
        <v>653</v>
      </c>
    </row>
    <row r="5" spans="1:6" s="19" customFormat="1" ht="33.75" customHeight="1" x14ac:dyDescent="0.25">
      <c r="A5" s="330" t="s">
        <v>58</v>
      </c>
      <c r="B5" s="330"/>
      <c r="C5" s="330"/>
      <c r="D5" s="330"/>
      <c r="E5" s="330"/>
      <c r="F5" s="330"/>
    </row>
    <row r="6" spans="1:6" s="19" customFormat="1" ht="25.5" customHeight="1" x14ac:dyDescent="0.2">
      <c r="A6" s="331"/>
      <c r="B6" s="322" t="s">
        <v>65</v>
      </c>
      <c r="C6" s="321" t="s">
        <v>66</v>
      </c>
      <c r="D6" s="321"/>
      <c r="E6" s="321" t="s">
        <v>67</v>
      </c>
      <c r="F6" s="321"/>
    </row>
    <row r="7" spans="1:6" s="19" customFormat="1" ht="15" customHeight="1" x14ac:dyDescent="0.2">
      <c r="A7" s="332"/>
      <c r="B7" s="322"/>
      <c r="C7" s="20" t="s">
        <v>152</v>
      </c>
      <c r="D7" s="21" t="s">
        <v>69</v>
      </c>
      <c r="E7" s="20" t="s">
        <v>152</v>
      </c>
      <c r="F7" s="21" t="s">
        <v>69</v>
      </c>
    </row>
    <row r="8" spans="1:6" s="19" customFormat="1" ht="3" customHeight="1" x14ac:dyDescent="0.2">
      <c r="A8" s="22"/>
      <c r="B8" s="22"/>
      <c r="C8" s="22"/>
      <c r="D8" s="22"/>
    </row>
    <row r="9" spans="1:6" s="19" customFormat="1" ht="15.75" customHeight="1" x14ac:dyDescent="0.2">
      <c r="A9" s="102" t="s">
        <v>629</v>
      </c>
      <c r="B9" s="103">
        <v>2702700</v>
      </c>
      <c r="C9" s="103">
        <v>24826</v>
      </c>
      <c r="D9" s="123">
        <v>0.92707871990989865</v>
      </c>
      <c r="E9" s="103">
        <v>-221540</v>
      </c>
      <c r="F9" s="123">
        <v>-7.5759855552211857</v>
      </c>
    </row>
    <row r="10" spans="1:6" s="19" customFormat="1" ht="15.75" customHeight="1" x14ac:dyDescent="0.2">
      <c r="A10" s="142" t="s">
        <v>630</v>
      </c>
      <c r="B10" s="106">
        <v>696255</v>
      </c>
      <c r="C10" s="106">
        <v>2882</v>
      </c>
      <c r="D10" s="155">
        <v>0.41564929698733583</v>
      </c>
      <c r="E10" s="106">
        <v>-76239</v>
      </c>
      <c r="F10" s="155">
        <v>-9.8692028675950887</v>
      </c>
    </row>
    <row r="11" spans="1:6" s="19" customFormat="1" ht="15.75" customHeight="1" x14ac:dyDescent="0.2">
      <c r="A11" s="142" t="s">
        <v>631</v>
      </c>
      <c r="B11" s="106">
        <v>52953</v>
      </c>
      <c r="C11" s="106">
        <v>139</v>
      </c>
      <c r="D11" s="155">
        <v>0.26318779111599194</v>
      </c>
      <c r="E11" s="106">
        <v>-5287</v>
      </c>
      <c r="F11" s="155">
        <v>-9.0779532967032956</v>
      </c>
    </row>
    <row r="12" spans="1:6" s="19" customFormat="1" ht="15.75" customHeight="1" x14ac:dyDescent="0.2">
      <c r="A12" s="142" t="s">
        <v>632</v>
      </c>
      <c r="B12" s="106">
        <v>54417</v>
      </c>
      <c r="C12" s="106">
        <v>84</v>
      </c>
      <c r="D12" s="155">
        <v>0.15460217547346916</v>
      </c>
      <c r="E12" s="106">
        <v>-4807</v>
      </c>
      <c r="F12" s="155">
        <v>-8.1166419019316489</v>
      </c>
    </row>
    <row r="13" spans="1:6" s="19" customFormat="1" ht="15.75" customHeight="1" x14ac:dyDescent="0.2">
      <c r="A13" s="142" t="s">
        <v>633</v>
      </c>
      <c r="B13" s="106">
        <v>30131</v>
      </c>
      <c r="C13" s="106">
        <v>953</v>
      </c>
      <c r="D13" s="155">
        <v>3.2661594351908971</v>
      </c>
      <c r="E13" s="106">
        <v>-5627</v>
      </c>
      <c r="F13" s="155">
        <v>-15.736338721405</v>
      </c>
    </row>
    <row r="14" spans="1:6" s="19" customFormat="1" ht="15.75" customHeight="1" x14ac:dyDescent="0.2">
      <c r="A14" s="142" t="s">
        <v>634</v>
      </c>
      <c r="B14" s="106">
        <v>172929</v>
      </c>
      <c r="C14" s="106">
        <v>446</v>
      </c>
      <c r="D14" s="155">
        <v>0.25857620751030536</v>
      </c>
      <c r="E14" s="106">
        <v>-17360</v>
      </c>
      <c r="F14" s="155">
        <v>-9.1229655944379342</v>
      </c>
    </row>
    <row r="15" spans="1:6" s="19" customFormat="1" ht="15.75" customHeight="1" x14ac:dyDescent="0.2">
      <c r="A15" s="142" t="s">
        <v>635</v>
      </c>
      <c r="B15" s="106">
        <v>29996</v>
      </c>
      <c r="C15" s="106">
        <v>211</v>
      </c>
      <c r="D15" s="155">
        <v>0.70841027362766495</v>
      </c>
      <c r="E15" s="106">
        <v>-2445</v>
      </c>
      <c r="F15" s="155">
        <v>-7.5367590394870687</v>
      </c>
    </row>
    <row r="16" spans="1:6" s="19" customFormat="1" ht="15.75" customHeight="1" x14ac:dyDescent="0.2">
      <c r="A16" s="142" t="s">
        <v>636</v>
      </c>
      <c r="B16" s="106">
        <v>129453</v>
      </c>
      <c r="C16" s="106">
        <v>1689</v>
      </c>
      <c r="D16" s="155">
        <v>1.3219686296609374</v>
      </c>
      <c r="E16" s="106">
        <v>-13042</v>
      </c>
      <c r="F16" s="155">
        <v>-9.1526018456787952</v>
      </c>
    </row>
    <row r="17" spans="1:6" s="19" customFormat="1" ht="15.75" customHeight="1" x14ac:dyDescent="0.2">
      <c r="A17" s="142" t="s">
        <v>637</v>
      </c>
      <c r="B17" s="106">
        <v>107736</v>
      </c>
      <c r="C17" s="106">
        <v>968</v>
      </c>
      <c r="D17" s="155">
        <v>0.90663869324142055</v>
      </c>
      <c r="E17" s="106">
        <v>-11347</v>
      </c>
      <c r="F17" s="155">
        <v>-9.5286480857889035</v>
      </c>
    </row>
    <row r="18" spans="1:6" s="19" customFormat="1" ht="15.75" customHeight="1" x14ac:dyDescent="0.2">
      <c r="A18" s="142" t="s">
        <v>638</v>
      </c>
      <c r="B18" s="106">
        <v>338872</v>
      </c>
      <c r="C18" s="106">
        <v>7516</v>
      </c>
      <c r="D18" s="155">
        <v>2.268255290382549</v>
      </c>
      <c r="E18" s="106">
        <v>-12073</v>
      </c>
      <c r="F18" s="155">
        <v>-3.4401401929077209</v>
      </c>
    </row>
    <row r="19" spans="1:6" s="19" customFormat="1" ht="15.75" customHeight="1" x14ac:dyDescent="0.2">
      <c r="A19" s="142" t="s">
        <v>639</v>
      </c>
      <c r="B19" s="106">
        <v>329391</v>
      </c>
      <c r="C19" s="106">
        <v>3190</v>
      </c>
      <c r="D19" s="155">
        <v>0.97792465381773808</v>
      </c>
      <c r="E19" s="106">
        <v>-23434</v>
      </c>
      <c r="F19" s="155">
        <v>-6.6418195989513222</v>
      </c>
    </row>
    <row r="20" spans="1:6" s="19" customFormat="1" ht="15.75" customHeight="1" x14ac:dyDescent="0.2">
      <c r="A20" s="142" t="s">
        <v>640</v>
      </c>
      <c r="B20" s="106">
        <v>76680</v>
      </c>
      <c r="C20" s="106">
        <v>744</v>
      </c>
      <c r="D20" s="155">
        <v>0.9797724399494312</v>
      </c>
      <c r="E20" s="106">
        <v>-8851</v>
      </c>
      <c r="F20" s="155">
        <v>-10.348294770317194</v>
      </c>
    </row>
    <row r="21" spans="1:6" s="19" customFormat="1" ht="15.75" customHeight="1" x14ac:dyDescent="0.2">
      <c r="A21" s="142" t="s">
        <v>641</v>
      </c>
      <c r="B21" s="106">
        <v>127725</v>
      </c>
      <c r="C21" s="106">
        <v>280</v>
      </c>
      <c r="D21" s="155">
        <v>0.2197026168150967</v>
      </c>
      <c r="E21" s="106">
        <v>-14187</v>
      </c>
      <c r="F21" s="155">
        <v>-9.9970404194148479</v>
      </c>
    </row>
    <row r="22" spans="1:6" s="19" customFormat="1" ht="15.75" customHeight="1" x14ac:dyDescent="0.2">
      <c r="A22" s="302" t="s">
        <v>642</v>
      </c>
      <c r="B22" s="125">
        <v>302537</v>
      </c>
      <c r="C22" s="125">
        <v>2806</v>
      </c>
      <c r="D22" s="131">
        <v>0.9361727682488632</v>
      </c>
      <c r="E22" s="125">
        <v>-10749</v>
      </c>
      <c r="F22" s="131">
        <v>-3.4310502224804176</v>
      </c>
    </row>
    <row r="23" spans="1:6" s="19" customFormat="1" ht="15.75" customHeight="1" x14ac:dyDescent="0.2">
      <c r="A23" s="142" t="s">
        <v>643</v>
      </c>
      <c r="B23" s="106">
        <v>84379</v>
      </c>
      <c r="C23" s="106">
        <v>33</v>
      </c>
      <c r="D23" s="155">
        <v>3.9124558366727527E-2</v>
      </c>
      <c r="E23" s="106">
        <v>-7665</v>
      </c>
      <c r="F23" s="155">
        <v>-8.3275390030854801</v>
      </c>
    </row>
    <row r="24" spans="1:6" s="19" customFormat="1" ht="15.75" customHeight="1" x14ac:dyDescent="0.2">
      <c r="A24" s="142" t="s">
        <v>644</v>
      </c>
      <c r="B24" s="106">
        <v>29164</v>
      </c>
      <c r="C24" s="106">
        <v>13</v>
      </c>
      <c r="D24" s="155">
        <v>4.4595382662687387E-2</v>
      </c>
      <c r="E24" s="106">
        <v>-1797</v>
      </c>
      <c r="F24" s="155">
        <v>-5.8040760957333415</v>
      </c>
    </row>
    <row r="25" spans="1:6" s="19" customFormat="1" ht="15.75" customHeight="1" x14ac:dyDescent="0.2">
      <c r="A25" s="142" t="s">
        <v>645</v>
      </c>
      <c r="B25" s="106">
        <v>108658</v>
      </c>
      <c r="C25" s="106">
        <v>2483</v>
      </c>
      <c r="D25" s="155">
        <v>2.3385919472568872</v>
      </c>
      <c r="E25" s="106">
        <v>-5100</v>
      </c>
      <c r="F25" s="155">
        <v>-4.4832011814553701</v>
      </c>
    </row>
    <row r="26" spans="1:6" s="19" customFormat="1" ht="15.75" customHeight="1" x14ac:dyDescent="0.2">
      <c r="A26" s="150" t="s">
        <v>646</v>
      </c>
      <c r="B26" s="117">
        <v>13329</v>
      </c>
      <c r="C26" s="117">
        <v>-49</v>
      </c>
      <c r="D26" s="303">
        <v>-0.36627298549857973</v>
      </c>
      <c r="E26" s="304">
        <v>-1119</v>
      </c>
      <c r="F26" s="303">
        <v>-7.7450166112956813</v>
      </c>
    </row>
    <row r="27" spans="1:6" s="19" customFormat="1" ht="15.75" customHeight="1" x14ac:dyDescent="0.2"/>
    <row r="28" spans="1:6" ht="9.9499999999999993" customHeight="1" x14ac:dyDescent="0.2">
      <c r="A28" s="98"/>
      <c r="B28" s="98"/>
      <c r="C28" s="98"/>
      <c r="D28" s="98"/>
      <c r="E28" s="98"/>
      <c r="F28" s="98"/>
    </row>
    <row r="29" spans="1:6" x14ac:dyDescent="0.2">
      <c r="A29" s="46" t="s">
        <v>135</v>
      </c>
    </row>
    <row r="30" spans="1:6" s="62" customFormat="1" ht="12.75" x14ac:dyDescent="0.2">
      <c r="B30" s="46"/>
      <c r="C30" s="46"/>
      <c r="D30" s="46"/>
    </row>
    <row r="31" spans="1:6" s="62" customFormat="1" ht="12.75" x14ac:dyDescent="0.2">
      <c r="A31" s="46"/>
      <c r="B31" s="46"/>
      <c r="D31" s="64"/>
    </row>
    <row r="48" spans="2:2" x14ac:dyDescent="0.2">
      <c r="B48" s="81"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177"/>
    <col min="2" max="2" width="12.7109375" style="177" customWidth="1"/>
    <col min="3" max="16384" width="11.42578125" style="177"/>
  </cols>
  <sheetData>
    <row r="1" spans="7:7" s="16" customFormat="1" ht="12" x14ac:dyDescent="0.2"/>
    <row r="2" spans="7:7" s="16" customFormat="1" ht="15" customHeight="1" x14ac:dyDescent="0.2">
      <c r="G2" s="17" t="s">
        <v>61</v>
      </c>
    </row>
    <row r="3" spans="7:7" s="16" customFormat="1" ht="18" customHeight="1" x14ac:dyDescent="0.2">
      <c r="G3" s="15"/>
    </row>
    <row r="4" spans="7:7" s="16" customFormat="1" ht="12" x14ac:dyDescent="0.2"/>
    <row r="42" spans="1:6" x14ac:dyDescent="0.25">
      <c r="F42" s="177" t="s">
        <v>647</v>
      </c>
    </row>
    <row r="43" spans="1:6" x14ac:dyDescent="0.25">
      <c r="C43" s="177" t="s">
        <v>648</v>
      </c>
    </row>
    <row r="44" spans="1:6" x14ac:dyDescent="0.25">
      <c r="F44" s="177" t="s">
        <v>649</v>
      </c>
    </row>
    <row r="45" spans="1:6" x14ac:dyDescent="0.25">
      <c r="A45" s="305" t="s">
        <v>650</v>
      </c>
    </row>
    <row r="47" spans="1:6" x14ac:dyDescent="0.25">
      <c r="C47" s="177" t="s">
        <v>651</v>
      </c>
    </row>
    <row r="48" spans="1:6" x14ac:dyDescent="0.25">
      <c r="C48" s="177" t="s">
        <v>652</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70"/>
  <sheetViews>
    <sheetView zoomScaleNormal="100" zoomScaleSheetLayoutView="100" workbookViewId="0"/>
  </sheetViews>
  <sheetFormatPr baseColWidth="10" defaultColWidth="9.140625" defaultRowHeight="15" x14ac:dyDescent="0.2"/>
  <cols>
    <col min="1" max="1" width="27.140625" style="15" customWidth="1"/>
    <col min="2" max="2" width="7.5703125" style="15" customWidth="1"/>
    <col min="3" max="3" width="7.140625" style="15" customWidth="1"/>
    <col min="4" max="4" width="5.7109375" style="15" customWidth="1"/>
    <col min="5" max="5" width="7.85546875" style="15" customWidth="1"/>
    <col min="6" max="6" width="5.42578125" style="15" customWidth="1"/>
    <col min="7" max="7" width="7.5703125" style="15" customWidth="1"/>
    <col min="8" max="8" width="6.5703125" style="15" customWidth="1"/>
    <col min="9" max="9" width="5.7109375" style="15" customWidth="1"/>
    <col min="10" max="10" width="6.42578125" style="15" customWidth="1"/>
    <col min="11" max="11" width="4.8554687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I1" s="16"/>
    </row>
    <row r="2" spans="1:11" ht="18" customHeight="1" x14ac:dyDescent="0.2">
      <c r="I2" s="17" t="s">
        <v>61</v>
      </c>
    </row>
    <row r="3" spans="1:11" ht="18.75" customHeight="1" x14ac:dyDescent="0.2"/>
    <row r="4" spans="1:11" ht="18.75" customHeight="1" x14ac:dyDescent="0.25">
      <c r="I4" s="18"/>
      <c r="K4" s="2" t="s">
        <v>653</v>
      </c>
    </row>
    <row r="5" spans="1:11" s="19" customFormat="1" ht="51" customHeight="1" x14ac:dyDescent="0.25">
      <c r="A5" s="330" t="s">
        <v>167</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67</v>
      </c>
      <c r="F7" s="321"/>
      <c r="G7" s="322" t="s">
        <v>65</v>
      </c>
      <c r="H7" s="321" t="s">
        <v>66</v>
      </c>
      <c r="I7" s="321"/>
      <c r="J7" s="321" t="s">
        <v>67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82" t="s">
        <v>70</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5.75" customHeight="1" x14ac:dyDescent="0.2">
      <c r="A11" s="82" t="s">
        <v>168</v>
      </c>
      <c r="B11" s="83">
        <v>154883</v>
      </c>
      <c r="C11" s="83">
        <v>-475</v>
      </c>
      <c r="D11" s="84">
        <v>-0.30574543956539091</v>
      </c>
      <c r="E11" s="83">
        <v>10763</v>
      </c>
      <c r="F11" s="84">
        <v>7.4680821537607551</v>
      </c>
      <c r="G11" s="83">
        <v>113408</v>
      </c>
      <c r="H11" s="83">
        <v>399</v>
      </c>
      <c r="I11" s="84">
        <v>0.35306922457503387</v>
      </c>
      <c r="J11" s="83">
        <v>3623</v>
      </c>
      <c r="K11" s="84">
        <v>3.3000865327685931</v>
      </c>
    </row>
    <row r="12" spans="1:11" s="19" customFormat="1" ht="15.75" customHeight="1" x14ac:dyDescent="0.2">
      <c r="A12" s="26" t="s">
        <v>154</v>
      </c>
      <c r="B12" s="27">
        <v>3282</v>
      </c>
      <c r="C12" s="27">
        <v>-131</v>
      </c>
      <c r="D12" s="28">
        <v>-3.8382654556108995</v>
      </c>
      <c r="E12" s="27">
        <v>473</v>
      </c>
      <c r="F12" s="28">
        <v>16.83873264506942</v>
      </c>
      <c r="G12" s="27">
        <v>2685</v>
      </c>
      <c r="H12" s="27">
        <v>-103</v>
      </c>
      <c r="I12" s="28">
        <v>-3.6944045911047345</v>
      </c>
      <c r="J12" s="27">
        <v>260</v>
      </c>
      <c r="K12" s="28">
        <v>10.721649484536082</v>
      </c>
    </row>
    <row r="13" spans="1:11" s="19" customFormat="1" ht="15.75" customHeight="1" x14ac:dyDescent="0.2">
      <c r="A13" s="29" t="s">
        <v>155</v>
      </c>
      <c r="B13" s="30">
        <v>8204</v>
      </c>
      <c r="C13" s="30">
        <v>22</v>
      </c>
      <c r="D13" s="31">
        <v>0.26888291371302858</v>
      </c>
      <c r="E13" s="30">
        <v>1126</v>
      </c>
      <c r="F13" s="31">
        <v>15.908448714326081</v>
      </c>
      <c r="G13" s="30">
        <v>6168</v>
      </c>
      <c r="H13" s="30">
        <v>80</v>
      </c>
      <c r="I13" s="31">
        <v>1.3140604467805519</v>
      </c>
      <c r="J13" s="30">
        <v>440</v>
      </c>
      <c r="K13" s="31">
        <v>7.6815642458100557</v>
      </c>
    </row>
    <row r="14" spans="1:11" s="19" customFormat="1" ht="15.75" customHeight="1" x14ac:dyDescent="0.2">
      <c r="A14" s="26" t="s">
        <v>156</v>
      </c>
      <c r="B14" s="27">
        <v>11081</v>
      </c>
      <c r="C14" s="27">
        <v>247</v>
      </c>
      <c r="D14" s="28">
        <v>2.2798597009414805</v>
      </c>
      <c r="E14" s="27">
        <v>1587</v>
      </c>
      <c r="F14" s="28">
        <v>16.715820518222035</v>
      </c>
      <c r="G14" s="27">
        <v>8380</v>
      </c>
      <c r="H14" s="27">
        <v>150</v>
      </c>
      <c r="I14" s="28">
        <v>1.8226002430133657</v>
      </c>
      <c r="J14" s="27">
        <v>471</v>
      </c>
      <c r="K14" s="28">
        <v>5.9552408648375268</v>
      </c>
    </row>
    <row r="15" spans="1:11" s="19" customFormat="1" ht="15.75" customHeight="1" x14ac:dyDescent="0.2">
      <c r="A15" s="29" t="s">
        <v>157</v>
      </c>
      <c r="B15" s="30">
        <v>13159</v>
      </c>
      <c r="C15" s="30">
        <v>226</v>
      </c>
      <c r="D15" s="31">
        <v>1.7474677182401608</v>
      </c>
      <c r="E15" s="30">
        <v>1705</v>
      </c>
      <c r="F15" s="31">
        <v>14.885629474419417</v>
      </c>
      <c r="G15" s="30">
        <v>10039</v>
      </c>
      <c r="H15" s="30">
        <v>205</v>
      </c>
      <c r="I15" s="31">
        <v>2.0846044335977223</v>
      </c>
      <c r="J15" s="30">
        <v>618</v>
      </c>
      <c r="K15" s="31">
        <v>6.5598131833138735</v>
      </c>
    </row>
    <row r="16" spans="1:11" s="19" customFormat="1" ht="15.75" customHeight="1" x14ac:dyDescent="0.2">
      <c r="A16" s="26" t="s">
        <v>158</v>
      </c>
      <c r="B16" s="27">
        <v>14728</v>
      </c>
      <c r="C16" s="27">
        <v>57</v>
      </c>
      <c r="D16" s="28">
        <v>0.38852157317156294</v>
      </c>
      <c r="E16" s="27">
        <v>1234</v>
      </c>
      <c r="F16" s="28">
        <v>9.1448050985623244</v>
      </c>
      <c r="G16" s="27">
        <v>11316</v>
      </c>
      <c r="H16" s="27">
        <v>130</v>
      </c>
      <c r="I16" s="28">
        <v>1.1621669944573574</v>
      </c>
      <c r="J16" s="27">
        <v>403</v>
      </c>
      <c r="K16" s="28">
        <v>3.6928433977824611</v>
      </c>
    </row>
    <row r="17" spans="1:11" s="19" customFormat="1" ht="15.75" customHeight="1" x14ac:dyDescent="0.2">
      <c r="A17" s="29" t="s">
        <v>159</v>
      </c>
      <c r="B17" s="30">
        <v>15960</v>
      </c>
      <c r="C17" s="30">
        <v>-95</v>
      </c>
      <c r="D17" s="31">
        <v>-0.59171597633136097</v>
      </c>
      <c r="E17" s="30">
        <v>710</v>
      </c>
      <c r="F17" s="31">
        <v>4.6557377049180326</v>
      </c>
      <c r="G17" s="30">
        <v>12205</v>
      </c>
      <c r="H17" s="30">
        <v>23</v>
      </c>
      <c r="I17" s="31">
        <v>0.18880315219175833</v>
      </c>
      <c r="J17" s="30">
        <v>-48</v>
      </c>
      <c r="K17" s="31">
        <v>-0.39174079817187629</v>
      </c>
    </row>
    <row r="18" spans="1:11" s="19" customFormat="1" ht="15.75" customHeight="1" x14ac:dyDescent="0.2">
      <c r="A18" s="26" t="s">
        <v>160</v>
      </c>
      <c r="B18" s="27">
        <v>16953</v>
      </c>
      <c r="C18" s="27">
        <v>-182</v>
      </c>
      <c r="D18" s="28">
        <v>-1.0621534870148819</v>
      </c>
      <c r="E18" s="27">
        <v>354</v>
      </c>
      <c r="F18" s="28">
        <v>2.1326585938911982</v>
      </c>
      <c r="G18" s="27">
        <v>12801</v>
      </c>
      <c r="H18" s="27">
        <v>-51</v>
      </c>
      <c r="I18" s="28">
        <v>-0.3968253968253968</v>
      </c>
      <c r="J18" s="27">
        <v>-10</v>
      </c>
      <c r="K18" s="28">
        <v>-7.8057918975880103E-2</v>
      </c>
    </row>
    <row r="19" spans="1:11" s="19" customFormat="1" ht="15.75" customHeight="1" x14ac:dyDescent="0.2">
      <c r="A19" s="29" t="s">
        <v>161</v>
      </c>
      <c r="B19" s="30">
        <v>18283</v>
      </c>
      <c r="C19" s="30">
        <v>-187</v>
      </c>
      <c r="D19" s="31">
        <v>-1.012452625879805</v>
      </c>
      <c r="E19" s="30">
        <v>358</v>
      </c>
      <c r="F19" s="31">
        <v>1.9972105997210601</v>
      </c>
      <c r="G19" s="30">
        <v>13889</v>
      </c>
      <c r="H19" s="30">
        <v>-13</v>
      </c>
      <c r="I19" s="31">
        <v>-9.3511724931664514E-2</v>
      </c>
      <c r="J19" s="30">
        <v>150</v>
      </c>
      <c r="K19" s="31">
        <v>1.091782516922629</v>
      </c>
    </row>
    <row r="20" spans="1:11" s="19" customFormat="1" ht="15.75" customHeight="1" x14ac:dyDescent="0.2">
      <c r="A20" s="26" t="s">
        <v>162</v>
      </c>
      <c r="B20" s="27">
        <v>21859</v>
      </c>
      <c r="C20" s="27">
        <v>-310</v>
      </c>
      <c r="D20" s="28">
        <v>-1.3983490459650865</v>
      </c>
      <c r="E20" s="27">
        <v>980</v>
      </c>
      <c r="F20" s="28">
        <v>4.6937113846448586</v>
      </c>
      <c r="G20" s="27">
        <v>16689</v>
      </c>
      <c r="H20" s="27">
        <v>-82</v>
      </c>
      <c r="I20" s="28">
        <v>-0.48893924035537534</v>
      </c>
      <c r="J20" s="27">
        <v>499</v>
      </c>
      <c r="K20" s="28">
        <v>3.0821494749845582</v>
      </c>
    </row>
    <row r="21" spans="1:11" s="19" customFormat="1" ht="15.75" customHeight="1" x14ac:dyDescent="0.2">
      <c r="A21" s="29" t="s">
        <v>163</v>
      </c>
      <c r="B21" s="30">
        <v>24491</v>
      </c>
      <c r="C21" s="30">
        <v>-80</v>
      </c>
      <c r="D21" s="31">
        <v>-0.32558707419315452</v>
      </c>
      <c r="E21" s="30">
        <v>964</v>
      </c>
      <c r="F21" s="31">
        <v>4.0974199855485187</v>
      </c>
      <c r="G21" s="30">
        <v>19236</v>
      </c>
      <c r="H21" s="30">
        <v>60</v>
      </c>
      <c r="I21" s="31">
        <v>0.31289111389236546</v>
      </c>
      <c r="J21" s="30">
        <v>840</v>
      </c>
      <c r="K21" s="31">
        <v>4.5662100456621006</v>
      </c>
    </row>
    <row r="22" spans="1:11" s="19" customFormat="1" ht="15.75" customHeight="1" x14ac:dyDescent="0.2">
      <c r="A22" s="26" t="s">
        <v>164</v>
      </c>
      <c r="B22" s="27">
        <v>6883</v>
      </c>
      <c r="C22" s="27">
        <v>-42</v>
      </c>
      <c r="D22" s="28">
        <v>-0.60649819494584833</v>
      </c>
      <c r="E22" s="27">
        <v>1272</v>
      </c>
      <c r="F22" s="28">
        <v>22.669755836749243</v>
      </c>
      <c r="G22" s="27">
        <v>0</v>
      </c>
      <c r="H22" s="27">
        <v>0</v>
      </c>
      <c r="I22" s="28" t="s">
        <v>654</v>
      </c>
      <c r="J22" s="27">
        <v>0</v>
      </c>
      <c r="K22" s="28" t="s">
        <v>654</v>
      </c>
    </row>
    <row r="23" spans="1:11" s="19" customFormat="1" ht="15.75" customHeight="1" x14ac:dyDescent="0.2">
      <c r="A23" s="85" t="s">
        <v>71</v>
      </c>
      <c r="B23" s="86">
        <v>11486</v>
      </c>
      <c r="C23" s="86">
        <v>-109</v>
      </c>
      <c r="D23" s="87">
        <v>-0.94006037084950411</v>
      </c>
      <c r="E23" s="86">
        <v>1599</v>
      </c>
      <c r="F23" s="87">
        <v>16.172752098715485</v>
      </c>
      <c r="G23" s="86">
        <v>8853</v>
      </c>
      <c r="H23" s="86">
        <v>-23</v>
      </c>
      <c r="I23" s="87">
        <v>-0.25912573231185221</v>
      </c>
      <c r="J23" s="86">
        <v>700</v>
      </c>
      <c r="K23" s="87">
        <v>8.5857966392738874</v>
      </c>
    </row>
    <row r="24" spans="1:11" s="19" customFormat="1" ht="15.75" customHeight="1" x14ac:dyDescent="0.2">
      <c r="A24" s="29" t="s">
        <v>72</v>
      </c>
      <c r="B24" s="30">
        <v>22567</v>
      </c>
      <c r="C24" s="30">
        <v>138</v>
      </c>
      <c r="D24" s="31">
        <v>0.61527486735922243</v>
      </c>
      <c r="E24" s="30">
        <v>3186</v>
      </c>
      <c r="F24" s="31">
        <v>16.438780248697178</v>
      </c>
      <c r="G24" s="30">
        <v>17233</v>
      </c>
      <c r="H24" s="30">
        <v>127</v>
      </c>
      <c r="I24" s="31">
        <v>0.74242955688062673</v>
      </c>
      <c r="J24" s="30">
        <v>1171</v>
      </c>
      <c r="K24" s="31">
        <v>7.2904993151537791</v>
      </c>
    </row>
    <row r="25" spans="1:11" s="19" customFormat="1" ht="15.75" customHeight="1" x14ac:dyDescent="0.2">
      <c r="A25" s="26" t="s">
        <v>73</v>
      </c>
      <c r="B25" s="27">
        <v>79083</v>
      </c>
      <c r="C25" s="27">
        <v>-181</v>
      </c>
      <c r="D25" s="28">
        <v>-0.22835082761404926</v>
      </c>
      <c r="E25" s="27">
        <v>4361</v>
      </c>
      <c r="F25" s="28">
        <v>5.8362998849067207</v>
      </c>
      <c r="G25" s="27">
        <v>60250</v>
      </c>
      <c r="H25" s="27">
        <v>294</v>
      </c>
      <c r="I25" s="28">
        <v>0.49035959703782772</v>
      </c>
      <c r="J25" s="27">
        <v>1113</v>
      </c>
      <c r="K25" s="28">
        <v>1.8820704465901212</v>
      </c>
    </row>
    <row r="26" spans="1:11" s="19" customFormat="1" ht="15.75" customHeight="1" x14ac:dyDescent="0.2">
      <c r="A26" s="29" t="s">
        <v>74</v>
      </c>
      <c r="B26" s="30">
        <v>46350</v>
      </c>
      <c r="C26" s="30">
        <v>-390</v>
      </c>
      <c r="D26" s="31">
        <v>-0.83440308087291404</v>
      </c>
      <c r="E26" s="30">
        <v>1944</v>
      </c>
      <c r="F26" s="31">
        <v>4.3777867855695174</v>
      </c>
      <c r="G26" s="30">
        <v>35925</v>
      </c>
      <c r="H26" s="30">
        <v>-22</v>
      </c>
      <c r="I26" s="31">
        <v>-6.1201212896764681E-2</v>
      </c>
      <c r="J26" s="30">
        <v>1339</v>
      </c>
      <c r="K26" s="31">
        <v>3.8715087029433874</v>
      </c>
    </row>
    <row r="27" spans="1:11" s="19" customFormat="1" ht="15.75" customHeight="1" x14ac:dyDescent="0.2">
      <c r="A27" s="26" t="s">
        <v>75</v>
      </c>
      <c r="B27" s="27">
        <v>148000</v>
      </c>
      <c r="C27" s="27">
        <v>-433</v>
      </c>
      <c r="D27" s="28">
        <v>-0.29171410670134001</v>
      </c>
      <c r="E27" s="27">
        <v>9491</v>
      </c>
      <c r="F27" s="28">
        <v>6.8522623078644713</v>
      </c>
      <c r="G27" s="27">
        <v>113408</v>
      </c>
      <c r="H27" s="27">
        <v>399</v>
      </c>
      <c r="I27" s="28">
        <v>0.35306922457503387</v>
      </c>
      <c r="J27" s="27">
        <v>3623</v>
      </c>
      <c r="K27" s="28">
        <v>3.3000865327685931</v>
      </c>
    </row>
    <row r="28" spans="1:11" s="19" customFormat="1" ht="12.75" customHeight="1" x14ac:dyDescent="0.2">
      <c r="A28" s="88" t="s">
        <v>76</v>
      </c>
      <c r="B28" s="89">
        <v>154883</v>
      </c>
      <c r="C28" s="89">
        <v>-475</v>
      </c>
      <c r="D28" s="90">
        <v>-0.30574543956539091</v>
      </c>
      <c r="E28" s="30">
        <v>10763</v>
      </c>
      <c r="F28" s="31">
        <v>7.4680821537607551</v>
      </c>
      <c r="G28" s="30">
        <v>113408</v>
      </c>
      <c r="H28" s="30">
        <v>399</v>
      </c>
      <c r="I28" s="31">
        <v>0.35306922457503387</v>
      </c>
      <c r="J28" s="30">
        <v>3623</v>
      </c>
      <c r="K28" s="31">
        <v>3.3000865327685931</v>
      </c>
    </row>
    <row r="29" spans="1:11" s="19" customFormat="1" ht="23.25" customHeight="1" x14ac:dyDescent="0.2">
      <c r="A29" s="82" t="s">
        <v>169</v>
      </c>
      <c r="B29" s="83">
        <v>179590</v>
      </c>
      <c r="C29" s="83">
        <v>-1359</v>
      </c>
      <c r="D29" s="84">
        <v>-0.75104034838545664</v>
      </c>
      <c r="E29" s="83">
        <v>-9278</v>
      </c>
      <c r="F29" s="84">
        <v>-4.9124256094203362</v>
      </c>
      <c r="G29" s="83">
        <v>128604</v>
      </c>
      <c r="H29" s="83">
        <v>470</v>
      </c>
      <c r="I29" s="84">
        <v>0.36680350258323319</v>
      </c>
      <c r="J29" s="83">
        <v>-9570</v>
      </c>
      <c r="K29" s="84">
        <v>-6.9260497633418732</v>
      </c>
    </row>
    <row r="30" spans="1:11" s="19" customFormat="1" ht="15.75" customHeight="1" x14ac:dyDescent="0.2">
      <c r="A30" s="26" t="s">
        <v>154</v>
      </c>
      <c r="B30" s="27">
        <v>3416</v>
      </c>
      <c r="C30" s="27">
        <v>-17</v>
      </c>
      <c r="D30" s="28">
        <v>-0.49519370812700264</v>
      </c>
      <c r="E30" s="27">
        <v>82</v>
      </c>
      <c r="F30" s="28">
        <v>2.4595080983803239</v>
      </c>
      <c r="G30" s="27">
        <v>2756</v>
      </c>
      <c r="H30" s="27">
        <v>54</v>
      </c>
      <c r="I30" s="28">
        <v>1.998519615099926</v>
      </c>
      <c r="J30" s="27">
        <v>9</v>
      </c>
      <c r="K30" s="28">
        <v>0.32763014197306151</v>
      </c>
    </row>
    <row r="31" spans="1:11" s="19" customFormat="1" ht="15.75" customHeight="1" x14ac:dyDescent="0.2">
      <c r="A31" s="29" t="s">
        <v>155</v>
      </c>
      <c r="B31" s="30">
        <v>9302</v>
      </c>
      <c r="C31" s="30">
        <v>321</v>
      </c>
      <c r="D31" s="31">
        <v>3.5742122258100433</v>
      </c>
      <c r="E31" s="30">
        <v>485</v>
      </c>
      <c r="F31" s="31">
        <v>5.5007372122036973</v>
      </c>
      <c r="G31" s="30">
        <v>6570</v>
      </c>
      <c r="H31" s="30">
        <v>404</v>
      </c>
      <c r="I31" s="31">
        <v>6.5520596821277977</v>
      </c>
      <c r="J31" s="30">
        <v>-21</v>
      </c>
      <c r="K31" s="31">
        <v>-0.31861629494765592</v>
      </c>
    </row>
    <row r="32" spans="1:11" s="19" customFormat="1" ht="15.75" customHeight="1" x14ac:dyDescent="0.2">
      <c r="A32" s="26" t="s">
        <v>156</v>
      </c>
      <c r="B32" s="27">
        <v>11006</v>
      </c>
      <c r="C32" s="27">
        <v>295</v>
      </c>
      <c r="D32" s="28">
        <v>2.754177947904024</v>
      </c>
      <c r="E32" s="27">
        <v>-105</v>
      </c>
      <c r="F32" s="28">
        <v>-0.94500945009450099</v>
      </c>
      <c r="G32" s="27">
        <v>8266</v>
      </c>
      <c r="H32" s="27">
        <v>258</v>
      </c>
      <c r="I32" s="28">
        <v>3.2217782217782216</v>
      </c>
      <c r="J32" s="27">
        <v>-894</v>
      </c>
      <c r="K32" s="28">
        <v>-9.7598253275109172</v>
      </c>
    </row>
    <row r="33" spans="1:11" s="19" customFormat="1" ht="15.75" customHeight="1" x14ac:dyDescent="0.2">
      <c r="A33" s="29" t="s">
        <v>157</v>
      </c>
      <c r="B33" s="30">
        <v>12647</v>
      </c>
      <c r="C33" s="30">
        <v>-149</v>
      </c>
      <c r="D33" s="31">
        <v>-1.1644263832447639</v>
      </c>
      <c r="E33" s="30">
        <v>-682</v>
      </c>
      <c r="F33" s="31">
        <v>-5.1166629154475203</v>
      </c>
      <c r="G33" s="30">
        <v>9708</v>
      </c>
      <c r="H33" s="30">
        <v>-8</v>
      </c>
      <c r="I33" s="31">
        <v>-8.2338410868670234E-2</v>
      </c>
      <c r="J33" s="30">
        <v>-1066</v>
      </c>
      <c r="K33" s="31">
        <v>-9.8941897159829217</v>
      </c>
    </row>
    <row r="34" spans="1:11" s="19" customFormat="1" ht="15.75" customHeight="1" x14ac:dyDescent="0.2">
      <c r="A34" s="26" t="s">
        <v>158</v>
      </c>
      <c r="B34" s="27">
        <v>14118</v>
      </c>
      <c r="C34" s="27">
        <v>-204</v>
      </c>
      <c r="D34" s="28">
        <v>-1.4243820695433598</v>
      </c>
      <c r="E34" s="27">
        <v>-1658</v>
      </c>
      <c r="F34" s="28">
        <v>-10.509634888438134</v>
      </c>
      <c r="G34" s="27">
        <v>10668</v>
      </c>
      <c r="H34" s="27">
        <v>10</v>
      </c>
      <c r="I34" s="28">
        <v>9.3826233814974666E-2</v>
      </c>
      <c r="J34" s="27">
        <v>-1360</v>
      </c>
      <c r="K34" s="28">
        <v>-11.306950448952444</v>
      </c>
    </row>
    <row r="35" spans="1:11" s="19" customFormat="1" ht="15.75" customHeight="1" x14ac:dyDescent="0.2">
      <c r="A35" s="29" t="s">
        <v>159</v>
      </c>
      <c r="B35" s="30">
        <v>16630</v>
      </c>
      <c r="C35" s="30">
        <v>-194</v>
      </c>
      <c r="D35" s="31">
        <v>-1.1531145981930575</v>
      </c>
      <c r="E35" s="30">
        <v>-2454</v>
      </c>
      <c r="F35" s="31">
        <v>-12.858939425696919</v>
      </c>
      <c r="G35" s="30">
        <v>12198</v>
      </c>
      <c r="H35" s="30">
        <v>-25</v>
      </c>
      <c r="I35" s="31">
        <v>-0.2045324388448008</v>
      </c>
      <c r="J35" s="30">
        <v>-1837</v>
      </c>
      <c r="K35" s="31">
        <v>-13.088706804417528</v>
      </c>
    </row>
    <row r="36" spans="1:11" s="19" customFormat="1" ht="15.75" customHeight="1" x14ac:dyDescent="0.2">
      <c r="A36" s="26" t="s">
        <v>160</v>
      </c>
      <c r="B36" s="27">
        <v>21078</v>
      </c>
      <c r="C36" s="27">
        <v>-183</v>
      </c>
      <c r="D36" s="28">
        <v>-0.86073091576125305</v>
      </c>
      <c r="E36" s="27">
        <v>-2102</v>
      </c>
      <c r="F36" s="28">
        <v>-9.0681622088006897</v>
      </c>
      <c r="G36" s="27">
        <v>15086</v>
      </c>
      <c r="H36" s="27">
        <v>46</v>
      </c>
      <c r="I36" s="28">
        <v>0.30585106382978722</v>
      </c>
      <c r="J36" s="27">
        <v>-1683</v>
      </c>
      <c r="K36" s="28">
        <v>-10.036376647385056</v>
      </c>
    </row>
    <row r="37" spans="1:11" s="19" customFormat="1" ht="15.75" customHeight="1" x14ac:dyDescent="0.2">
      <c r="A37" s="29" t="s">
        <v>161</v>
      </c>
      <c r="B37" s="30">
        <v>24592</v>
      </c>
      <c r="C37" s="30">
        <v>-406</v>
      </c>
      <c r="D37" s="31">
        <v>-1.6241299303944317</v>
      </c>
      <c r="E37" s="30">
        <v>-2208</v>
      </c>
      <c r="F37" s="31">
        <v>-8.2388059701492544</v>
      </c>
      <c r="G37" s="30">
        <v>17599</v>
      </c>
      <c r="H37" s="30">
        <v>-63</v>
      </c>
      <c r="I37" s="31">
        <v>-0.35669799569697658</v>
      </c>
      <c r="J37" s="30">
        <v>-2077</v>
      </c>
      <c r="K37" s="31">
        <v>-10.556007318560683</v>
      </c>
    </row>
    <row r="38" spans="1:11" s="19" customFormat="1" ht="15.75" customHeight="1" x14ac:dyDescent="0.2">
      <c r="A38" s="26" t="s">
        <v>162</v>
      </c>
      <c r="B38" s="27">
        <v>30068</v>
      </c>
      <c r="C38" s="27">
        <v>-458</v>
      </c>
      <c r="D38" s="28">
        <v>-1.5003603485553298</v>
      </c>
      <c r="E38" s="27">
        <v>-1150</v>
      </c>
      <c r="F38" s="28">
        <v>-3.6837721827151002</v>
      </c>
      <c r="G38" s="27">
        <v>22211</v>
      </c>
      <c r="H38" s="27">
        <v>-194</v>
      </c>
      <c r="I38" s="28">
        <v>-0.8658781521981701</v>
      </c>
      <c r="J38" s="27">
        <v>-1075</v>
      </c>
      <c r="K38" s="28">
        <v>-4.6165077729107615</v>
      </c>
    </row>
    <row r="39" spans="1:11" s="19" customFormat="1" ht="15.75" customHeight="1" x14ac:dyDescent="0.2">
      <c r="A39" s="29" t="s">
        <v>163</v>
      </c>
      <c r="B39" s="30">
        <v>30447</v>
      </c>
      <c r="C39" s="30">
        <v>-278</v>
      </c>
      <c r="D39" s="31">
        <v>-0.90480065093572015</v>
      </c>
      <c r="E39" s="30">
        <v>-196</v>
      </c>
      <c r="F39" s="31">
        <v>-0.63962405769670072</v>
      </c>
      <c r="G39" s="30">
        <v>23542</v>
      </c>
      <c r="H39" s="30">
        <v>-12</v>
      </c>
      <c r="I39" s="31">
        <v>-5.0946760635136285E-2</v>
      </c>
      <c r="J39" s="30">
        <v>434</v>
      </c>
      <c r="K39" s="31">
        <v>1.878137441578674</v>
      </c>
    </row>
    <row r="40" spans="1:11" s="19" customFormat="1" ht="15.75" customHeight="1" x14ac:dyDescent="0.2">
      <c r="A40" s="26" t="s">
        <v>164</v>
      </c>
      <c r="B40" s="27">
        <v>6286</v>
      </c>
      <c r="C40" s="27">
        <v>-86</v>
      </c>
      <c r="D40" s="28">
        <v>-1.3496547394852481</v>
      </c>
      <c r="E40" s="27">
        <v>710</v>
      </c>
      <c r="F40" s="28">
        <v>12.733142037302725</v>
      </c>
      <c r="G40" s="27">
        <v>0</v>
      </c>
      <c r="H40" s="27">
        <v>0</v>
      </c>
      <c r="I40" s="28" t="s">
        <v>654</v>
      </c>
      <c r="J40" s="27">
        <v>0</v>
      </c>
      <c r="K40" s="28" t="s">
        <v>654</v>
      </c>
    </row>
    <row r="41" spans="1:11" s="19" customFormat="1" ht="15.75" customHeight="1" x14ac:dyDescent="0.2">
      <c r="A41" s="85" t="s">
        <v>71</v>
      </c>
      <c r="B41" s="86">
        <v>12718</v>
      </c>
      <c r="C41" s="86">
        <v>304</v>
      </c>
      <c r="D41" s="87">
        <v>2.4488480747543098</v>
      </c>
      <c r="E41" s="86">
        <v>567</v>
      </c>
      <c r="F41" s="87">
        <v>4.6662826104847337</v>
      </c>
      <c r="G41" s="86">
        <v>9326</v>
      </c>
      <c r="H41" s="86">
        <v>458</v>
      </c>
      <c r="I41" s="87">
        <v>5.164636896707262</v>
      </c>
      <c r="J41" s="86">
        <v>-12</v>
      </c>
      <c r="K41" s="87">
        <v>-0.1285071749839366</v>
      </c>
    </row>
    <row r="42" spans="1:11" s="19" customFormat="1" ht="15.75" customHeight="1" x14ac:dyDescent="0.2">
      <c r="A42" s="29" t="s">
        <v>72</v>
      </c>
      <c r="B42" s="30">
        <v>23724</v>
      </c>
      <c r="C42" s="30">
        <v>599</v>
      </c>
      <c r="D42" s="31">
        <v>2.5902702702702705</v>
      </c>
      <c r="E42" s="30">
        <v>462</v>
      </c>
      <c r="F42" s="31">
        <v>1.9860717049264895</v>
      </c>
      <c r="G42" s="30">
        <v>17592</v>
      </c>
      <c r="H42" s="30">
        <v>716</v>
      </c>
      <c r="I42" s="31">
        <v>4.2427115430196727</v>
      </c>
      <c r="J42" s="30">
        <v>-906</v>
      </c>
      <c r="K42" s="31">
        <v>-4.8978267920856311</v>
      </c>
    </row>
    <row r="43" spans="1:11" s="19" customFormat="1" ht="15.75" customHeight="1" x14ac:dyDescent="0.2">
      <c r="A43" s="26" t="s">
        <v>73</v>
      </c>
      <c r="B43" s="27">
        <v>89065</v>
      </c>
      <c r="C43" s="27">
        <v>-1136</v>
      </c>
      <c r="D43" s="28">
        <v>-1.2594095409141806</v>
      </c>
      <c r="E43" s="27">
        <v>-9104</v>
      </c>
      <c r="F43" s="28">
        <v>-9.2738033391396471</v>
      </c>
      <c r="G43" s="27">
        <v>65259</v>
      </c>
      <c r="H43" s="27">
        <v>-40</v>
      </c>
      <c r="I43" s="28">
        <v>-6.1256680806750487E-2</v>
      </c>
      <c r="J43" s="27">
        <v>-8023</v>
      </c>
      <c r="K43" s="28">
        <v>-10.948118228214295</v>
      </c>
    </row>
    <row r="44" spans="1:11" s="19" customFormat="1" ht="15.75" customHeight="1" x14ac:dyDescent="0.2">
      <c r="A44" s="29" t="s">
        <v>74</v>
      </c>
      <c r="B44" s="30">
        <v>60515</v>
      </c>
      <c r="C44" s="30">
        <v>-736</v>
      </c>
      <c r="D44" s="31">
        <v>-1.2016130348892262</v>
      </c>
      <c r="E44" s="30">
        <v>-1346</v>
      </c>
      <c r="F44" s="31">
        <v>-2.1758458479494349</v>
      </c>
      <c r="G44" s="30">
        <v>45753</v>
      </c>
      <c r="H44" s="30">
        <v>-206</v>
      </c>
      <c r="I44" s="31">
        <v>-0.44822559237581322</v>
      </c>
      <c r="J44" s="30">
        <v>-641</v>
      </c>
      <c r="K44" s="31">
        <v>-1.3816441781264819</v>
      </c>
    </row>
    <row r="45" spans="1:11" s="19" customFormat="1" ht="15.75" customHeight="1" x14ac:dyDescent="0.2">
      <c r="A45" s="26" t="s">
        <v>75</v>
      </c>
      <c r="B45" s="27">
        <v>173304</v>
      </c>
      <c r="C45" s="27">
        <v>-1273</v>
      </c>
      <c r="D45" s="28">
        <v>-0.72919113056129958</v>
      </c>
      <c r="E45" s="27">
        <v>-9988</v>
      </c>
      <c r="F45" s="28">
        <v>-5.4492285533465727</v>
      </c>
      <c r="G45" s="27">
        <v>128604</v>
      </c>
      <c r="H45" s="27">
        <v>470</v>
      </c>
      <c r="I45" s="28">
        <v>0.36680350258323319</v>
      </c>
      <c r="J45" s="27">
        <v>-9570</v>
      </c>
      <c r="K45" s="28">
        <v>-6.9260497633418732</v>
      </c>
    </row>
    <row r="46" spans="1:11" s="19" customFormat="1" ht="12.75" customHeight="1" x14ac:dyDescent="0.2">
      <c r="A46" s="88" t="s">
        <v>76</v>
      </c>
      <c r="B46" s="89">
        <v>179590</v>
      </c>
      <c r="C46" s="89">
        <v>-1359</v>
      </c>
      <c r="D46" s="90">
        <v>-0.75104034838545664</v>
      </c>
      <c r="E46" s="30">
        <v>-9278</v>
      </c>
      <c r="F46" s="31">
        <v>-4.9124256094203362</v>
      </c>
      <c r="G46" s="30">
        <v>128604</v>
      </c>
      <c r="H46" s="30">
        <v>470</v>
      </c>
      <c r="I46" s="31">
        <v>0.36680350258323319</v>
      </c>
      <c r="J46" s="30">
        <v>-9570</v>
      </c>
      <c r="K46" s="31">
        <v>-6.9260497633418732</v>
      </c>
    </row>
    <row r="47" spans="1:11" s="19" customFormat="1" ht="23.25" customHeight="1" x14ac:dyDescent="0.2">
      <c r="A47" s="82" t="s">
        <v>170</v>
      </c>
      <c r="B47" s="83">
        <v>91258</v>
      </c>
      <c r="C47" s="83">
        <v>2072</v>
      </c>
      <c r="D47" s="84">
        <v>2.3232345883883121</v>
      </c>
      <c r="E47" s="83">
        <v>-2702</v>
      </c>
      <c r="F47" s="84">
        <v>-2.8756917837377607</v>
      </c>
      <c r="G47" s="83">
        <v>60525</v>
      </c>
      <c r="H47" s="83">
        <v>1937</v>
      </c>
      <c r="I47" s="84">
        <v>3.3061377756537174</v>
      </c>
      <c r="J47" s="83">
        <v>-4802</v>
      </c>
      <c r="K47" s="84">
        <v>-7.3507125690755739</v>
      </c>
    </row>
    <row r="48" spans="1:11" s="19" customFormat="1" ht="15.75" customHeight="1" x14ac:dyDescent="0.2">
      <c r="A48" s="26" t="s">
        <v>154</v>
      </c>
      <c r="B48" s="27">
        <v>72</v>
      </c>
      <c r="C48" s="27">
        <v>16</v>
      </c>
      <c r="D48" s="28">
        <v>28.571428571428573</v>
      </c>
      <c r="E48" s="27">
        <v>16</v>
      </c>
      <c r="F48" s="28">
        <v>28.571428571428573</v>
      </c>
      <c r="G48" s="27">
        <v>60</v>
      </c>
      <c r="H48" s="27">
        <v>12</v>
      </c>
      <c r="I48" s="28">
        <v>25</v>
      </c>
      <c r="J48" s="27">
        <v>15</v>
      </c>
      <c r="K48" s="28">
        <v>33.333333333333336</v>
      </c>
    </row>
    <row r="49" spans="1:11" s="19" customFormat="1" ht="15.75" customHeight="1" x14ac:dyDescent="0.2">
      <c r="A49" s="29" t="s">
        <v>155</v>
      </c>
      <c r="B49" s="30">
        <v>3641</v>
      </c>
      <c r="C49" s="30">
        <v>490</v>
      </c>
      <c r="D49" s="31">
        <v>15.550618851158362</v>
      </c>
      <c r="E49" s="30">
        <v>162</v>
      </c>
      <c r="F49" s="31">
        <v>4.6565104915205522</v>
      </c>
      <c r="G49" s="30">
        <v>2359</v>
      </c>
      <c r="H49" s="30">
        <v>491</v>
      </c>
      <c r="I49" s="31">
        <v>26.284796573875802</v>
      </c>
      <c r="J49" s="30">
        <v>102</v>
      </c>
      <c r="K49" s="31">
        <v>4.5192733717323881</v>
      </c>
    </row>
    <row r="50" spans="1:11" s="19" customFormat="1" ht="15.75" customHeight="1" x14ac:dyDescent="0.2">
      <c r="A50" s="26" t="s">
        <v>156</v>
      </c>
      <c r="B50" s="27">
        <v>8608</v>
      </c>
      <c r="C50" s="27">
        <v>711</v>
      </c>
      <c r="D50" s="28">
        <v>9.0034190198809672</v>
      </c>
      <c r="E50" s="27">
        <v>-18</v>
      </c>
      <c r="F50" s="28">
        <v>-0.20867145838163692</v>
      </c>
      <c r="G50" s="27">
        <v>5724</v>
      </c>
      <c r="H50" s="27">
        <v>579</v>
      </c>
      <c r="I50" s="28">
        <v>11.253644314868804</v>
      </c>
      <c r="J50" s="27">
        <v>-991</v>
      </c>
      <c r="K50" s="28">
        <v>-14.758004467609828</v>
      </c>
    </row>
    <row r="51" spans="1:11" s="19" customFormat="1" ht="15.75" customHeight="1" x14ac:dyDescent="0.2">
      <c r="A51" s="29" t="s">
        <v>157</v>
      </c>
      <c r="B51" s="30">
        <v>9293</v>
      </c>
      <c r="C51" s="30">
        <v>408</v>
      </c>
      <c r="D51" s="31">
        <v>4.5920090039392232</v>
      </c>
      <c r="E51" s="30">
        <v>-373</v>
      </c>
      <c r="F51" s="31">
        <v>-3.8588868197806745</v>
      </c>
      <c r="G51" s="30">
        <v>6279</v>
      </c>
      <c r="H51" s="30">
        <v>312</v>
      </c>
      <c r="I51" s="31">
        <v>5.2287581699346406</v>
      </c>
      <c r="J51" s="30">
        <v>-821</v>
      </c>
      <c r="K51" s="31">
        <v>-11.56338028169014</v>
      </c>
    </row>
    <row r="52" spans="1:11" s="19" customFormat="1" ht="15.75" customHeight="1" x14ac:dyDescent="0.2">
      <c r="A52" s="26" t="s">
        <v>158</v>
      </c>
      <c r="B52" s="27">
        <v>9327</v>
      </c>
      <c r="C52" s="27">
        <v>134</v>
      </c>
      <c r="D52" s="28">
        <v>1.45763080604808</v>
      </c>
      <c r="E52" s="27">
        <v>-576</v>
      </c>
      <c r="F52" s="28">
        <v>-5.8164192668888219</v>
      </c>
      <c r="G52" s="27">
        <v>6389</v>
      </c>
      <c r="H52" s="27">
        <v>198</v>
      </c>
      <c r="I52" s="28">
        <v>3.1981909223065741</v>
      </c>
      <c r="J52" s="27">
        <v>-679</v>
      </c>
      <c r="K52" s="28">
        <v>-9.6066779852857955</v>
      </c>
    </row>
    <row r="53" spans="1:11" s="19" customFormat="1" ht="15.75" customHeight="1" x14ac:dyDescent="0.2">
      <c r="A53" s="29" t="s">
        <v>159</v>
      </c>
      <c r="B53" s="30">
        <v>10566</v>
      </c>
      <c r="C53" s="30">
        <v>50</v>
      </c>
      <c r="D53" s="31">
        <v>0.47546595663750474</v>
      </c>
      <c r="E53" s="30">
        <v>-1319</v>
      </c>
      <c r="F53" s="31">
        <v>-11.098022717711402</v>
      </c>
      <c r="G53" s="30">
        <v>6999</v>
      </c>
      <c r="H53" s="30">
        <v>122</v>
      </c>
      <c r="I53" s="31">
        <v>1.7740293732732295</v>
      </c>
      <c r="J53" s="30">
        <v>-1243</v>
      </c>
      <c r="K53" s="31">
        <v>-15.081290948798836</v>
      </c>
    </row>
    <row r="54" spans="1:11" s="19" customFormat="1" ht="15.75" customHeight="1" x14ac:dyDescent="0.2">
      <c r="A54" s="26" t="s">
        <v>160</v>
      </c>
      <c r="B54" s="27">
        <v>12943</v>
      </c>
      <c r="C54" s="27">
        <v>14</v>
      </c>
      <c r="D54" s="28">
        <v>0.10828370330265295</v>
      </c>
      <c r="E54" s="27">
        <v>-944</v>
      </c>
      <c r="F54" s="28">
        <v>-6.7977244905307126</v>
      </c>
      <c r="G54" s="27">
        <v>8759</v>
      </c>
      <c r="H54" s="27">
        <v>122</v>
      </c>
      <c r="I54" s="28">
        <v>1.4125274979738336</v>
      </c>
      <c r="J54" s="27">
        <v>-872</v>
      </c>
      <c r="K54" s="28">
        <v>-9.0540961478558817</v>
      </c>
    </row>
    <row r="55" spans="1:11" s="19" customFormat="1" ht="15.75" customHeight="1" x14ac:dyDescent="0.2">
      <c r="A55" s="29" t="s">
        <v>161</v>
      </c>
      <c r="B55" s="30">
        <v>12318</v>
      </c>
      <c r="C55" s="30">
        <v>127</v>
      </c>
      <c r="D55" s="31">
        <v>1.0417521122139284</v>
      </c>
      <c r="E55" s="30">
        <v>-379</v>
      </c>
      <c r="F55" s="31">
        <v>-2.9849570764747577</v>
      </c>
      <c r="G55" s="30">
        <v>8501</v>
      </c>
      <c r="H55" s="30">
        <v>80</v>
      </c>
      <c r="I55" s="31">
        <v>0.9500059375371096</v>
      </c>
      <c r="J55" s="30">
        <v>-613</v>
      </c>
      <c r="K55" s="31">
        <v>-6.7259161729207815</v>
      </c>
    </row>
    <row r="56" spans="1:11" s="19" customFormat="1" ht="15.75" customHeight="1" x14ac:dyDescent="0.2">
      <c r="A56" s="26" t="s">
        <v>162</v>
      </c>
      <c r="B56" s="27">
        <v>12632</v>
      </c>
      <c r="C56" s="27">
        <v>61</v>
      </c>
      <c r="D56" s="28">
        <v>0.48524381513006126</v>
      </c>
      <c r="E56" s="27">
        <v>-103</v>
      </c>
      <c r="F56" s="28">
        <v>-0.80879466038476644</v>
      </c>
      <c r="G56" s="27">
        <v>8757</v>
      </c>
      <c r="H56" s="27">
        <v>-24</v>
      </c>
      <c r="I56" s="28">
        <v>-0.27331738981892723</v>
      </c>
      <c r="J56" s="27">
        <v>-240</v>
      </c>
      <c r="K56" s="28">
        <v>-2.6675558519506501</v>
      </c>
    </row>
    <row r="57" spans="1:11" s="19" customFormat="1" ht="15.75" customHeight="1" x14ac:dyDescent="0.2">
      <c r="A57" s="29" t="s">
        <v>163</v>
      </c>
      <c r="B57" s="30">
        <v>9973</v>
      </c>
      <c r="C57" s="30">
        <v>44</v>
      </c>
      <c r="D57" s="31">
        <v>0.44314633900694933</v>
      </c>
      <c r="E57" s="30">
        <v>593</v>
      </c>
      <c r="F57" s="31">
        <v>6.3219616204690832</v>
      </c>
      <c r="G57" s="30">
        <v>6698</v>
      </c>
      <c r="H57" s="30">
        <v>45</v>
      </c>
      <c r="I57" s="31">
        <v>0.67638659251465505</v>
      </c>
      <c r="J57" s="30">
        <v>540</v>
      </c>
      <c r="K57" s="31">
        <v>8.7690808704124716</v>
      </c>
    </row>
    <row r="58" spans="1:11" s="19" customFormat="1" ht="15.75" customHeight="1" x14ac:dyDescent="0.2">
      <c r="A58" s="26" t="s">
        <v>164</v>
      </c>
      <c r="B58" s="27">
        <v>1885</v>
      </c>
      <c r="C58" s="27">
        <v>17</v>
      </c>
      <c r="D58" s="28">
        <v>0.91006423982869378</v>
      </c>
      <c r="E58" s="27">
        <v>239</v>
      </c>
      <c r="F58" s="28">
        <v>14.520048602673148</v>
      </c>
      <c r="G58" s="27">
        <v>0</v>
      </c>
      <c r="H58" s="27">
        <v>0</v>
      </c>
      <c r="I58" s="28" t="s">
        <v>654</v>
      </c>
      <c r="J58" s="27">
        <v>0</v>
      </c>
      <c r="K58" s="28" t="s">
        <v>654</v>
      </c>
    </row>
    <row r="59" spans="1:11" s="19" customFormat="1" ht="15.75" customHeight="1" x14ac:dyDescent="0.2">
      <c r="A59" s="85" t="s">
        <v>71</v>
      </c>
      <c r="B59" s="86">
        <v>3713</v>
      </c>
      <c r="C59" s="86">
        <v>506</v>
      </c>
      <c r="D59" s="87">
        <v>15.777985656376677</v>
      </c>
      <c r="E59" s="86">
        <v>178</v>
      </c>
      <c r="F59" s="87">
        <v>5.0353606789250351</v>
      </c>
      <c r="G59" s="86">
        <v>2419</v>
      </c>
      <c r="H59" s="86">
        <v>503</v>
      </c>
      <c r="I59" s="87">
        <v>26.252609603340293</v>
      </c>
      <c r="J59" s="86">
        <v>117</v>
      </c>
      <c r="K59" s="87">
        <v>5.0825369244135539</v>
      </c>
    </row>
    <row r="60" spans="1:11" s="19" customFormat="1" ht="15.75" customHeight="1" x14ac:dyDescent="0.2">
      <c r="A60" s="29" t="s">
        <v>72</v>
      </c>
      <c r="B60" s="30">
        <v>12321</v>
      </c>
      <c r="C60" s="30">
        <v>1217</v>
      </c>
      <c r="D60" s="31">
        <v>10.960014409221902</v>
      </c>
      <c r="E60" s="30">
        <v>160</v>
      </c>
      <c r="F60" s="31">
        <v>1.3156812762108379</v>
      </c>
      <c r="G60" s="30">
        <v>8143</v>
      </c>
      <c r="H60" s="30">
        <v>1082</v>
      </c>
      <c r="I60" s="31">
        <v>15.323608554029175</v>
      </c>
      <c r="J60" s="30">
        <v>-874</v>
      </c>
      <c r="K60" s="31">
        <v>-9.6928024841965179</v>
      </c>
    </row>
    <row r="61" spans="1:11" s="19" customFormat="1" ht="15.75" customHeight="1" x14ac:dyDescent="0.2">
      <c r="A61" s="26" t="s">
        <v>73</v>
      </c>
      <c r="B61" s="27">
        <v>54447</v>
      </c>
      <c r="C61" s="27">
        <v>733</v>
      </c>
      <c r="D61" s="28">
        <v>1.3646349182708419</v>
      </c>
      <c r="E61" s="27">
        <v>-3591</v>
      </c>
      <c r="F61" s="28">
        <v>-6.1873255453323681</v>
      </c>
      <c r="G61" s="27">
        <v>36927</v>
      </c>
      <c r="H61" s="27">
        <v>834</v>
      </c>
      <c r="I61" s="28">
        <v>2.3106973651400549</v>
      </c>
      <c r="J61" s="27">
        <v>-4228</v>
      </c>
      <c r="K61" s="28">
        <v>-10.273356821771353</v>
      </c>
    </row>
    <row r="62" spans="1:11" s="19" customFormat="1" ht="15.75" customHeight="1" x14ac:dyDescent="0.2">
      <c r="A62" s="29" t="s">
        <v>74</v>
      </c>
      <c r="B62" s="30">
        <v>22605</v>
      </c>
      <c r="C62" s="30">
        <v>105</v>
      </c>
      <c r="D62" s="31">
        <v>0.46666666666666667</v>
      </c>
      <c r="E62" s="30">
        <v>490</v>
      </c>
      <c r="F62" s="31">
        <v>2.2156907076644812</v>
      </c>
      <c r="G62" s="30">
        <v>15455</v>
      </c>
      <c r="H62" s="30">
        <v>21</v>
      </c>
      <c r="I62" s="31">
        <v>0.13606323700920048</v>
      </c>
      <c r="J62" s="30">
        <v>300</v>
      </c>
      <c r="K62" s="31">
        <v>1.9795447047179149</v>
      </c>
    </row>
    <row r="63" spans="1:11" s="19" customFormat="1" ht="15.75" customHeight="1" x14ac:dyDescent="0.2">
      <c r="A63" s="26" t="s">
        <v>75</v>
      </c>
      <c r="B63" s="27">
        <v>89373</v>
      </c>
      <c r="C63" s="27">
        <v>2055</v>
      </c>
      <c r="D63" s="28">
        <v>2.3534666391809247</v>
      </c>
      <c r="E63" s="27">
        <v>-2941</v>
      </c>
      <c r="F63" s="28">
        <v>-3.1858656325151116</v>
      </c>
      <c r="G63" s="27">
        <v>60525</v>
      </c>
      <c r="H63" s="27">
        <v>1937</v>
      </c>
      <c r="I63" s="28">
        <v>3.3061377756537174</v>
      </c>
      <c r="J63" s="27">
        <v>-4802</v>
      </c>
      <c r="K63" s="28">
        <v>-7.3507125690755739</v>
      </c>
    </row>
    <row r="64" spans="1:11" s="19" customFormat="1" ht="12.75" customHeight="1" x14ac:dyDescent="0.2">
      <c r="A64" s="29" t="s">
        <v>76</v>
      </c>
      <c r="B64" s="30">
        <v>91258</v>
      </c>
      <c r="C64" s="30">
        <v>2072</v>
      </c>
      <c r="D64" s="31">
        <v>2.3232345883883121</v>
      </c>
      <c r="E64" s="30">
        <v>-2702</v>
      </c>
      <c r="F64" s="31">
        <v>-2.8756917837377607</v>
      </c>
      <c r="G64" s="30">
        <v>60525</v>
      </c>
      <c r="H64" s="30">
        <v>1937</v>
      </c>
      <c r="I64" s="31">
        <v>3.3061377756537174</v>
      </c>
      <c r="J64" s="30">
        <v>-4802</v>
      </c>
      <c r="K64" s="31">
        <v>-7.3507125690755739</v>
      </c>
    </row>
    <row r="65" spans="1:11" s="19" customFormat="1" ht="15.75" customHeight="1" x14ac:dyDescent="0.2">
      <c r="A65" s="91" t="s">
        <v>171</v>
      </c>
      <c r="B65" s="92">
        <v>0</v>
      </c>
      <c r="C65" s="92">
        <v>0</v>
      </c>
      <c r="D65" s="93" t="s">
        <v>654</v>
      </c>
      <c r="E65" s="92">
        <v>0</v>
      </c>
      <c r="F65" s="93" t="s">
        <v>654</v>
      </c>
      <c r="G65" s="92">
        <v>0</v>
      </c>
      <c r="H65" s="92">
        <v>0</v>
      </c>
      <c r="I65" s="93" t="s">
        <v>654</v>
      </c>
      <c r="J65" s="92">
        <v>0</v>
      </c>
      <c r="K65" s="93" t="s">
        <v>654</v>
      </c>
    </row>
    <row r="66" spans="1:11" ht="9.9499999999999993" customHeight="1" x14ac:dyDescent="0.2"/>
    <row r="67" spans="1:11" s="62" customFormat="1" ht="12.75" x14ac:dyDescent="0.2">
      <c r="A67" s="46" t="s">
        <v>135</v>
      </c>
      <c r="B67" s="46"/>
      <c r="C67" s="46"/>
      <c r="D67" s="46"/>
    </row>
    <row r="68" spans="1:11" s="62" customFormat="1" ht="12.75" x14ac:dyDescent="0.2">
      <c r="A68" s="46"/>
      <c r="B68" s="46"/>
      <c r="D68" s="64"/>
    </row>
    <row r="70" spans="1:11" x14ac:dyDescent="0.2">
      <c r="C70" s="63"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15" customWidth="1"/>
    <col min="2" max="3" width="8" style="15" customWidth="1"/>
    <col min="4" max="4" width="5.7109375" style="15" customWidth="1"/>
    <col min="5" max="5" width="8" style="15" customWidth="1"/>
    <col min="6" max="6" width="5.85546875" style="15" customWidth="1"/>
    <col min="7" max="8" width="8" style="15" customWidth="1"/>
    <col min="9" max="9" width="5.7109375" style="15" customWidth="1"/>
    <col min="10" max="10" width="8" style="15" customWidth="1"/>
    <col min="11" max="11" width="4.85546875" style="15" customWidth="1"/>
    <col min="12" max="13" width="15.85546875" style="15" bestFit="1" customWidth="1"/>
    <col min="14"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I1" s="16"/>
    </row>
    <row r="2" spans="1:11" ht="18" customHeight="1" x14ac:dyDescent="0.2">
      <c r="I2" s="17" t="s">
        <v>61</v>
      </c>
    </row>
    <row r="3" spans="1:11" ht="18.75" customHeight="1" x14ac:dyDescent="0.2"/>
    <row r="4" spans="1:11" ht="19.5" customHeight="1" x14ac:dyDescent="0.25">
      <c r="I4" s="18"/>
      <c r="K4" s="2" t="s">
        <v>653</v>
      </c>
    </row>
    <row r="5" spans="1:11" s="19" customFormat="1" ht="46.5" customHeight="1" x14ac:dyDescent="0.25">
      <c r="A5" s="330" t="s">
        <v>12</v>
      </c>
      <c r="B5" s="330"/>
      <c r="C5" s="330"/>
      <c r="D5" s="330"/>
      <c r="E5" s="330"/>
      <c r="F5" s="330"/>
      <c r="G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67</v>
      </c>
      <c r="F7" s="321"/>
      <c r="G7" s="322" t="s">
        <v>65</v>
      </c>
      <c r="H7" s="321" t="s">
        <v>66</v>
      </c>
      <c r="I7" s="321"/>
      <c r="J7" s="321" t="s">
        <v>67</v>
      </c>
      <c r="K7" s="321"/>
    </row>
    <row r="8" spans="1:11" s="19" customFormat="1" ht="15" customHeight="1" x14ac:dyDescent="0.2">
      <c r="A8" s="332"/>
      <c r="B8" s="322"/>
      <c r="C8" s="20" t="s">
        <v>68</v>
      </c>
      <c r="D8" s="21" t="s">
        <v>69</v>
      </c>
      <c r="E8" s="20" t="s">
        <v>68</v>
      </c>
      <c r="F8" s="21" t="s">
        <v>69</v>
      </c>
      <c r="G8" s="322"/>
      <c r="H8" s="20" t="s">
        <v>68</v>
      </c>
      <c r="I8" s="21" t="s">
        <v>69</v>
      </c>
      <c r="J8" s="20" t="s">
        <v>68</v>
      </c>
      <c r="K8" s="21" t="s">
        <v>69</v>
      </c>
    </row>
    <row r="9" spans="1:11" s="19" customFormat="1" ht="3" customHeight="1" x14ac:dyDescent="0.2">
      <c r="A9" s="22"/>
      <c r="B9" s="22"/>
      <c r="C9" s="22"/>
      <c r="D9" s="22"/>
      <c r="G9" s="22"/>
      <c r="H9" s="22"/>
      <c r="I9" s="22"/>
    </row>
    <row r="10" spans="1:11" s="19" customFormat="1" ht="14.45" customHeight="1" x14ac:dyDescent="0.2">
      <c r="A10" s="82" t="s">
        <v>172</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4.45" customHeight="1" x14ac:dyDescent="0.2">
      <c r="A11" s="82" t="s">
        <v>173</v>
      </c>
      <c r="B11" s="83">
        <v>68862</v>
      </c>
      <c r="C11" s="83">
        <v>-70</v>
      </c>
      <c r="D11" s="84">
        <v>-0.10154935298555098</v>
      </c>
      <c r="E11" s="83">
        <v>7371</v>
      </c>
      <c r="F11" s="84">
        <v>11.987120066351173</v>
      </c>
      <c r="G11" s="83">
        <v>49800</v>
      </c>
      <c r="H11" s="83">
        <v>176</v>
      </c>
      <c r="I11" s="84">
        <v>0.35466709656617768</v>
      </c>
      <c r="J11" s="83">
        <v>1442</v>
      </c>
      <c r="K11" s="84">
        <v>2.9819264651143556</v>
      </c>
    </row>
    <row r="12" spans="1:11" s="19" customFormat="1" ht="14.45" customHeight="1" x14ac:dyDescent="0.2">
      <c r="A12" s="26" t="s">
        <v>154</v>
      </c>
      <c r="B12" s="27">
        <v>915</v>
      </c>
      <c r="C12" s="27">
        <v>0</v>
      </c>
      <c r="D12" s="28">
        <v>0</v>
      </c>
      <c r="E12" s="27">
        <v>214</v>
      </c>
      <c r="F12" s="28">
        <v>30.527817403708987</v>
      </c>
      <c r="G12" s="27">
        <v>599</v>
      </c>
      <c r="H12" s="27">
        <v>12</v>
      </c>
      <c r="I12" s="28">
        <v>2.0442930153321974</v>
      </c>
      <c r="J12" s="27">
        <v>88</v>
      </c>
      <c r="K12" s="28">
        <v>17.221135029354208</v>
      </c>
    </row>
    <row r="13" spans="1:11" s="19" customFormat="1" ht="14.45" customHeight="1" x14ac:dyDescent="0.2">
      <c r="A13" s="29" t="s">
        <v>155</v>
      </c>
      <c r="B13" s="30">
        <v>2866</v>
      </c>
      <c r="C13" s="30">
        <v>13</v>
      </c>
      <c r="D13" s="31">
        <v>0.45566070802663861</v>
      </c>
      <c r="E13" s="30">
        <v>426</v>
      </c>
      <c r="F13" s="31">
        <v>17.459016393442624</v>
      </c>
      <c r="G13" s="30">
        <v>1907</v>
      </c>
      <c r="H13" s="30">
        <v>52</v>
      </c>
      <c r="I13" s="31">
        <v>2.8032345013477089</v>
      </c>
      <c r="J13" s="30">
        <v>70</v>
      </c>
      <c r="K13" s="31">
        <v>3.8105606967882415</v>
      </c>
    </row>
    <row r="14" spans="1:11" s="19" customFormat="1" ht="14.45" customHeight="1" x14ac:dyDescent="0.2">
      <c r="A14" s="26" t="s">
        <v>156</v>
      </c>
      <c r="B14" s="27">
        <v>5687</v>
      </c>
      <c r="C14" s="27">
        <v>65</v>
      </c>
      <c r="D14" s="28">
        <v>1.1561721807186054</v>
      </c>
      <c r="E14" s="27">
        <v>923</v>
      </c>
      <c r="F14" s="28">
        <v>19.374475230898405</v>
      </c>
      <c r="G14" s="27">
        <v>3921</v>
      </c>
      <c r="H14" s="27">
        <v>57</v>
      </c>
      <c r="I14" s="28">
        <v>1.4751552795031055</v>
      </c>
      <c r="J14" s="27">
        <v>188</v>
      </c>
      <c r="K14" s="28">
        <v>5.0361639432092149</v>
      </c>
    </row>
    <row r="15" spans="1:11" s="19" customFormat="1" ht="14.45" customHeight="1" x14ac:dyDescent="0.2">
      <c r="A15" s="29" t="s">
        <v>157</v>
      </c>
      <c r="B15" s="30">
        <v>8349</v>
      </c>
      <c r="C15" s="30">
        <v>102</v>
      </c>
      <c r="D15" s="31">
        <v>1.2368133866860676</v>
      </c>
      <c r="E15" s="30">
        <v>1088</v>
      </c>
      <c r="F15" s="31">
        <v>14.984161961162375</v>
      </c>
      <c r="G15" s="30">
        <v>5969</v>
      </c>
      <c r="H15" s="30">
        <v>127</v>
      </c>
      <c r="I15" s="31">
        <v>2.1739130434782608</v>
      </c>
      <c r="J15" s="30">
        <v>205</v>
      </c>
      <c r="K15" s="31">
        <v>3.5565579458709231</v>
      </c>
    </row>
    <row r="16" spans="1:11" s="19" customFormat="1" ht="14.45" customHeight="1" x14ac:dyDescent="0.2">
      <c r="A16" s="26" t="s">
        <v>158</v>
      </c>
      <c r="B16" s="27">
        <v>9962</v>
      </c>
      <c r="C16" s="27">
        <v>-86</v>
      </c>
      <c r="D16" s="28">
        <v>-0.85589171974522293</v>
      </c>
      <c r="E16" s="27">
        <v>899</v>
      </c>
      <c r="F16" s="28">
        <v>9.9194527198499394</v>
      </c>
      <c r="G16" s="27">
        <v>7310</v>
      </c>
      <c r="H16" s="27">
        <v>-21</v>
      </c>
      <c r="I16" s="28">
        <v>-0.28645478106670302</v>
      </c>
      <c r="J16" s="27">
        <v>59</v>
      </c>
      <c r="K16" s="28">
        <v>0.81368087160391667</v>
      </c>
    </row>
    <row r="17" spans="1:11" s="19" customFormat="1" ht="14.45" customHeight="1" x14ac:dyDescent="0.2">
      <c r="A17" s="29" t="s">
        <v>159</v>
      </c>
      <c r="B17" s="30">
        <v>10143</v>
      </c>
      <c r="C17" s="30">
        <v>-12</v>
      </c>
      <c r="D17" s="31">
        <v>-0.11816838995568685</v>
      </c>
      <c r="E17" s="30">
        <v>674</v>
      </c>
      <c r="F17" s="31">
        <v>7.1179638821417255</v>
      </c>
      <c r="G17" s="30">
        <v>7520</v>
      </c>
      <c r="H17" s="30">
        <v>-21</v>
      </c>
      <c r="I17" s="31">
        <v>-0.27847765548335762</v>
      </c>
      <c r="J17" s="30">
        <v>-183</v>
      </c>
      <c r="K17" s="31">
        <v>-2.3756977800856811</v>
      </c>
    </row>
    <row r="18" spans="1:11" s="19" customFormat="1" ht="14.45" customHeight="1" x14ac:dyDescent="0.2">
      <c r="A18" s="26" t="s">
        <v>160</v>
      </c>
      <c r="B18" s="27">
        <v>9028</v>
      </c>
      <c r="C18" s="27">
        <v>-41</v>
      </c>
      <c r="D18" s="28">
        <v>-0.45208953578123279</v>
      </c>
      <c r="E18" s="27">
        <v>950</v>
      </c>
      <c r="F18" s="28">
        <v>11.76033671700916</v>
      </c>
      <c r="G18" s="27">
        <v>6810</v>
      </c>
      <c r="H18" s="27">
        <v>-21</v>
      </c>
      <c r="I18" s="28">
        <v>-0.30742204655248134</v>
      </c>
      <c r="J18" s="27">
        <v>316</v>
      </c>
      <c r="K18" s="28">
        <v>4.8660301817061899</v>
      </c>
    </row>
    <row r="19" spans="1:11" s="19" customFormat="1" ht="14.45" customHeight="1" x14ac:dyDescent="0.2">
      <c r="A19" s="29" t="s">
        <v>161</v>
      </c>
      <c r="B19" s="30">
        <v>7549</v>
      </c>
      <c r="C19" s="30">
        <v>-58</v>
      </c>
      <c r="D19" s="31">
        <v>-0.76245563296963326</v>
      </c>
      <c r="E19" s="30">
        <v>536</v>
      </c>
      <c r="F19" s="31">
        <v>7.6429488093540572</v>
      </c>
      <c r="G19" s="30">
        <v>5771</v>
      </c>
      <c r="H19" s="30">
        <v>-3</v>
      </c>
      <c r="I19" s="31">
        <v>-5.1957048839625909E-2</v>
      </c>
      <c r="J19" s="30">
        <v>73</v>
      </c>
      <c r="K19" s="31">
        <v>1.2811512811512811</v>
      </c>
    </row>
    <row r="20" spans="1:11" s="19" customFormat="1" ht="14.45" customHeight="1" x14ac:dyDescent="0.2">
      <c r="A20" s="26" t="s">
        <v>162</v>
      </c>
      <c r="B20" s="27">
        <v>6490</v>
      </c>
      <c r="C20" s="27">
        <v>2</v>
      </c>
      <c r="D20" s="28">
        <v>3.0826140567200986E-2</v>
      </c>
      <c r="E20" s="27">
        <v>821</v>
      </c>
      <c r="F20" s="28">
        <v>14.482272005644734</v>
      </c>
      <c r="G20" s="27">
        <v>5221</v>
      </c>
      <c r="H20" s="27">
        <v>23</v>
      </c>
      <c r="I20" s="28">
        <v>0.44247787610619471</v>
      </c>
      <c r="J20" s="27">
        <v>461</v>
      </c>
      <c r="K20" s="28">
        <v>9.6848739495798313</v>
      </c>
    </row>
    <row r="21" spans="1:11" s="19" customFormat="1" ht="14.45" customHeight="1" x14ac:dyDescent="0.2">
      <c r="A21" s="29" t="s">
        <v>163</v>
      </c>
      <c r="B21" s="30">
        <v>5590</v>
      </c>
      <c r="C21" s="30">
        <v>-33</v>
      </c>
      <c r="D21" s="31">
        <v>-0.58687533345189402</v>
      </c>
      <c r="E21" s="30">
        <v>378</v>
      </c>
      <c r="F21" s="31">
        <v>7.2524942440521869</v>
      </c>
      <c r="G21" s="30">
        <v>4772</v>
      </c>
      <c r="H21" s="30">
        <v>-29</v>
      </c>
      <c r="I21" s="31">
        <v>-0.60404082482816079</v>
      </c>
      <c r="J21" s="30">
        <v>165</v>
      </c>
      <c r="K21" s="31">
        <v>3.5815064032993269</v>
      </c>
    </row>
    <row r="22" spans="1:11" s="19" customFormat="1" ht="14.45" customHeight="1" x14ac:dyDescent="0.2">
      <c r="A22" s="26" t="s">
        <v>164</v>
      </c>
      <c r="B22" s="27">
        <v>2283</v>
      </c>
      <c r="C22" s="27">
        <v>-22</v>
      </c>
      <c r="D22" s="28">
        <v>-0.95444685466377444</v>
      </c>
      <c r="E22" s="27">
        <v>462</v>
      </c>
      <c r="F22" s="28">
        <v>25.370675453047777</v>
      </c>
      <c r="G22" s="27">
        <v>0</v>
      </c>
      <c r="H22" s="27">
        <v>0</v>
      </c>
      <c r="I22" s="28" t="s">
        <v>654</v>
      </c>
      <c r="J22" s="27">
        <v>0</v>
      </c>
      <c r="K22" s="28" t="s">
        <v>654</v>
      </c>
    </row>
    <row r="23" spans="1:11" s="19" customFormat="1" ht="14.45" customHeight="1" x14ac:dyDescent="0.2">
      <c r="A23" s="85" t="s">
        <v>71</v>
      </c>
      <c r="B23" s="86">
        <v>3781</v>
      </c>
      <c r="C23" s="86">
        <v>13</v>
      </c>
      <c r="D23" s="87">
        <v>0.34501061571125263</v>
      </c>
      <c r="E23" s="86">
        <v>640</v>
      </c>
      <c r="F23" s="87">
        <v>20.375676536134989</v>
      </c>
      <c r="G23" s="86">
        <v>2506</v>
      </c>
      <c r="H23" s="86">
        <v>64</v>
      </c>
      <c r="I23" s="87">
        <v>2.6208026208026207</v>
      </c>
      <c r="J23" s="86">
        <v>158</v>
      </c>
      <c r="K23" s="87">
        <v>6.7291311754684839</v>
      </c>
    </row>
    <row r="24" spans="1:11" s="19" customFormat="1" ht="14.45" customHeight="1" x14ac:dyDescent="0.2">
      <c r="A24" s="29" t="s">
        <v>72</v>
      </c>
      <c r="B24" s="30">
        <v>9468</v>
      </c>
      <c r="C24" s="30">
        <v>78</v>
      </c>
      <c r="D24" s="31">
        <v>0.83067092651757191</v>
      </c>
      <c r="E24" s="30">
        <v>1563</v>
      </c>
      <c r="F24" s="31">
        <v>19.772296015180267</v>
      </c>
      <c r="G24" s="30">
        <v>6427</v>
      </c>
      <c r="H24" s="30">
        <v>121</v>
      </c>
      <c r="I24" s="31">
        <v>1.9188074849349825</v>
      </c>
      <c r="J24" s="30">
        <v>346</v>
      </c>
      <c r="K24" s="31">
        <v>5.6898536424930111</v>
      </c>
    </row>
    <row r="25" spans="1:11" s="19" customFormat="1" ht="14.45" customHeight="1" x14ac:dyDescent="0.2">
      <c r="A25" s="26" t="s">
        <v>73</v>
      </c>
      <c r="B25" s="27">
        <v>45031</v>
      </c>
      <c r="C25" s="27">
        <v>-95</v>
      </c>
      <c r="D25" s="28">
        <v>-0.21052165048973984</v>
      </c>
      <c r="E25" s="27">
        <v>4147</v>
      </c>
      <c r="F25" s="28">
        <v>10.143332354955485</v>
      </c>
      <c r="G25" s="27">
        <v>33380</v>
      </c>
      <c r="H25" s="27">
        <v>61</v>
      </c>
      <c r="I25" s="28">
        <v>0.18307872385125604</v>
      </c>
      <c r="J25" s="27">
        <v>470</v>
      </c>
      <c r="K25" s="28">
        <v>1.4281373442722576</v>
      </c>
    </row>
    <row r="26" spans="1:11" s="19" customFormat="1" ht="14.45" customHeight="1" x14ac:dyDescent="0.2">
      <c r="A26" s="29" t="s">
        <v>74</v>
      </c>
      <c r="B26" s="30">
        <v>12080</v>
      </c>
      <c r="C26" s="30">
        <v>-31</v>
      </c>
      <c r="D26" s="31">
        <v>-0.25596565106101893</v>
      </c>
      <c r="E26" s="30">
        <v>1199</v>
      </c>
      <c r="F26" s="31">
        <v>11.019207793401343</v>
      </c>
      <c r="G26" s="30">
        <v>9993</v>
      </c>
      <c r="H26" s="30">
        <v>-6</v>
      </c>
      <c r="I26" s="31">
        <v>-6.0006000600060005E-2</v>
      </c>
      <c r="J26" s="30">
        <v>626</v>
      </c>
      <c r="K26" s="31">
        <v>6.6830361908828868</v>
      </c>
    </row>
    <row r="27" spans="1:11" s="19" customFormat="1" ht="14.45" customHeight="1" x14ac:dyDescent="0.2">
      <c r="A27" s="26" t="s">
        <v>75</v>
      </c>
      <c r="B27" s="27">
        <v>66579</v>
      </c>
      <c r="C27" s="27">
        <v>-48</v>
      </c>
      <c r="D27" s="28">
        <v>-7.2042865504975462E-2</v>
      </c>
      <c r="E27" s="27">
        <v>6909</v>
      </c>
      <c r="F27" s="28">
        <v>11.578682755153343</v>
      </c>
      <c r="G27" s="27">
        <v>49800</v>
      </c>
      <c r="H27" s="27">
        <v>176</v>
      </c>
      <c r="I27" s="28">
        <v>0.35466709656617768</v>
      </c>
      <c r="J27" s="27">
        <v>1442</v>
      </c>
      <c r="K27" s="28">
        <v>2.9819264651143556</v>
      </c>
    </row>
    <row r="28" spans="1:11" s="19" customFormat="1" ht="14.45" customHeight="1" x14ac:dyDescent="0.2">
      <c r="A28" s="88" t="s">
        <v>76</v>
      </c>
      <c r="B28" s="89">
        <v>68862</v>
      </c>
      <c r="C28" s="89">
        <v>-70</v>
      </c>
      <c r="D28" s="90">
        <v>-0.10154935298555098</v>
      </c>
      <c r="E28" s="89">
        <v>7371</v>
      </c>
      <c r="F28" s="90">
        <v>11.987120066351173</v>
      </c>
      <c r="G28" s="89">
        <v>49800</v>
      </c>
      <c r="H28" s="89">
        <v>176</v>
      </c>
      <c r="I28" s="90">
        <v>0.35466709656617768</v>
      </c>
      <c r="J28" s="89">
        <v>1442</v>
      </c>
      <c r="K28" s="90">
        <v>2.9819264651143556</v>
      </c>
    </row>
    <row r="29" spans="1:11" s="19" customFormat="1" ht="14.45" customHeight="1" x14ac:dyDescent="0.2">
      <c r="A29" s="82" t="s">
        <v>174</v>
      </c>
      <c r="B29" s="83">
        <v>356869</v>
      </c>
      <c r="C29" s="83">
        <v>308</v>
      </c>
      <c r="D29" s="84">
        <v>8.6380731487739823E-2</v>
      </c>
      <c r="E29" s="83">
        <v>-8588</v>
      </c>
      <c r="F29" s="84">
        <v>-2.3499344656142855</v>
      </c>
      <c r="G29" s="83">
        <v>252737</v>
      </c>
      <c r="H29" s="83">
        <v>2630</v>
      </c>
      <c r="I29" s="84">
        <v>1.0515499366271235</v>
      </c>
      <c r="J29" s="83">
        <v>-12191</v>
      </c>
      <c r="K29" s="84">
        <v>-4.6016276120304385</v>
      </c>
    </row>
    <row r="30" spans="1:11" s="19" customFormat="1" ht="14.45" customHeight="1" x14ac:dyDescent="0.2">
      <c r="A30" s="26" t="s">
        <v>154</v>
      </c>
      <c r="B30" s="27">
        <v>5855</v>
      </c>
      <c r="C30" s="27">
        <v>-132</v>
      </c>
      <c r="D30" s="28">
        <v>-2.2047770168698846</v>
      </c>
      <c r="E30" s="27">
        <v>357</v>
      </c>
      <c r="F30" s="28">
        <v>6.4932702801018554</v>
      </c>
      <c r="G30" s="27">
        <v>4902</v>
      </c>
      <c r="H30" s="27">
        <v>-49</v>
      </c>
      <c r="I30" s="28">
        <v>-0.98969905069682895</v>
      </c>
      <c r="J30" s="27">
        <v>196</v>
      </c>
      <c r="K30" s="28">
        <v>4.16489587760306</v>
      </c>
    </row>
    <row r="31" spans="1:11" s="19" customFormat="1" ht="14.45" customHeight="1" x14ac:dyDescent="0.2">
      <c r="A31" s="29" t="s">
        <v>155</v>
      </c>
      <c r="B31" s="30">
        <v>18281</v>
      </c>
      <c r="C31" s="30">
        <v>820</v>
      </c>
      <c r="D31" s="31">
        <v>4.6961800584158979</v>
      </c>
      <c r="E31" s="30">
        <v>1347</v>
      </c>
      <c r="F31" s="31">
        <v>7.9544112436518244</v>
      </c>
      <c r="G31" s="30">
        <v>13190</v>
      </c>
      <c r="H31" s="30">
        <v>923</v>
      </c>
      <c r="I31" s="31">
        <v>7.5242520583679795</v>
      </c>
      <c r="J31" s="30">
        <v>451</v>
      </c>
      <c r="K31" s="31">
        <v>3.5403092864432057</v>
      </c>
    </row>
    <row r="32" spans="1:11" s="19" customFormat="1" ht="14.45" customHeight="1" x14ac:dyDescent="0.2">
      <c r="A32" s="26" t="s">
        <v>156</v>
      </c>
      <c r="B32" s="27">
        <v>25008</v>
      </c>
      <c r="C32" s="27">
        <v>1188</v>
      </c>
      <c r="D32" s="28">
        <v>4.9874055415617127</v>
      </c>
      <c r="E32" s="27">
        <v>541</v>
      </c>
      <c r="F32" s="28">
        <v>2.211141537581232</v>
      </c>
      <c r="G32" s="27">
        <v>18449</v>
      </c>
      <c r="H32" s="27">
        <v>930</v>
      </c>
      <c r="I32" s="28">
        <v>5.308522175923283</v>
      </c>
      <c r="J32" s="27">
        <v>-1602</v>
      </c>
      <c r="K32" s="28">
        <v>-7.9896264525460081</v>
      </c>
    </row>
    <row r="33" spans="1:11" s="19" customFormat="1" ht="14.45" customHeight="1" x14ac:dyDescent="0.2">
      <c r="A33" s="29" t="s">
        <v>157</v>
      </c>
      <c r="B33" s="30">
        <v>26750</v>
      </c>
      <c r="C33" s="30">
        <v>383</v>
      </c>
      <c r="D33" s="31">
        <v>1.4525732923730421</v>
      </c>
      <c r="E33" s="30">
        <v>-438</v>
      </c>
      <c r="F33" s="31">
        <v>-1.6110048550831249</v>
      </c>
      <c r="G33" s="30">
        <v>20057</v>
      </c>
      <c r="H33" s="30">
        <v>382</v>
      </c>
      <c r="I33" s="31">
        <v>1.9415501905972046</v>
      </c>
      <c r="J33" s="30">
        <v>-1474</v>
      </c>
      <c r="K33" s="31">
        <v>-6.8459430588453856</v>
      </c>
    </row>
    <row r="34" spans="1:11" s="19" customFormat="1" ht="14.45" customHeight="1" x14ac:dyDescent="0.2">
      <c r="A34" s="26" t="s">
        <v>158</v>
      </c>
      <c r="B34" s="27">
        <v>28211</v>
      </c>
      <c r="C34" s="27">
        <v>73</v>
      </c>
      <c r="D34" s="28">
        <v>0.25943563863814062</v>
      </c>
      <c r="E34" s="27">
        <v>-1899</v>
      </c>
      <c r="F34" s="28">
        <v>-6.3068747924277648</v>
      </c>
      <c r="G34" s="27">
        <v>21063</v>
      </c>
      <c r="H34" s="27">
        <v>359</v>
      </c>
      <c r="I34" s="28">
        <v>1.7339644513137558</v>
      </c>
      <c r="J34" s="27">
        <v>-1695</v>
      </c>
      <c r="K34" s="28">
        <v>-7.4479303981017662</v>
      </c>
    </row>
    <row r="35" spans="1:11" s="19" customFormat="1" ht="14.45" customHeight="1" x14ac:dyDescent="0.2">
      <c r="A35" s="29" t="s">
        <v>159</v>
      </c>
      <c r="B35" s="30">
        <v>33013</v>
      </c>
      <c r="C35" s="30">
        <v>-227</v>
      </c>
      <c r="D35" s="31">
        <v>-0.68291215403128758</v>
      </c>
      <c r="E35" s="30">
        <v>-3737</v>
      </c>
      <c r="F35" s="31">
        <v>-10.168707482993197</v>
      </c>
      <c r="G35" s="30">
        <v>23882</v>
      </c>
      <c r="H35" s="30">
        <v>141</v>
      </c>
      <c r="I35" s="31">
        <v>0.59390927088159728</v>
      </c>
      <c r="J35" s="30">
        <v>-2945</v>
      </c>
      <c r="K35" s="31">
        <v>-10.977746300369031</v>
      </c>
    </row>
    <row r="36" spans="1:11" s="19" customFormat="1" ht="14.45" customHeight="1" x14ac:dyDescent="0.2">
      <c r="A36" s="26" t="s">
        <v>160</v>
      </c>
      <c r="B36" s="27">
        <v>41946</v>
      </c>
      <c r="C36" s="27">
        <v>-310</v>
      </c>
      <c r="D36" s="28">
        <v>-0.73362362741385834</v>
      </c>
      <c r="E36" s="27">
        <v>-3642</v>
      </c>
      <c r="F36" s="28">
        <v>-7.9889444590681755</v>
      </c>
      <c r="G36" s="27">
        <v>29836</v>
      </c>
      <c r="H36" s="27">
        <v>138</v>
      </c>
      <c r="I36" s="28">
        <v>0.46467775607785033</v>
      </c>
      <c r="J36" s="27">
        <v>-2881</v>
      </c>
      <c r="K36" s="28">
        <v>-8.8058196044869632</v>
      </c>
    </row>
    <row r="37" spans="1:11" s="19" customFormat="1" ht="14.45" customHeight="1" x14ac:dyDescent="0.2">
      <c r="A37" s="29" t="s">
        <v>161</v>
      </c>
      <c r="B37" s="30">
        <v>47644</v>
      </c>
      <c r="C37" s="30">
        <v>-408</v>
      </c>
      <c r="D37" s="31">
        <v>-0.84908016315658041</v>
      </c>
      <c r="E37" s="30">
        <v>-2765</v>
      </c>
      <c r="F37" s="31">
        <v>-5.4851316233212319</v>
      </c>
      <c r="G37" s="30">
        <v>34218</v>
      </c>
      <c r="H37" s="30">
        <v>7</v>
      </c>
      <c r="I37" s="31">
        <v>2.0461255151851744E-2</v>
      </c>
      <c r="J37" s="30">
        <v>-2613</v>
      </c>
      <c r="K37" s="31">
        <v>-7.0945670766473894</v>
      </c>
    </row>
    <row r="38" spans="1:11" s="19" customFormat="1" ht="14.45" customHeight="1" x14ac:dyDescent="0.2">
      <c r="A38" s="26" t="s">
        <v>162</v>
      </c>
      <c r="B38" s="27">
        <v>58069</v>
      </c>
      <c r="C38" s="27">
        <v>-709</v>
      </c>
      <c r="D38" s="28">
        <v>-1.2062336248256151</v>
      </c>
      <c r="E38" s="27">
        <v>-1094</v>
      </c>
      <c r="F38" s="28">
        <v>-1.8491286783969711</v>
      </c>
      <c r="G38" s="27">
        <v>42436</v>
      </c>
      <c r="H38" s="27">
        <v>-323</v>
      </c>
      <c r="I38" s="28">
        <v>-0.75539652470824858</v>
      </c>
      <c r="J38" s="27">
        <v>-1277</v>
      </c>
      <c r="K38" s="28">
        <v>-2.9213277514698146</v>
      </c>
    </row>
    <row r="39" spans="1:11" s="19" customFormat="1" ht="14.45" customHeight="1" x14ac:dyDescent="0.2">
      <c r="A39" s="29" t="s">
        <v>163</v>
      </c>
      <c r="B39" s="30">
        <v>59321</v>
      </c>
      <c r="C39" s="30">
        <v>-281</v>
      </c>
      <c r="D39" s="31">
        <v>-0.47146068923861617</v>
      </c>
      <c r="E39" s="30">
        <v>983</v>
      </c>
      <c r="F39" s="31">
        <v>1.6850080564983372</v>
      </c>
      <c r="G39" s="30">
        <v>44704</v>
      </c>
      <c r="H39" s="30">
        <v>122</v>
      </c>
      <c r="I39" s="31">
        <v>0.27365304382934819</v>
      </c>
      <c r="J39" s="30">
        <v>1649</v>
      </c>
      <c r="K39" s="31">
        <v>3.8299849030310069</v>
      </c>
    </row>
    <row r="40" spans="1:11" s="19" customFormat="1" ht="14.45" customHeight="1" x14ac:dyDescent="0.2">
      <c r="A40" s="26" t="s">
        <v>164</v>
      </c>
      <c r="B40" s="27">
        <v>12771</v>
      </c>
      <c r="C40" s="27">
        <v>-89</v>
      </c>
      <c r="D40" s="28">
        <v>-0.69206842923794709</v>
      </c>
      <c r="E40" s="27">
        <v>1759</v>
      </c>
      <c r="F40" s="28">
        <v>15.973483472575372</v>
      </c>
      <c r="G40" s="27">
        <v>0</v>
      </c>
      <c r="H40" s="27">
        <v>0</v>
      </c>
      <c r="I40" s="28" t="s">
        <v>654</v>
      </c>
      <c r="J40" s="27">
        <v>0</v>
      </c>
      <c r="K40" s="28" t="s">
        <v>654</v>
      </c>
    </row>
    <row r="41" spans="1:11" s="19" customFormat="1" ht="14.45" customHeight="1" x14ac:dyDescent="0.2">
      <c r="A41" s="85" t="s">
        <v>71</v>
      </c>
      <c r="B41" s="86">
        <v>24136</v>
      </c>
      <c r="C41" s="86">
        <v>688</v>
      </c>
      <c r="D41" s="87">
        <v>2.9341521664960766</v>
      </c>
      <c r="E41" s="86">
        <v>1704</v>
      </c>
      <c r="F41" s="87">
        <v>7.5962910128388019</v>
      </c>
      <c r="G41" s="86">
        <v>18092</v>
      </c>
      <c r="H41" s="86">
        <v>874</v>
      </c>
      <c r="I41" s="87">
        <v>5.0760831687768615</v>
      </c>
      <c r="J41" s="86">
        <v>647</v>
      </c>
      <c r="K41" s="87">
        <v>3.708799082831757</v>
      </c>
    </row>
    <row r="42" spans="1:11" s="19" customFormat="1" ht="14.45" customHeight="1" x14ac:dyDescent="0.2">
      <c r="A42" s="29" t="s">
        <v>72</v>
      </c>
      <c r="B42" s="30">
        <v>49144</v>
      </c>
      <c r="C42" s="30">
        <v>1876</v>
      </c>
      <c r="D42" s="31">
        <v>3.9688584243039688</v>
      </c>
      <c r="E42" s="30">
        <v>2245</v>
      </c>
      <c r="F42" s="31">
        <v>4.7868824495191795</v>
      </c>
      <c r="G42" s="30">
        <v>36541</v>
      </c>
      <c r="H42" s="30">
        <v>1804</v>
      </c>
      <c r="I42" s="31">
        <v>5.1933097273800275</v>
      </c>
      <c r="J42" s="30">
        <v>-955</v>
      </c>
      <c r="K42" s="31">
        <v>-2.5469383400896097</v>
      </c>
    </row>
    <row r="43" spans="1:11" s="19" customFormat="1" ht="14.45" customHeight="1" x14ac:dyDescent="0.2">
      <c r="A43" s="26" t="s">
        <v>73</v>
      </c>
      <c r="B43" s="27">
        <v>177564</v>
      </c>
      <c r="C43" s="27">
        <v>-489</v>
      </c>
      <c r="D43" s="28">
        <v>-0.27463732708800187</v>
      </c>
      <c r="E43" s="27">
        <v>-12481</v>
      </c>
      <c r="F43" s="28">
        <v>-6.5673919334894366</v>
      </c>
      <c r="G43" s="27">
        <v>129056</v>
      </c>
      <c r="H43" s="27">
        <v>1027</v>
      </c>
      <c r="I43" s="28">
        <v>0.802162010169571</v>
      </c>
      <c r="J43" s="27">
        <v>-11608</v>
      </c>
      <c r="K43" s="28">
        <v>-8.252289142922141</v>
      </c>
    </row>
    <row r="44" spans="1:11" s="19" customFormat="1" ht="14.45" customHeight="1" x14ac:dyDescent="0.2">
      <c r="A44" s="29" t="s">
        <v>74</v>
      </c>
      <c r="B44" s="30">
        <v>117390</v>
      </c>
      <c r="C44" s="30">
        <v>-990</v>
      </c>
      <c r="D44" s="31">
        <v>-0.83628991383679674</v>
      </c>
      <c r="E44" s="30">
        <v>-111</v>
      </c>
      <c r="F44" s="31">
        <v>-9.4467281129522296E-2</v>
      </c>
      <c r="G44" s="30">
        <v>87140</v>
      </c>
      <c r="H44" s="30">
        <v>-201</v>
      </c>
      <c r="I44" s="31">
        <v>-0.23013246928704731</v>
      </c>
      <c r="J44" s="30">
        <v>372</v>
      </c>
      <c r="K44" s="31">
        <v>0.42872948552461737</v>
      </c>
    </row>
    <row r="45" spans="1:11" s="19" customFormat="1" ht="14.45" customHeight="1" x14ac:dyDescent="0.2">
      <c r="A45" s="26" t="s">
        <v>75</v>
      </c>
      <c r="B45" s="27">
        <v>344098</v>
      </c>
      <c r="C45" s="27">
        <v>397</v>
      </c>
      <c r="D45" s="28">
        <v>0.11550737414205953</v>
      </c>
      <c r="E45" s="27">
        <v>-10347</v>
      </c>
      <c r="F45" s="28">
        <v>-2.9192117253734713</v>
      </c>
      <c r="G45" s="27">
        <v>252737</v>
      </c>
      <c r="H45" s="27">
        <v>2630</v>
      </c>
      <c r="I45" s="28">
        <v>1.0515499366271235</v>
      </c>
      <c r="J45" s="27">
        <v>-12191</v>
      </c>
      <c r="K45" s="28">
        <v>-4.6016276120304385</v>
      </c>
    </row>
    <row r="46" spans="1:11" s="19" customFormat="1" ht="14.45" customHeight="1" x14ac:dyDescent="0.2">
      <c r="A46" s="70" t="s">
        <v>76</v>
      </c>
      <c r="B46" s="38">
        <v>356869</v>
      </c>
      <c r="C46" s="38">
        <v>308</v>
      </c>
      <c r="D46" s="39">
        <v>8.6380731487739823E-2</v>
      </c>
      <c r="E46" s="38">
        <v>-8588</v>
      </c>
      <c r="F46" s="39">
        <v>-2.3499344656142855</v>
      </c>
      <c r="G46" s="38">
        <v>252737</v>
      </c>
      <c r="H46" s="38">
        <v>2630</v>
      </c>
      <c r="I46" s="39">
        <v>1.0515499366271235</v>
      </c>
      <c r="J46" s="38">
        <v>-12191</v>
      </c>
      <c r="K46" s="39">
        <v>-4.6016276120304385</v>
      </c>
    </row>
    <row r="47" spans="1:11" s="19" customFormat="1" ht="3.75" customHeight="1" x14ac:dyDescent="0.2">
      <c r="B47" s="45"/>
      <c r="C47" s="45"/>
      <c r="D47" s="45"/>
      <c r="E47" s="45"/>
      <c r="F47" s="45"/>
    </row>
    <row r="48" spans="1:11" ht="11.25" customHeight="1" x14ac:dyDescent="0.2">
      <c r="A48" s="46" t="s">
        <v>135</v>
      </c>
    </row>
    <row r="49" spans="1:4" s="62" customFormat="1" ht="15.75" customHeight="1" x14ac:dyDescent="0.2">
      <c r="B49" s="46"/>
      <c r="C49" s="46"/>
      <c r="D49" s="46"/>
    </row>
    <row r="50" spans="1:4" s="62" customFormat="1" ht="15.75" customHeight="1" x14ac:dyDescent="0.2">
      <c r="A50" s="46"/>
      <c r="B50" s="46"/>
      <c r="C50" s="63" t="s">
        <v>60</v>
      </c>
      <c r="D50" s="64"/>
    </row>
    <row r="51" spans="1:4" s="62" customFormat="1" ht="15.75" customHeight="1" x14ac:dyDescent="0.2">
      <c r="A51" s="46"/>
      <c r="B51" s="46"/>
      <c r="D51" s="64"/>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91"/>
  <sheetViews>
    <sheetView zoomScaleNormal="100" zoomScaleSheetLayoutView="100" workbookViewId="0"/>
  </sheetViews>
  <sheetFormatPr baseColWidth="10" defaultColWidth="9.140625" defaultRowHeight="15" x14ac:dyDescent="0.2"/>
  <cols>
    <col min="1" max="1" width="20.5703125" style="15" customWidth="1"/>
    <col min="2" max="2" width="7" style="15" customWidth="1"/>
    <col min="3" max="3" width="8.140625" style="15" customWidth="1"/>
    <col min="4" max="4" width="5.7109375" style="15" customWidth="1"/>
    <col min="5" max="5" width="7.7109375" style="15" customWidth="1"/>
    <col min="6" max="6" width="5.7109375" style="15" customWidth="1"/>
    <col min="7" max="7" width="7.5703125" style="15" customWidth="1"/>
    <col min="8" max="8" width="7.7109375" style="15" customWidth="1"/>
    <col min="9" max="9" width="5.7109375" style="15" customWidth="1"/>
    <col min="10" max="10" width="7.28515625" style="15" customWidth="1"/>
    <col min="11" max="11" width="5.710937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22.5" customHeight="1" x14ac:dyDescent="0.25">
      <c r="H4" s="18"/>
      <c r="K4" s="2" t="s">
        <v>653</v>
      </c>
    </row>
    <row r="5" spans="1:11" s="19" customFormat="1" ht="63.75" customHeight="1" x14ac:dyDescent="0.25">
      <c r="A5" s="330" t="s">
        <v>175</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67</v>
      </c>
      <c r="F7" s="321"/>
      <c r="G7" s="322" t="s">
        <v>65</v>
      </c>
      <c r="H7" s="321" t="s">
        <v>66</v>
      </c>
      <c r="I7" s="321"/>
      <c r="J7" s="321" t="s">
        <v>67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82" t="s">
        <v>70</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5.75" customHeight="1" x14ac:dyDescent="0.2">
      <c r="A11" s="82" t="s">
        <v>85</v>
      </c>
      <c r="B11" s="83">
        <v>3046</v>
      </c>
      <c r="C11" s="83">
        <v>-75</v>
      </c>
      <c r="D11" s="84">
        <v>-2.4030759371996155</v>
      </c>
      <c r="E11" s="83">
        <v>73</v>
      </c>
      <c r="F11" s="84">
        <v>2.4554322233434243</v>
      </c>
      <c r="G11" s="83">
        <v>2239</v>
      </c>
      <c r="H11" s="83">
        <v>-40</v>
      </c>
      <c r="I11" s="84">
        <v>-1.7551557700745941</v>
      </c>
      <c r="J11" s="83">
        <v>-121</v>
      </c>
      <c r="K11" s="84">
        <v>-5.1271186440677967</v>
      </c>
    </row>
    <row r="12" spans="1:11" s="19" customFormat="1" ht="15.75" customHeight="1" x14ac:dyDescent="0.2">
      <c r="A12" s="82" t="s">
        <v>86</v>
      </c>
      <c r="B12" s="83">
        <v>22486</v>
      </c>
      <c r="C12" s="83">
        <v>-70</v>
      </c>
      <c r="D12" s="84">
        <v>-0.31033871253768397</v>
      </c>
      <c r="E12" s="83">
        <v>-5070</v>
      </c>
      <c r="F12" s="84">
        <v>-18.398896791987227</v>
      </c>
      <c r="G12" s="83">
        <v>16523</v>
      </c>
      <c r="H12" s="83">
        <v>31</v>
      </c>
      <c r="I12" s="84">
        <v>0.18796992481203006</v>
      </c>
      <c r="J12" s="83">
        <v>-1291</v>
      </c>
      <c r="K12" s="84">
        <v>-7.2471090153811613</v>
      </c>
    </row>
    <row r="13" spans="1:11" s="19" customFormat="1" ht="15.75" customHeight="1" x14ac:dyDescent="0.2">
      <c r="A13" s="26" t="s">
        <v>154</v>
      </c>
      <c r="B13" s="27">
        <v>103</v>
      </c>
      <c r="C13" s="27">
        <v>-2</v>
      </c>
      <c r="D13" s="28">
        <v>-1.9047619047619047</v>
      </c>
      <c r="E13" s="27">
        <v>-9</v>
      </c>
      <c r="F13" s="28">
        <v>-8.0357142857142865</v>
      </c>
      <c r="G13" s="27">
        <v>81</v>
      </c>
      <c r="H13" s="27">
        <v>2</v>
      </c>
      <c r="I13" s="28">
        <v>2.5316455696202533</v>
      </c>
      <c r="J13" s="27">
        <v>-7</v>
      </c>
      <c r="K13" s="28">
        <v>-7.9545454545454541</v>
      </c>
    </row>
    <row r="14" spans="1:11" s="19" customFormat="1" ht="15.75" customHeight="1" x14ac:dyDescent="0.2">
      <c r="A14" s="29" t="s">
        <v>155</v>
      </c>
      <c r="B14" s="30">
        <v>679</v>
      </c>
      <c r="C14" s="30">
        <v>35</v>
      </c>
      <c r="D14" s="31">
        <v>5.4347826086956523</v>
      </c>
      <c r="E14" s="30">
        <v>-23</v>
      </c>
      <c r="F14" s="31">
        <v>-3.2763532763532766</v>
      </c>
      <c r="G14" s="30">
        <v>523</v>
      </c>
      <c r="H14" s="30">
        <v>31</v>
      </c>
      <c r="I14" s="31">
        <v>6.3008130081300813</v>
      </c>
      <c r="J14" s="30">
        <v>13</v>
      </c>
      <c r="K14" s="31">
        <v>2.5490196078431371</v>
      </c>
    </row>
    <row r="15" spans="1:11" s="19" customFormat="1" ht="15.75" customHeight="1" x14ac:dyDescent="0.2">
      <c r="A15" s="26" t="s">
        <v>156</v>
      </c>
      <c r="B15" s="27">
        <v>988</v>
      </c>
      <c r="C15" s="27">
        <v>-2</v>
      </c>
      <c r="D15" s="28">
        <v>-0.20202020202020202</v>
      </c>
      <c r="E15" s="27">
        <v>-98</v>
      </c>
      <c r="F15" s="28">
        <v>-9.0239410681399637</v>
      </c>
      <c r="G15" s="27">
        <v>804</v>
      </c>
      <c r="H15" s="27">
        <v>36</v>
      </c>
      <c r="I15" s="28">
        <v>4.6875</v>
      </c>
      <c r="J15" s="27">
        <v>-2</v>
      </c>
      <c r="K15" s="28">
        <v>-0.24813895781637718</v>
      </c>
    </row>
    <row r="16" spans="1:11" s="19" customFormat="1" ht="15.75" customHeight="1" x14ac:dyDescent="0.2">
      <c r="A16" s="29" t="s">
        <v>157</v>
      </c>
      <c r="B16" s="30">
        <v>1381</v>
      </c>
      <c r="C16" s="30">
        <v>-30</v>
      </c>
      <c r="D16" s="31">
        <v>-2.1261516654854713</v>
      </c>
      <c r="E16" s="30">
        <v>-362</v>
      </c>
      <c r="F16" s="31">
        <v>-20.768789443488238</v>
      </c>
      <c r="G16" s="30">
        <v>1088</v>
      </c>
      <c r="H16" s="30">
        <v>-12</v>
      </c>
      <c r="I16" s="31">
        <v>-1.0909090909090908</v>
      </c>
      <c r="J16" s="30">
        <v>-45</v>
      </c>
      <c r="K16" s="31">
        <v>-3.9717563989408649</v>
      </c>
    </row>
    <row r="17" spans="1:11" s="19" customFormat="1" ht="15.75" customHeight="1" x14ac:dyDescent="0.2">
      <c r="A17" s="26" t="s">
        <v>158</v>
      </c>
      <c r="B17" s="27">
        <v>1774</v>
      </c>
      <c r="C17" s="27">
        <v>-29</v>
      </c>
      <c r="D17" s="28">
        <v>-1.6084303937881308</v>
      </c>
      <c r="E17" s="27">
        <v>-852</v>
      </c>
      <c r="F17" s="28">
        <v>-32.444782939832443</v>
      </c>
      <c r="G17" s="27">
        <v>1335</v>
      </c>
      <c r="H17" s="27">
        <v>1</v>
      </c>
      <c r="I17" s="28">
        <v>7.4962518740629688E-2</v>
      </c>
      <c r="J17" s="27">
        <v>-130</v>
      </c>
      <c r="K17" s="28">
        <v>-8.8737201365187719</v>
      </c>
    </row>
    <row r="18" spans="1:11" s="19" customFormat="1" ht="15.75" customHeight="1" x14ac:dyDescent="0.2">
      <c r="A18" s="29" t="s">
        <v>159</v>
      </c>
      <c r="B18" s="30">
        <v>2372</v>
      </c>
      <c r="C18" s="30">
        <v>-19</v>
      </c>
      <c r="D18" s="31">
        <v>-0.794646591384358</v>
      </c>
      <c r="E18" s="30">
        <v>-1203</v>
      </c>
      <c r="F18" s="31">
        <v>-33.650349650349654</v>
      </c>
      <c r="G18" s="30">
        <v>1678</v>
      </c>
      <c r="H18" s="30">
        <v>8</v>
      </c>
      <c r="I18" s="31">
        <v>0.47904191616766467</v>
      </c>
      <c r="J18" s="30">
        <v>-224</v>
      </c>
      <c r="K18" s="31">
        <v>-11.77707676130389</v>
      </c>
    </row>
    <row r="19" spans="1:11" s="19" customFormat="1" ht="15.75" customHeight="1" x14ac:dyDescent="0.2">
      <c r="A19" s="26" t="s">
        <v>160</v>
      </c>
      <c r="B19" s="27">
        <v>2957</v>
      </c>
      <c r="C19" s="27">
        <v>-5</v>
      </c>
      <c r="D19" s="28">
        <v>-0.16880486158001351</v>
      </c>
      <c r="E19" s="27">
        <v>-1363</v>
      </c>
      <c r="F19" s="28">
        <v>-31.550925925925927</v>
      </c>
      <c r="G19" s="27">
        <v>2093</v>
      </c>
      <c r="H19" s="27">
        <v>9</v>
      </c>
      <c r="I19" s="28">
        <v>0.43186180422264875</v>
      </c>
      <c r="J19" s="27">
        <v>-300</v>
      </c>
      <c r="K19" s="28">
        <v>-12.536564981195152</v>
      </c>
    </row>
    <row r="20" spans="1:11" s="19" customFormat="1" ht="15.75" customHeight="1" x14ac:dyDescent="0.2">
      <c r="A20" s="29" t="s">
        <v>161</v>
      </c>
      <c r="B20" s="30">
        <v>3287</v>
      </c>
      <c r="C20" s="30">
        <v>-10</v>
      </c>
      <c r="D20" s="31">
        <v>-0.30330603579011223</v>
      </c>
      <c r="E20" s="30">
        <v>-630</v>
      </c>
      <c r="F20" s="31">
        <v>-16.083737554250703</v>
      </c>
      <c r="G20" s="30">
        <v>2485</v>
      </c>
      <c r="H20" s="30">
        <v>-10</v>
      </c>
      <c r="I20" s="31">
        <v>-0.40080160320641284</v>
      </c>
      <c r="J20" s="30">
        <v>-294</v>
      </c>
      <c r="K20" s="31">
        <v>-10.57934508816121</v>
      </c>
    </row>
    <row r="21" spans="1:11" s="19" customFormat="1" ht="15.75" customHeight="1" x14ac:dyDescent="0.2">
      <c r="A21" s="26" t="s">
        <v>162</v>
      </c>
      <c r="B21" s="27">
        <v>3843</v>
      </c>
      <c r="C21" s="27">
        <v>-18</v>
      </c>
      <c r="D21" s="28">
        <v>-0.46620046620046618</v>
      </c>
      <c r="E21" s="27">
        <v>-375</v>
      </c>
      <c r="F21" s="28">
        <v>-8.8904694167852067</v>
      </c>
      <c r="G21" s="27">
        <v>2989</v>
      </c>
      <c r="H21" s="27">
        <v>-25</v>
      </c>
      <c r="I21" s="28">
        <v>-0.82946250829462509</v>
      </c>
      <c r="J21" s="27">
        <v>-181</v>
      </c>
      <c r="K21" s="28">
        <v>-5.7097791798107256</v>
      </c>
    </row>
    <row r="22" spans="1:11" s="19" customFormat="1" ht="15.75" customHeight="1" x14ac:dyDescent="0.2">
      <c r="A22" s="29" t="s">
        <v>163</v>
      </c>
      <c r="B22" s="30">
        <v>4318</v>
      </c>
      <c r="C22" s="30">
        <v>18</v>
      </c>
      <c r="D22" s="31">
        <v>0.41860465116279072</v>
      </c>
      <c r="E22" s="30">
        <v>-235</v>
      </c>
      <c r="F22" s="31">
        <v>-5.1614320228420825</v>
      </c>
      <c r="G22" s="30">
        <v>3447</v>
      </c>
      <c r="H22" s="30">
        <v>-9</v>
      </c>
      <c r="I22" s="31">
        <v>-0.26041666666666669</v>
      </c>
      <c r="J22" s="30">
        <v>-121</v>
      </c>
      <c r="K22" s="31">
        <v>-3.3912556053811658</v>
      </c>
    </row>
    <row r="23" spans="1:11" s="19" customFormat="1" ht="15.75" customHeight="1" x14ac:dyDescent="0.2">
      <c r="A23" s="26" t="s">
        <v>164</v>
      </c>
      <c r="B23" s="27">
        <v>784</v>
      </c>
      <c r="C23" s="27">
        <v>-8</v>
      </c>
      <c r="D23" s="28">
        <v>-1.0101010101010102</v>
      </c>
      <c r="E23" s="27">
        <v>80</v>
      </c>
      <c r="F23" s="28">
        <v>11.363636363636363</v>
      </c>
      <c r="G23" s="27">
        <v>0</v>
      </c>
      <c r="H23" s="27">
        <v>0</v>
      </c>
      <c r="I23" s="28" t="s">
        <v>654</v>
      </c>
      <c r="J23" s="27">
        <v>0</v>
      </c>
      <c r="K23" s="28" t="s">
        <v>654</v>
      </c>
    </row>
    <row r="24" spans="1:11" s="19" customFormat="1" ht="15.75" customHeight="1" x14ac:dyDescent="0.2">
      <c r="A24" s="85" t="s">
        <v>71</v>
      </c>
      <c r="B24" s="86">
        <v>782</v>
      </c>
      <c r="C24" s="86">
        <v>33</v>
      </c>
      <c r="D24" s="87">
        <v>4.4058744993324437</v>
      </c>
      <c r="E24" s="86">
        <v>-32</v>
      </c>
      <c r="F24" s="87">
        <v>-3.9312039312039313</v>
      </c>
      <c r="G24" s="86">
        <v>604</v>
      </c>
      <c r="H24" s="86">
        <v>33</v>
      </c>
      <c r="I24" s="87">
        <v>5.7793345008756569</v>
      </c>
      <c r="J24" s="86">
        <v>6</v>
      </c>
      <c r="K24" s="87">
        <v>1.0033444816053512</v>
      </c>
    </row>
    <row r="25" spans="1:11" s="19" customFormat="1" ht="15.75" customHeight="1" x14ac:dyDescent="0.2">
      <c r="A25" s="29" t="s">
        <v>72</v>
      </c>
      <c r="B25" s="30">
        <v>1770</v>
      </c>
      <c r="C25" s="30">
        <v>31</v>
      </c>
      <c r="D25" s="31">
        <v>1.7826336975273145</v>
      </c>
      <c r="E25" s="30">
        <v>-130</v>
      </c>
      <c r="F25" s="31">
        <v>-6.8421052631578947</v>
      </c>
      <c r="G25" s="30">
        <v>1408</v>
      </c>
      <c r="H25" s="30">
        <v>69</v>
      </c>
      <c r="I25" s="31">
        <v>5.1530993278566095</v>
      </c>
      <c r="J25" s="30">
        <v>4</v>
      </c>
      <c r="K25" s="31">
        <v>0.28490028490028491</v>
      </c>
    </row>
    <row r="26" spans="1:11" s="19" customFormat="1" ht="15.75" customHeight="1" x14ac:dyDescent="0.2">
      <c r="A26" s="26" t="s">
        <v>73</v>
      </c>
      <c r="B26" s="27">
        <v>11771</v>
      </c>
      <c r="C26" s="27">
        <v>-93</v>
      </c>
      <c r="D26" s="28">
        <v>-0.78388401888064729</v>
      </c>
      <c r="E26" s="27">
        <v>-4410</v>
      </c>
      <c r="F26" s="28">
        <v>-27.254187009455535</v>
      </c>
      <c r="G26" s="27">
        <v>8679</v>
      </c>
      <c r="H26" s="27">
        <v>-4</v>
      </c>
      <c r="I26" s="28">
        <v>-4.6067027525048945E-2</v>
      </c>
      <c r="J26" s="27">
        <v>-993</v>
      </c>
      <c r="K26" s="28">
        <v>-10.266749379652605</v>
      </c>
    </row>
    <row r="27" spans="1:11" s="19" customFormat="1" ht="15.75" customHeight="1" x14ac:dyDescent="0.2">
      <c r="A27" s="29" t="s">
        <v>74</v>
      </c>
      <c r="B27" s="30">
        <v>8161</v>
      </c>
      <c r="C27" s="30">
        <v>0</v>
      </c>
      <c r="D27" s="31">
        <v>0</v>
      </c>
      <c r="E27" s="30">
        <v>-610</v>
      </c>
      <c r="F27" s="31">
        <v>-6.9547372021434271</v>
      </c>
      <c r="G27" s="30">
        <v>6436</v>
      </c>
      <c r="H27" s="30">
        <v>-34</v>
      </c>
      <c r="I27" s="31">
        <v>-0.5255023183925811</v>
      </c>
      <c r="J27" s="30">
        <v>-302</v>
      </c>
      <c r="K27" s="31">
        <v>-4.4820421490056397</v>
      </c>
    </row>
    <row r="28" spans="1:11" s="19" customFormat="1" ht="12.75" customHeight="1" x14ac:dyDescent="0.2">
      <c r="A28" s="26" t="s">
        <v>75</v>
      </c>
      <c r="B28" s="27">
        <v>21702</v>
      </c>
      <c r="C28" s="27">
        <v>-62</v>
      </c>
      <c r="D28" s="28">
        <v>-0.28487410402499541</v>
      </c>
      <c r="E28" s="27">
        <v>-5150</v>
      </c>
      <c r="F28" s="28">
        <v>-19.179204528526739</v>
      </c>
      <c r="G28" s="27">
        <v>16523</v>
      </c>
      <c r="H28" s="27">
        <v>31</v>
      </c>
      <c r="I28" s="28">
        <v>0.18796992481203006</v>
      </c>
      <c r="J28" s="27">
        <v>-1291</v>
      </c>
      <c r="K28" s="28">
        <v>-7.2471090153811613</v>
      </c>
    </row>
    <row r="29" spans="1:11" s="19" customFormat="1" ht="15.75" customHeight="1" x14ac:dyDescent="0.2">
      <c r="A29" s="88" t="s">
        <v>76</v>
      </c>
      <c r="B29" s="89">
        <v>22486</v>
      </c>
      <c r="C29" s="89">
        <v>-70</v>
      </c>
      <c r="D29" s="90">
        <v>-0.31033871253768397</v>
      </c>
      <c r="E29" s="30">
        <v>-5070</v>
      </c>
      <c r="F29" s="31">
        <v>-18.398896791987227</v>
      </c>
      <c r="G29" s="30">
        <v>16523</v>
      </c>
      <c r="H29" s="30">
        <v>31</v>
      </c>
      <c r="I29" s="31">
        <v>0.18796992481203006</v>
      </c>
      <c r="J29" s="30">
        <v>-1291</v>
      </c>
      <c r="K29" s="31">
        <v>-7.2471090153811613</v>
      </c>
    </row>
    <row r="30" spans="1:11" s="19" customFormat="1" ht="15.75" customHeight="1" x14ac:dyDescent="0.2">
      <c r="A30" s="82" t="s">
        <v>87</v>
      </c>
      <c r="B30" s="83">
        <v>26285</v>
      </c>
      <c r="C30" s="83">
        <v>-15</v>
      </c>
      <c r="D30" s="84">
        <v>-5.7034220532319393E-2</v>
      </c>
      <c r="E30" s="83">
        <v>-372</v>
      </c>
      <c r="F30" s="84">
        <v>-1.3955058708781933</v>
      </c>
      <c r="G30" s="83">
        <v>21695</v>
      </c>
      <c r="H30" s="83">
        <v>221</v>
      </c>
      <c r="I30" s="84">
        <v>1.0291515320853124</v>
      </c>
      <c r="J30" s="83">
        <v>-1071</v>
      </c>
      <c r="K30" s="84">
        <v>-4.7043837301238689</v>
      </c>
    </row>
    <row r="31" spans="1:11" s="19" customFormat="1" ht="15.75" customHeight="1" x14ac:dyDescent="0.2">
      <c r="A31" s="26" t="s">
        <v>154</v>
      </c>
      <c r="B31" s="27">
        <v>81</v>
      </c>
      <c r="C31" s="27">
        <v>8</v>
      </c>
      <c r="D31" s="28">
        <v>10.95890410958904</v>
      </c>
      <c r="E31" s="27">
        <v>19</v>
      </c>
      <c r="F31" s="28">
        <v>30.64516129032258</v>
      </c>
      <c r="G31" s="27">
        <v>66</v>
      </c>
      <c r="H31" s="27">
        <v>7</v>
      </c>
      <c r="I31" s="28">
        <v>11.864406779661017</v>
      </c>
      <c r="J31" s="27">
        <v>14</v>
      </c>
      <c r="K31" s="28">
        <v>26.923076923076923</v>
      </c>
    </row>
    <row r="32" spans="1:11" s="19" customFormat="1" ht="15.75" customHeight="1" x14ac:dyDescent="0.2">
      <c r="A32" s="29" t="s">
        <v>155</v>
      </c>
      <c r="B32" s="30">
        <v>552</v>
      </c>
      <c r="C32" s="30">
        <v>24</v>
      </c>
      <c r="D32" s="31">
        <v>4.5454545454545459</v>
      </c>
      <c r="E32" s="30">
        <v>46</v>
      </c>
      <c r="F32" s="31">
        <v>9.0909090909090917</v>
      </c>
      <c r="G32" s="30">
        <v>451</v>
      </c>
      <c r="H32" s="30">
        <v>39</v>
      </c>
      <c r="I32" s="31">
        <v>9.4660194174757279</v>
      </c>
      <c r="J32" s="30">
        <v>35</v>
      </c>
      <c r="K32" s="31">
        <v>8.4134615384615383</v>
      </c>
    </row>
    <row r="33" spans="1:11" s="19" customFormat="1" ht="15.75" customHeight="1" x14ac:dyDescent="0.2">
      <c r="A33" s="26" t="s">
        <v>156</v>
      </c>
      <c r="B33" s="27">
        <v>986</v>
      </c>
      <c r="C33" s="27">
        <v>32</v>
      </c>
      <c r="D33" s="28">
        <v>3.3542976939203353</v>
      </c>
      <c r="E33" s="27">
        <v>48</v>
      </c>
      <c r="F33" s="28">
        <v>5.1172707889125801</v>
      </c>
      <c r="G33" s="27">
        <v>810</v>
      </c>
      <c r="H33" s="27">
        <v>36</v>
      </c>
      <c r="I33" s="28">
        <v>4.6511627906976747</v>
      </c>
      <c r="J33" s="27">
        <v>-22</v>
      </c>
      <c r="K33" s="28">
        <v>-2.6442307692307692</v>
      </c>
    </row>
    <row r="34" spans="1:11" s="19" customFormat="1" ht="15.75" customHeight="1" x14ac:dyDescent="0.2">
      <c r="A34" s="29" t="s">
        <v>157</v>
      </c>
      <c r="B34" s="30">
        <v>1471</v>
      </c>
      <c r="C34" s="30">
        <v>-8</v>
      </c>
      <c r="D34" s="31">
        <v>-0.54090601757944556</v>
      </c>
      <c r="E34" s="30">
        <v>-25</v>
      </c>
      <c r="F34" s="31">
        <v>-1.6711229946524064</v>
      </c>
      <c r="G34" s="30">
        <v>1264</v>
      </c>
      <c r="H34" s="30">
        <v>15</v>
      </c>
      <c r="I34" s="31">
        <v>1.200960768614892</v>
      </c>
      <c r="J34" s="30">
        <v>-59</v>
      </c>
      <c r="K34" s="31">
        <v>-4.459561602418745</v>
      </c>
    </row>
    <row r="35" spans="1:11" s="19" customFormat="1" ht="15.75" customHeight="1" x14ac:dyDescent="0.2">
      <c r="A35" s="26" t="s">
        <v>158</v>
      </c>
      <c r="B35" s="27">
        <v>2264</v>
      </c>
      <c r="C35" s="27">
        <v>39</v>
      </c>
      <c r="D35" s="28">
        <v>1.752808988764045</v>
      </c>
      <c r="E35" s="27">
        <v>-85</v>
      </c>
      <c r="F35" s="28">
        <v>-3.6185610898254574</v>
      </c>
      <c r="G35" s="27">
        <v>1946</v>
      </c>
      <c r="H35" s="27">
        <v>71</v>
      </c>
      <c r="I35" s="28">
        <v>3.7866666666666666</v>
      </c>
      <c r="J35" s="27">
        <v>-134</v>
      </c>
      <c r="K35" s="28">
        <v>-6.4423076923076925</v>
      </c>
    </row>
    <row r="36" spans="1:11" s="19" customFormat="1" ht="15.75" customHeight="1" x14ac:dyDescent="0.2">
      <c r="A36" s="29" t="s">
        <v>159</v>
      </c>
      <c r="B36" s="30">
        <v>3074</v>
      </c>
      <c r="C36" s="30">
        <v>5</v>
      </c>
      <c r="D36" s="31">
        <v>0.16291951775822744</v>
      </c>
      <c r="E36" s="30">
        <v>-213</v>
      </c>
      <c r="F36" s="31">
        <v>-6.4800730149072105</v>
      </c>
      <c r="G36" s="30">
        <v>2614</v>
      </c>
      <c r="H36" s="30">
        <v>39</v>
      </c>
      <c r="I36" s="31">
        <v>1.5145631067961165</v>
      </c>
      <c r="J36" s="30">
        <v>-270</v>
      </c>
      <c r="K36" s="31">
        <v>-9.3619972260748963</v>
      </c>
    </row>
    <row r="37" spans="1:11" s="19" customFormat="1" ht="15.75" customHeight="1" x14ac:dyDescent="0.2">
      <c r="A37" s="26" t="s">
        <v>160</v>
      </c>
      <c r="B37" s="27">
        <v>3839</v>
      </c>
      <c r="C37" s="27">
        <v>-33</v>
      </c>
      <c r="D37" s="28">
        <v>-0.85227272727272729</v>
      </c>
      <c r="E37" s="27">
        <v>-86</v>
      </c>
      <c r="F37" s="28">
        <v>-2.1910828025477707</v>
      </c>
      <c r="G37" s="27">
        <v>3261</v>
      </c>
      <c r="H37" s="27">
        <v>3</v>
      </c>
      <c r="I37" s="28">
        <v>9.2081031307550645E-2</v>
      </c>
      <c r="J37" s="27">
        <v>-180</v>
      </c>
      <c r="K37" s="28">
        <v>-5.2310374891020048</v>
      </c>
    </row>
    <row r="38" spans="1:11" s="19" customFormat="1" ht="15.75" customHeight="1" x14ac:dyDescent="0.2">
      <c r="A38" s="29" t="s">
        <v>161</v>
      </c>
      <c r="B38" s="30">
        <v>4064</v>
      </c>
      <c r="C38" s="30">
        <v>-28</v>
      </c>
      <c r="D38" s="31">
        <v>-0.68426197458455518</v>
      </c>
      <c r="E38" s="30">
        <v>-173</v>
      </c>
      <c r="F38" s="31">
        <v>-4.0830776492801508</v>
      </c>
      <c r="G38" s="30">
        <v>3467</v>
      </c>
      <c r="H38" s="30">
        <v>-13</v>
      </c>
      <c r="I38" s="31">
        <v>-0.37356321839080459</v>
      </c>
      <c r="J38" s="30">
        <v>-255</v>
      </c>
      <c r="K38" s="31">
        <v>-6.8511552928533046</v>
      </c>
    </row>
    <row r="39" spans="1:11" s="19" customFormat="1" ht="15.75" customHeight="1" x14ac:dyDescent="0.2">
      <c r="A39" s="26" t="s">
        <v>162</v>
      </c>
      <c r="B39" s="27">
        <v>4321</v>
      </c>
      <c r="C39" s="27">
        <v>-21</v>
      </c>
      <c r="D39" s="28">
        <v>-0.4836480884385076</v>
      </c>
      <c r="E39" s="27">
        <v>49</v>
      </c>
      <c r="F39" s="28">
        <v>1.1470037453183521</v>
      </c>
      <c r="G39" s="27">
        <v>3791</v>
      </c>
      <c r="H39" s="27">
        <v>15</v>
      </c>
      <c r="I39" s="28">
        <v>0.3972457627118644</v>
      </c>
      <c r="J39" s="27">
        <v>-30</v>
      </c>
      <c r="K39" s="28">
        <v>-0.78513478147081917</v>
      </c>
    </row>
    <row r="40" spans="1:11" s="19" customFormat="1" ht="15.75" customHeight="1" x14ac:dyDescent="0.2">
      <c r="A40" s="29" t="s">
        <v>163</v>
      </c>
      <c r="B40" s="30">
        <v>4515</v>
      </c>
      <c r="C40" s="30">
        <v>-3</v>
      </c>
      <c r="D40" s="31">
        <v>-6.6401062416998669E-2</v>
      </c>
      <c r="E40" s="30">
        <v>-152</v>
      </c>
      <c r="F40" s="31">
        <v>-3.2569102206985217</v>
      </c>
      <c r="G40" s="30">
        <v>4025</v>
      </c>
      <c r="H40" s="30">
        <v>9</v>
      </c>
      <c r="I40" s="31">
        <v>0.22410358565737051</v>
      </c>
      <c r="J40" s="30">
        <v>-170</v>
      </c>
      <c r="K40" s="31">
        <v>-4.052443384982122</v>
      </c>
    </row>
    <row r="41" spans="1:11" s="19" customFormat="1" ht="15.75" customHeight="1" x14ac:dyDescent="0.2">
      <c r="A41" s="26" t="s">
        <v>164</v>
      </c>
      <c r="B41" s="27">
        <v>1118</v>
      </c>
      <c r="C41" s="27">
        <v>-30</v>
      </c>
      <c r="D41" s="28">
        <v>-2.6132404181184667</v>
      </c>
      <c r="E41" s="27">
        <v>200</v>
      </c>
      <c r="F41" s="28">
        <v>21.786492374727668</v>
      </c>
      <c r="G41" s="27">
        <v>0</v>
      </c>
      <c r="H41" s="27">
        <v>0</v>
      </c>
      <c r="I41" s="28" t="s">
        <v>654</v>
      </c>
      <c r="J41" s="27">
        <v>0</v>
      </c>
      <c r="K41" s="28" t="s">
        <v>654</v>
      </c>
    </row>
    <row r="42" spans="1:11" s="19" customFormat="1" ht="15.75" customHeight="1" x14ac:dyDescent="0.2">
      <c r="A42" s="85" t="s">
        <v>71</v>
      </c>
      <c r="B42" s="86">
        <v>633</v>
      </c>
      <c r="C42" s="86">
        <v>32</v>
      </c>
      <c r="D42" s="87">
        <v>5.3244592346089847</v>
      </c>
      <c r="E42" s="86">
        <v>65</v>
      </c>
      <c r="F42" s="87">
        <v>11.443661971830986</v>
      </c>
      <c r="G42" s="86">
        <v>517</v>
      </c>
      <c r="H42" s="86">
        <v>46</v>
      </c>
      <c r="I42" s="87">
        <v>9.7664543524416132</v>
      </c>
      <c r="J42" s="86">
        <v>49</v>
      </c>
      <c r="K42" s="87">
        <v>10.47008547008547</v>
      </c>
    </row>
    <row r="43" spans="1:11" s="19" customFormat="1" ht="15.75" customHeight="1" x14ac:dyDescent="0.2">
      <c r="A43" s="29" t="s">
        <v>72</v>
      </c>
      <c r="B43" s="30">
        <v>1619</v>
      </c>
      <c r="C43" s="30">
        <v>64</v>
      </c>
      <c r="D43" s="31">
        <v>4.115755627009646</v>
      </c>
      <c r="E43" s="30">
        <v>113</v>
      </c>
      <c r="F43" s="31">
        <v>7.5033200531208504</v>
      </c>
      <c r="G43" s="30">
        <v>1327</v>
      </c>
      <c r="H43" s="30">
        <v>82</v>
      </c>
      <c r="I43" s="31">
        <v>6.5863453815261046</v>
      </c>
      <c r="J43" s="30">
        <v>27</v>
      </c>
      <c r="K43" s="31">
        <v>2.0769230769230771</v>
      </c>
    </row>
    <row r="44" spans="1:11" s="19" customFormat="1" ht="15.75" customHeight="1" x14ac:dyDescent="0.2">
      <c r="A44" s="26" t="s">
        <v>73</v>
      </c>
      <c r="B44" s="27">
        <v>14712</v>
      </c>
      <c r="C44" s="27">
        <v>-25</v>
      </c>
      <c r="D44" s="28">
        <v>-0.16964103956029042</v>
      </c>
      <c r="E44" s="27">
        <v>-582</v>
      </c>
      <c r="F44" s="28">
        <v>-3.805413887799137</v>
      </c>
      <c r="G44" s="27">
        <v>12552</v>
      </c>
      <c r="H44" s="27">
        <v>115</v>
      </c>
      <c r="I44" s="28">
        <v>0.92466028785076781</v>
      </c>
      <c r="J44" s="27">
        <v>-898</v>
      </c>
      <c r="K44" s="28">
        <v>-6.6765799256505574</v>
      </c>
    </row>
    <row r="45" spans="1:11" s="19" customFormat="1" ht="15.75" customHeight="1" x14ac:dyDescent="0.2">
      <c r="A45" s="29" t="s">
        <v>74</v>
      </c>
      <c r="B45" s="30">
        <v>8836</v>
      </c>
      <c r="C45" s="30">
        <v>-24</v>
      </c>
      <c r="D45" s="31">
        <v>-0.27088036117381492</v>
      </c>
      <c r="E45" s="30">
        <v>-103</v>
      </c>
      <c r="F45" s="31">
        <v>-1.1522541671327888</v>
      </c>
      <c r="G45" s="30">
        <v>7816</v>
      </c>
      <c r="H45" s="30">
        <v>24</v>
      </c>
      <c r="I45" s="31">
        <v>0.30800821355236141</v>
      </c>
      <c r="J45" s="30">
        <v>-200</v>
      </c>
      <c r="K45" s="31">
        <v>-2.4950099800399204</v>
      </c>
    </row>
    <row r="46" spans="1:11" s="19" customFormat="1" ht="12.75" customHeight="1" x14ac:dyDescent="0.2">
      <c r="A46" s="26" t="s">
        <v>75</v>
      </c>
      <c r="B46" s="27">
        <v>25167</v>
      </c>
      <c r="C46" s="27">
        <v>15</v>
      </c>
      <c r="D46" s="28">
        <v>5.9637404580152674E-2</v>
      </c>
      <c r="E46" s="27">
        <v>-572</v>
      </c>
      <c r="F46" s="28">
        <v>-2.222308558996076</v>
      </c>
      <c r="G46" s="27">
        <v>21695</v>
      </c>
      <c r="H46" s="27">
        <v>221</v>
      </c>
      <c r="I46" s="28">
        <v>1.0291515320853124</v>
      </c>
      <c r="J46" s="27">
        <v>-1071</v>
      </c>
      <c r="K46" s="28">
        <v>-4.7043837301238689</v>
      </c>
    </row>
    <row r="47" spans="1:11" s="19" customFormat="1" ht="15.75" customHeight="1" x14ac:dyDescent="0.2">
      <c r="A47" s="88" t="s">
        <v>76</v>
      </c>
      <c r="B47" s="89">
        <v>26285</v>
      </c>
      <c r="C47" s="89">
        <v>-15</v>
      </c>
      <c r="D47" s="90">
        <v>-5.7034220532319393E-2</v>
      </c>
      <c r="E47" s="30">
        <v>-372</v>
      </c>
      <c r="F47" s="31">
        <v>-1.3955058708781933</v>
      </c>
      <c r="G47" s="30">
        <v>21695</v>
      </c>
      <c r="H47" s="30">
        <v>221</v>
      </c>
      <c r="I47" s="31">
        <v>1.0291515320853124</v>
      </c>
      <c r="J47" s="30">
        <v>-1071</v>
      </c>
      <c r="K47" s="31">
        <v>-4.7043837301238689</v>
      </c>
    </row>
    <row r="48" spans="1:11" s="19" customFormat="1" ht="15.75" customHeight="1" x14ac:dyDescent="0.2">
      <c r="A48" s="82" t="s">
        <v>88</v>
      </c>
      <c r="B48" s="83">
        <v>347262</v>
      </c>
      <c r="C48" s="83">
        <v>821</v>
      </c>
      <c r="D48" s="84">
        <v>0.23698118871611618</v>
      </c>
      <c r="E48" s="83">
        <v>2456</v>
      </c>
      <c r="F48" s="84">
        <v>0.71228458901527236</v>
      </c>
      <c r="G48" s="83">
        <v>241230</v>
      </c>
      <c r="H48" s="83">
        <v>2687</v>
      </c>
      <c r="I48" s="84">
        <v>1.1264216514422976</v>
      </c>
      <c r="J48" s="83">
        <v>-8861</v>
      </c>
      <c r="K48" s="84">
        <v>-3.5431103078479436</v>
      </c>
    </row>
    <row r="49" spans="1:11" s="19" customFormat="1" ht="15.75" customHeight="1" x14ac:dyDescent="0.2">
      <c r="A49" s="26" t="s">
        <v>154</v>
      </c>
      <c r="B49" s="27">
        <v>2735</v>
      </c>
      <c r="C49" s="27">
        <v>-13</v>
      </c>
      <c r="D49" s="28">
        <v>-0.47307132459970885</v>
      </c>
      <c r="E49" s="27">
        <v>404</v>
      </c>
      <c r="F49" s="28">
        <v>17.331617331617331</v>
      </c>
      <c r="G49" s="27">
        <v>2118</v>
      </c>
      <c r="H49" s="27">
        <v>0</v>
      </c>
      <c r="I49" s="28">
        <v>0</v>
      </c>
      <c r="J49" s="27">
        <v>200</v>
      </c>
      <c r="K49" s="28">
        <v>10.427528675703858</v>
      </c>
    </row>
    <row r="50" spans="1:11" s="19" customFormat="1" ht="15.75" customHeight="1" x14ac:dyDescent="0.2">
      <c r="A50" s="29" t="s">
        <v>155</v>
      </c>
      <c r="B50" s="30">
        <v>14828</v>
      </c>
      <c r="C50" s="30">
        <v>756</v>
      </c>
      <c r="D50" s="31">
        <v>5.3723706651506538</v>
      </c>
      <c r="E50" s="30">
        <v>1749</v>
      </c>
      <c r="F50" s="31">
        <v>13.372582001682085</v>
      </c>
      <c r="G50" s="30">
        <v>10125</v>
      </c>
      <c r="H50" s="30">
        <v>781</v>
      </c>
      <c r="I50" s="31">
        <v>8.3583047945205475</v>
      </c>
      <c r="J50" s="30">
        <v>349</v>
      </c>
      <c r="K50" s="31">
        <v>3.5699672667757776</v>
      </c>
    </row>
    <row r="51" spans="1:11" s="19" customFormat="1" ht="15.75" customHeight="1" x14ac:dyDescent="0.2">
      <c r="A51" s="26" t="s">
        <v>156</v>
      </c>
      <c r="B51" s="27">
        <v>25613</v>
      </c>
      <c r="C51" s="27">
        <v>1278</v>
      </c>
      <c r="D51" s="28">
        <v>5.2516950893774403</v>
      </c>
      <c r="E51" s="27">
        <v>1332</v>
      </c>
      <c r="F51" s="28">
        <v>5.4857707672665867</v>
      </c>
      <c r="G51" s="27">
        <v>18323</v>
      </c>
      <c r="H51" s="27">
        <v>897</v>
      </c>
      <c r="I51" s="28">
        <v>5.1474807758521752</v>
      </c>
      <c r="J51" s="27">
        <v>-1397</v>
      </c>
      <c r="K51" s="28">
        <v>-7.0841784989858017</v>
      </c>
    </row>
    <row r="52" spans="1:11" s="19" customFormat="1" ht="15.75" customHeight="1" x14ac:dyDescent="0.2">
      <c r="A52" s="29" t="s">
        <v>157</v>
      </c>
      <c r="B52" s="30">
        <v>29776</v>
      </c>
      <c r="C52" s="30">
        <v>562</v>
      </c>
      <c r="D52" s="31">
        <v>1.9237351954542343</v>
      </c>
      <c r="E52" s="30">
        <v>708</v>
      </c>
      <c r="F52" s="31">
        <v>2.4356680886197881</v>
      </c>
      <c r="G52" s="30">
        <v>21770</v>
      </c>
      <c r="H52" s="30">
        <v>529</v>
      </c>
      <c r="I52" s="31">
        <v>2.4904665505390517</v>
      </c>
      <c r="J52" s="30">
        <v>-1233</v>
      </c>
      <c r="K52" s="31">
        <v>-5.3601704125548846</v>
      </c>
    </row>
    <row r="53" spans="1:11" s="19" customFormat="1" ht="15.75" customHeight="1" x14ac:dyDescent="0.2">
      <c r="A53" s="26" t="s">
        <v>158</v>
      </c>
      <c r="B53" s="27">
        <v>31788</v>
      </c>
      <c r="C53" s="27">
        <v>46</v>
      </c>
      <c r="D53" s="28">
        <v>0.14491840463738895</v>
      </c>
      <c r="E53" s="27">
        <v>-354</v>
      </c>
      <c r="F53" s="28">
        <v>-1.1013627030054134</v>
      </c>
      <c r="G53" s="27">
        <v>23251</v>
      </c>
      <c r="H53" s="27">
        <v>309</v>
      </c>
      <c r="I53" s="28">
        <v>1.3468747275738819</v>
      </c>
      <c r="J53" s="27">
        <v>-1443</v>
      </c>
      <c r="K53" s="28">
        <v>-5.843524742852515</v>
      </c>
    </row>
    <row r="54" spans="1:11" s="19" customFormat="1" ht="15.75" customHeight="1" x14ac:dyDescent="0.2">
      <c r="A54" s="29" t="s">
        <v>159</v>
      </c>
      <c r="B54" s="30">
        <v>35500</v>
      </c>
      <c r="C54" s="30">
        <v>-181</v>
      </c>
      <c r="D54" s="31">
        <v>-0.50727277822930972</v>
      </c>
      <c r="E54" s="30">
        <v>-1834</v>
      </c>
      <c r="F54" s="31">
        <v>-4.9124122783521722</v>
      </c>
      <c r="G54" s="30">
        <v>25343</v>
      </c>
      <c r="H54" s="30">
        <v>94</v>
      </c>
      <c r="I54" s="31">
        <v>0.37229197195928554</v>
      </c>
      <c r="J54" s="30">
        <v>-2675</v>
      </c>
      <c r="K54" s="31">
        <v>-9.5474337925619253</v>
      </c>
    </row>
    <row r="55" spans="1:11" s="19" customFormat="1" ht="15.75" customHeight="1" x14ac:dyDescent="0.2">
      <c r="A55" s="26" t="s">
        <v>160</v>
      </c>
      <c r="B55" s="27">
        <v>42030</v>
      </c>
      <c r="C55" s="27">
        <v>-232</v>
      </c>
      <c r="D55" s="28">
        <v>-0.5489565093937816</v>
      </c>
      <c r="E55" s="27">
        <v>-1401</v>
      </c>
      <c r="F55" s="28">
        <v>-3.225806451612903</v>
      </c>
      <c r="G55" s="27">
        <v>29567</v>
      </c>
      <c r="H55" s="27">
        <v>170</v>
      </c>
      <c r="I55" s="28">
        <v>0.57829030173146923</v>
      </c>
      <c r="J55" s="27">
        <v>-2094</v>
      </c>
      <c r="K55" s="28">
        <v>-6.6138151037554085</v>
      </c>
    </row>
    <row r="56" spans="1:11" s="19" customFormat="1" ht="15.75" customHeight="1" x14ac:dyDescent="0.2">
      <c r="A56" s="29" t="s">
        <v>161</v>
      </c>
      <c r="B56" s="30">
        <v>45702</v>
      </c>
      <c r="C56" s="30">
        <v>-411</v>
      </c>
      <c r="D56" s="31">
        <v>-0.89128879057966304</v>
      </c>
      <c r="E56" s="30">
        <v>-1430</v>
      </c>
      <c r="F56" s="31">
        <v>-3.0340320801154204</v>
      </c>
      <c r="G56" s="30">
        <v>32255</v>
      </c>
      <c r="H56" s="30">
        <v>44</v>
      </c>
      <c r="I56" s="31">
        <v>0.13659929837633106</v>
      </c>
      <c r="J56" s="30">
        <v>-1916</v>
      </c>
      <c r="K56" s="31">
        <v>-5.6070937344531915</v>
      </c>
    </row>
    <row r="57" spans="1:11" s="19" customFormat="1" ht="15.75" customHeight="1" x14ac:dyDescent="0.2">
      <c r="A57" s="26" t="s">
        <v>162</v>
      </c>
      <c r="B57" s="27">
        <v>53787</v>
      </c>
      <c r="C57" s="27">
        <v>-608</v>
      </c>
      <c r="D57" s="28">
        <v>-1.1177497931795202</v>
      </c>
      <c r="E57" s="27">
        <v>-107</v>
      </c>
      <c r="F57" s="28">
        <v>-0.1985378706349501</v>
      </c>
      <c r="G57" s="27">
        <v>38680</v>
      </c>
      <c r="H57" s="27">
        <v>-247</v>
      </c>
      <c r="I57" s="28">
        <v>-0.63452102653685105</v>
      </c>
      <c r="J57" s="27">
        <v>-694</v>
      </c>
      <c r="K57" s="28">
        <v>-1.7625844465891196</v>
      </c>
    </row>
    <row r="58" spans="1:11" s="19" customFormat="1" ht="15.75" customHeight="1" x14ac:dyDescent="0.2">
      <c r="A58" s="29" t="s">
        <v>163</v>
      </c>
      <c r="B58" s="30">
        <v>53415</v>
      </c>
      <c r="C58" s="30">
        <v>-319</v>
      </c>
      <c r="D58" s="31">
        <v>-0.59366509100383369</v>
      </c>
      <c r="E58" s="30">
        <v>1607</v>
      </c>
      <c r="F58" s="31">
        <v>3.1018375540457073</v>
      </c>
      <c r="G58" s="30">
        <v>39798</v>
      </c>
      <c r="H58" s="30">
        <v>110</v>
      </c>
      <c r="I58" s="31">
        <v>0.27716186252771619</v>
      </c>
      <c r="J58" s="30">
        <v>2042</v>
      </c>
      <c r="K58" s="31">
        <v>5.4084119080411064</v>
      </c>
    </row>
    <row r="59" spans="1:11" s="19" customFormat="1" ht="15.75" customHeight="1" x14ac:dyDescent="0.2">
      <c r="A59" s="26" t="s">
        <v>164</v>
      </c>
      <c r="B59" s="27">
        <v>12088</v>
      </c>
      <c r="C59" s="27">
        <v>-57</v>
      </c>
      <c r="D59" s="28">
        <v>-0.46932894195142033</v>
      </c>
      <c r="E59" s="27">
        <v>1782</v>
      </c>
      <c r="F59" s="28">
        <v>17.290898505724819</v>
      </c>
      <c r="G59" s="27">
        <v>0</v>
      </c>
      <c r="H59" s="27">
        <v>0</v>
      </c>
      <c r="I59" s="28" t="s">
        <v>654</v>
      </c>
      <c r="J59" s="27">
        <v>0</v>
      </c>
      <c r="K59" s="28" t="s">
        <v>654</v>
      </c>
    </row>
    <row r="60" spans="1:11" s="19" customFormat="1" ht="15.75" customHeight="1" x14ac:dyDescent="0.2">
      <c r="A60" s="85" t="s">
        <v>71</v>
      </c>
      <c r="B60" s="86">
        <v>17563</v>
      </c>
      <c r="C60" s="86">
        <v>743</v>
      </c>
      <c r="D60" s="87">
        <v>4.4173602853745537</v>
      </c>
      <c r="E60" s="86">
        <v>2153</v>
      </c>
      <c r="F60" s="87">
        <v>13.971447112264762</v>
      </c>
      <c r="G60" s="86">
        <v>12243</v>
      </c>
      <c r="H60" s="86">
        <v>781</v>
      </c>
      <c r="I60" s="87">
        <v>6.8138195777351251</v>
      </c>
      <c r="J60" s="86">
        <v>549</v>
      </c>
      <c r="K60" s="87">
        <v>4.6947152385838891</v>
      </c>
    </row>
    <row r="61" spans="1:11" s="19" customFormat="1" ht="15.75" customHeight="1" x14ac:dyDescent="0.2">
      <c r="A61" s="29" t="s">
        <v>72</v>
      </c>
      <c r="B61" s="30">
        <v>43176</v>
      </c>
      <c r="C61" s="30">
        <v>2021</v>
      </c>
      <c r="D61" s="31">
        <v>4.9107034382213586</v>
      </c>
      <c r="E61" s="30">
        <v>3485</v>
      </c>
      <c r="F61" s="31">
        <v>8.7803280340631371</v>
      </c>
      <c r="G61" s="30">
        <v>30566</v>
      </c>
      <c r="H61" s="30">
        <v>1678</v>
      </c>
      <c r="I61" s="31">
        <v>5.8086402658543337</v>
      </c>
      <c r="J61" s="30">
        <v>-848</v>
      </c>
      <c r="K61" s="31">
        <v>-2.6994333736550584</v>
      </c>
    </row>
    <row r="62" spans="1:11" s="19" customFormat="1" ht="15.75" customHeight="1" x14ac:dyDescent="0.2">
      <c r="A62" s="26" t="s">
        <v>73</v>
      </c>
      <c r="B62" s="27">
        <v>184796</v>
      </c>
      <c r="C62" s="27">
        <v>-216</v>
      </c>
      <c r="D62" s="28">
        <v>-0.1167491838367241</v>
      </c>
      <c r="E62" s="27">
        <v>-4311</v>
      </c>
      <c r="F62" s="28">
        <v>-2.2796617787813247</v>
      </c>
      <c r="G62" s="27">
        <v>132186</v>
      </c>
      <c r="H62" s="27">
        <v>1146</v>
      </c>
      <c r="I62" s="28">
        <v>0.87454212454212454</v>
      </c>
      <c r="J62" s="27">
        <v>-9361</v>
      </c>
      <c r="K62" s="28">
        <v>-6.613351042409942</v>
      </c>
    </row>
    <row r="63" spans="1:11" s="19" customFormat="1" ht="15.75" customHeight="1" x14ac:dyDescent="0.2">
      <c r="A63" s="29" t="s">
        <v>74</v>
      </c>
      <c r="B63" s="30">
        <v>107202</v>
      </c>
      <c r="C63" s="30">
        <v>-927</v>
      </c>
      <c r="D63" s="31">
        <v>-0.85730932497294898</v>
      </c>
      <c r="E63" s="30">
        <v>1500</v>
      </c>
      <c r="F63" s="31">
        <v>1.4190838394732361</v>
      </c>
      <c r="G63" s="30">
        <v>78478</v>
      </c>
      <c r="H63" s="30">
        <v>-137</v>
      </c>
      <c r="I63" s="31">
        <v>-0.17426699739235516</v>
      </c>
      <c r="J63" s="30">
        <v>1348</v>
      </c>
      <c r="K63" s="31">
        <v>1.7476986905224945</v>
      </c>
    </row>
    <row r="64" spans="1:11" s="19" customFormat="1" ht="12.75" customHeight="1" x14ac:dyDescent="0.2">
      <c r="A64" s="26" t="s">
        <v>75</v>
      </c>
      <c r="B64" s="27">
        <v>335174</v>
      </c>
      <c r="C64" s="27">
        <v>878</v>
      </c>
      <c r="D64" s="28">
        <v>0.26264149137291504</v>
      </c>
      <c r="E64" s="27">
        <v>674</v>
      </c>
      <c r="F64" s="28">
        <v>0.20149476831091181</v>
      </c>
      <c r="G64" s="27">
        <v>241230</v>
      </c>
      <c r="H64" s="27">
        <v>2687</v>
      </c>
      <c r="I64" s="28">
        <v>1.1264216514422976</v>
      </c>
      <c r="J64" s="27">
        <v>-8861</v>
      </c>
      <c r="K64" s="28">
        <v>-3.5431103078479436</v>
      </c>
    </row>
    <row r="65" spans="1:11" s="19" customFormat="1" ht="12.75" customHeight="1" x14ac:dyDescent="0.2">
      <c r="A65" s="29" t="s">
        <v>76</v>
      </c>
      <c r="B65" s="30">
        <v>347262</v>
      </c>
      <c r="C65" s="30">
        <v>821</v>
      </c>
      <c r="D65" s="31">
        <v>0.23698118871611618</v>
      </c>
      <c r="E65" s="30">
        <v>2456</v>
      </c>
      <c r="F65" s="31">
        <v>0.71228458901527236</v>
      </c>
      <c r="G65" s="30">
        <v>241230</v>
      </c>
      <c r="H65" s="30">
        <v>2687</v>
      </c>
      <c r="I65" s="31">
        <v>1.1264216514422976</v>
      </c>
      <c r="J65" s="30">
        <v>-8861</v>
      </c>
      <c r="K65" s="31">
        <v>-3.5431103078479436</v>
      </c>
    </row>
    <row r="66" spans="1:11" s="19" customFormat="1" ht="12.75" customHeight="1" x14ac:dyDescent="0.2">
      <c r="A66" s="82" t="s">
        <v>89</v>
      </c>
      <c r="B66" s="83">
        <v>26652</v>
      </c>
      <c r="C66" s="83">
        <v>-423</v>
      </c>
      <c r="D66" s="84">
        <v>-1.5623268698060941</v>
      </c>
      <c r="E66" s="83">
        <v>1696</v>
      </c>
      <c r="F66" s="84">
        <v>6.7959608911684564</v>
      </c>
      <c r="G66" s="83">
        <v>20850</v>
      </c>
      <c r="H66" s="83">
        <v>-93</v>
      </c>
      <c r="I66" s="84">
        <v>-0.44406245523563959</v>
      </c>
      <c r="J66" s="83">
        <v>595</v>
      </c>
      <c r="K66" s="84">
        <v>2.9375462848679339</v>
      </c>
    </row>
    <row r="67" spans="1:11" x14ac:dyDescent="0.2">
      <c r="A67" s="26" t="s">
        <v>154</v>
      </c>
      <c r="B67" s="27">
        <v>3766</v>
      </c>
      <c r="C67" s="27">
        <v>-111</v>
      </c>
      <c r="D67" s="28">
        <v>-2.8630384317771473</v>
      </c>
      <c r="E67" s="27">
        <v>148</v>
      </c>
      <c r="F67" s="28">
        <v>4.0906578220011056</v>
      </c>
      <c r="G67" s="27">
        <v>3169</v>
      </c>
      <c r="H67" s="27">
        <v>-42</v>
      </c>
      <c r="I67" s="28">
        <v>-1.3080037371535347</v>
      </c>
      <c r="J67" s="27">
        <v>72</v>
      </c>
      <c r="K67" s="28">
        <v>2.3248304811107525</v>
      </c>
    </row>
    <row r="68" spans="1:11" x14ac:dyDescent="0.2">
      <c r="A68" s="29" t="s">
        <v>155</v>
      </c>
      <c r="B68" s="30">
        <v>4931</v>
      </c>
      <c r="C68" s="30">
        <v>34</v>
      </c>
      <c r="D68" s="31">
        <v>0.69430263426587702</v>
      </c>
      <c r="E68" s="30">
        <v>-15</v>
      </c>
      <c r="F68" s="31">
        <v>-0.30327537403962801</v>
      </c>
      <c r="G68" s="30">
        <v>3883</v>
      </c>
      <c r="H68" s="30">
        <v>134</v>
      </c>
      <c r="I68" s="31">
        <v>3.5742864763937048</v>
      </c>
      <c r="J68" s="30">
        <v>124</v>
      </c>
      <c r="K68" s="31">
        <v>3.2987496674647514</v>
      </c>
    </row>
    <row r="69" spans="1:11" x14ac:dyDescent="0.2">
      <c r="A69" s="26" t="s">
        <v>156</v>
      </c>
      <c r="B69" s="27">
        <v>2931</v>
      </c>
      <c r="C69" s="27">
        <v>-56</v>
      </c>
      <c r="D69" s="28">
        <v>-1.8747907599598259</v>
      </c>
      <c r="E69" s="27">
        <v>153</v>
      </c>
      <c r="F69" s="28">
        <v>5.5075593952483803</v>
      </c>
      <c r="G69" s="27">
        <v>2299</v>
      </c>
      <c r="H69" s="27">
        <v>10</v>
      </c>
      <c r="I69" s="28">
        <v>0.43687199650502401</v>
      </c>
      <c r="J69" s="27">
        <v>-3</v>
      </c>
      <c r="K69" s="28">
        <v>-0.13032145960034752</v>
      </c>
    </row>
    <row r="70" spans="1:11" x14ac:dyDescent="0.2">
      <c r="A70" s="29" t="s">
        <v>157</v>
      </c>
      <c r="B70" s="30">
        <v>2258</v>
      </c>
      <c r="C70" s="30">
        <v>-25</v>
      </c>
      <c r="D70" s="31">
        <v>-1.0950503723171265</v>
      </c>
      <c r="E70" s="30">
        <v>344</v>
      </c>
      <c r="F70" s="31">
        <v>17.972831765935215</v>
      </c>
      <c r="G70" s="30">
        <v>1752</v>
      </c>
      <c r="H70" s="30">
        <v>-12</v>
      </c>
      <c r="I70" s="31">
        <v>-0.68027210884353739</v>
      </c>
      <c r="J70" s="30">
        <v>114</v>
      </c>
      <c r="K70" s="31">
        <v>6.9597069597069599</v>
      </c>
    </row>
    <row r="71" spans="1:11" x14ac:dyDescent="0.2">
      <c r="A71" s="26" t="s">
        <v>158</v>
      </c>
      <c r="B71" s="27">
        <v>2033</v>
      </c>
      <c r="C71" s="27">
        <v>-72</v>
      </c>
      <c r="D71" s="28">
        <v>-3.4204275534441804</v>
      </c>
      <c r="E71" s="27">
        <v>256</v>
      </c>
      <c r="F71" s="28">
        <v>14.406302757456388</v>
      </c>
      <c r="G71" s="27">
        <v>1607</v>
      </c>
      <c r="H71" s="27">
        <v>-43</v>
      </c>
      <c r="I71" s="28">
        <v>-2.606060606060606</v>
      </c>
      <c r="J71" s="27">
        <v>71</v>
      </c>
      <c r="K71" s="28">
        <v>4.622395833333333</v>
      </c>
    </row>
    <row r="72" spans="1:11" x14ac:dyDescent="0.2">
      <c r="A72" s="29" t="s">
        <v>159</v>
      </c>
      <c r="B72" s="30">
        <v>1901</v>
      </c>
      <c r="C72" s="30">
        <v>-31</v>
      </c>
      <c r="D72" s="31">
        <v>-1.6045548654244306</v>
      </c>
      <c r="E72" s="30">
        <v>232</v>
      </c>
      <c r="F72" s="31">
        <v>13.900539245056921</v>
      </c>
      <c r="G72" s="30">
        <v>1523</v>
      </c>
      <c r="H72" s="30">
        <v>-16</v>
      </c>
      <c r="I72" s="31">
        <v>-1.0396361273554255</v>
      </c>
      <c r="J72" s="30">
        <v>86</v>
      </c>
      <c r="K72" s="31">
        <v>5.9846903270702851</v>
      </c>
    </row>
    <row r="73" spans="1:11" x14ac:dyDescent="0.2">
      <c r="A73" s="26" t="s">
        <v>160</v>
      </c>
      <c r="B73" s="27">
        <v>1758</v>
      </c>
      <c r="C73" s="27">
        <v>-71</v>
      </c>
      <c r="D73" s="28">
        <v>-3.8819026790595954</v>
      </c>
      <c r="E73" s="27">
        <v>146</v>
      </c>
      <c r="F73" s="28">
        <v>9.0570719602977672</v>
      </c>
      <c r="G73" s="27">
        <v>1434</v>
      </c>
      <c r="H73" s="27">
        <v>-55</v>
      </c>
      <c r="I73" s="28">
        <v>-3.6937541974479515</v>
      </c>
      <c r="J73" s="27">
        <v>24</v>
      </c>
      <c r="K73" s="28">
        <v>1.7021276595744681</v>
      </c>
    </row>
    <row r="74" spans="1:11" x14ac:dyDescent="0.2">
      <c r="A74" s="29" t="s">
        <v>161</v>
      </c>
      <c r="B74" s="30">
        <v>1743</v>
      </c>
      <c r="C74" s="30">
        <v>-4</v>
      </c>
      <c r="D74" s="31">
        <v>-0.2289639381797367</v>
      </c>
      <c r="E74" s="30">
        <v>25</v>
      </c>
      <c r="F74" s="31">
        <v>1.4551804423748544</v>
      </c>
      <c r="G74" s="30">
        <v>1477</v>
      </c>
      <c r="H74" s="30">
        <v>-4</v>
      </c>
      <c r="I74" s="31">
        <v>-0.27008777852802163</v>
      </c>
      <c r="J74" s="30">
        <v>-41</v>
      </c>
      <c r="K74" s="31">
        <v>-2.7009222661396572</v>
      </c>
    </row>
    <row r="75" spans="1:11" x14ac:dyDescent="0.2">
      <c r="A75" s="26" t="s">
        <v>162</v>
      </c>
      <c r="B75" s="27">
        <v>2167</v>
      </c>
      <c r="C75" s="27">
        <v>-65</v>
      </c>
      <c r="D75" s="28">
        <v>-2.9121863799283152</v>
      </c>
      <c r="E75" s="27">
        <v>154</v>
      </c>
      <c r="F75" s="28">
        <v>7.6502732240437155</v>
      </c>
      <c r="G75" s="27">
        <v>1837</v>
      </c>
      <c r="H75" s="27">
        <v>-52</v>
      </c>
      <c r="I75" s="28">
        <v>-2.7527792482795128</v>
      </c>
      <c r="J75" s="27">
        <v>85</v>
      </c>
      <c r="K75" s="28">
        <v>4.8515981735159821</v>
      </c>
    </row>
    <row r="76" spans="1:11" s="19" customFormat="1" ht="12.75" customHeight="1" x14ac:dyDescent="0.2">
      <c r="A76" s="29" t="s">
        <v>163</v>
      </c>
      <c r="B76" s="30">
        <v>2228</v>
      </c>
      <c r="C76" s="30">
        <v>-3</v>
      </c>
      <c r="D76" s="31">
        <v>-0.13446884805020171</v>
      </c>
      <c r="E76" s="30">
        <v>135</v>
      </c>
      <c r="F76" s="31">
        <v>6.4500716674629714</v>
      </c>
      <c r="G76" s="30">
        <v>1869</v>
      </c>
      <c r="H76" s="30">
        <v>-13</v>
      </c>
      <c r="I76" s="31">
        <v>-0.6907545164718385</v>
      </c>
      <c r="J76" s="30">
        <v>63</v>
      </c>
      <c r="K76" s="31">
        <v>3.4883720930232558</v>
      </c>
    </row>
    <row r="77" spans="1:11" s="19" customFormat="1" ht="12.75" customHeight="1" x14ac:dyDescent="0.2">
      <c r="A77" s="26" t="s">
        <v>164</v>
      </c>
      <c r="B77" s="27">
        <v>936</v>
      </c>
      <c r="C77" s="27">
        <v>-19</v>
      </c>
      <c r="D77" s="28">
        <v>-1.9895287958115184</v>
      </c>
      <c r="E77" s="27">
        <v>118</v>
      </c>
      <c r="F77" s="28">
        <v>14.425427872860636</v>
      </c>
      <c r="G77" s="27">
        <v>0</v>
      </c>
      <c r="H77" s="27">
        <v>0</v>
      </c>
      <c r="I77" s="28" t="s">
        <v>654</v>
      </c>
      <c r="J77" s="27">
        <v>0</v>
      </c>
      <c r="K77" s="28" t="s">
        <v>654</v>
      </c>
    </row>
    <row r="78" spans="1:11" x14ac:dyDescent="0.2">
      <c r="A78" s="85" t="s">
        <v>71</v>
      </c>
      <c r="B78" s="86">
        <v>8697</v>
      </c>
      <c r="C78" s="86">
        <v>-77</v>
      </c>
      <c r="D78" s="87">
        <v>-0.87759288807841351</v>
      </c>
      <c r="E78" s="86">
        <v>133</v>
      </c>
      <c r="F78" s="87">
        <v>1.5530126109294722</v>
      </c>
      <c r="G78" s="86">
        <v>7052</v>
      </c>
      <c r="H78" s="86">
        <v>92</v>
      </c>
      <c r="I78" s="87">
        <v>1.3218390804597702</v>
      </c>
      <c r="J78" s="86">
        <v>196</v>
      </c>
      <c r="K78" s="87">
        <v>2.8588098016336057</v>
      </c>
    </row>
    <row r="79" spans="1:11" x14ac:dyDescent="0.2">
      <c r="A79" s="29" t="s">
        <v>72</v>
      </c>
      <c r="B79" s="30">
        <v>11628</v>
      </c>
      <c r="C79" s="30">
        <v>-133</v>
      </c>
      <c r="D79" s="31">
        <v>-1.1308562197092085</v>
      </c>
      <c r="E79" s="30">
        <v>286</v>
      </c>
      <c r="F79" s="31">
        <v>2.521601128548757</v>
      </c>
      <c r="G79" s="30">
        <v>9351</v>
      </c>
      <c r="H79" s="30">
        <v>102</v>
      </c>
      <c r="I79" s="31">
        <v>1.1028219266947779</v>
      </c>
      <c r="J79" s="30">
        <v>193</v>
      </c>
      <c r="K79" s="31">
        <v>2.1074470408386112</v>
      </c>
    </row>
    <row r="80" spans="1:11" x14ac:dyDescent="0.2">
      <c r="A80" s="26" t="s">
        <v>73</v>
      </c>
      <c r="B80" s="27">
        <v>9693</v>
      </c>
      <c r="C80" s="27">
        <v>-203</v>
      </c>
      <c r="D80" s="28">
        <v>-2.0513338722716248</v>
      </c>
      <c r="E80" s="27">
        <v>1003</v>
      </c>
      <c r="F80" s="28">
        <v>11.542002301495973</v>
      </c>
      <c r="G80" s="27">
        <v>7793</v>
      </c>
      <c r="H80" s="27">
        <v>-130</v>
      </c>
      <c r="I80" s="28">
        <v>-1.6407926290546511</v>
      </c>
      <c r="J80" s="27">
        <v>254</v>
      </c>
      <c r="K80" s="28">
        <v>3.3691471017376311</v>
      </c>
    </row>
    <row r="81" spans="1:11" x14ac:dyDescent="0.2">
      <c r="A81" s="29" t="s">
        <v>74</v>
      </c>
      <c r="B81" s="30">
        <v>4395</v>
      </c>
      <c r="C81" s="30">
        <v>-68</v>
      </c>
      <c r="D81" s="31">
        <v>-1.5236388079766974</v>
      </c>
      <c r="E81" s="30">
        <v>289</v>
      </c>
      <c r="F81" s="31">
        <v>7.0384802727715536</v>
      </c>
      <c r="G81" s="30">
        <v>3706</v>
      </c>
      <c r="H81" s="30">
        <v>-65</v>
      </c>
      <c r="I81" s="31">
        <v>-1.7236807212940866</v>
      </c>
      <c r="J81" s="30">
        <v>148</v>
      </c>
      <c r="K81" s="31">
        <v>4.1596402473299605</v>
      </c>
    </row>
    <row r="82" spans="1:11" x14ac:dyDescent="0.2">
      <c r="A82" s="26" t="s">
        <v>75</v>
      </c>
      <c r="B82" s="27">
        <v>25716</v>
      </c>
      <c r="C82" s="27">
        <v>-404</v>
      </c>
      <c r="D82" s="28">
        <v>-1.5467075038284839</v>
      </c>
      <c r="E82" s="27">
        <v>1578</v>
      </c>
      <c r="F82" s="28">
        <v>6.5374098931145914</v>
      </c>
      <c r="G82" s="27">
        <v>20850</v>
      </c>
      <c r="H82" s="27">
        <v>-93</v>
      </c>
      <c r="I82" s="28">
        <v>-0.44406245523563959</v>
      </c>
      <c r="J82" s="27">
        <v>595</v>
      </c>
      <c r="K82" s="28">
        <v>2.9375462848679339</v>
      </c>
    </row>
    <row r="83" spans="1:11" x14ac:dyDescent="0.2">
      <c r="A83" s="70" t="s">
        <v>76</v>
      </c>
      <c r="B83" s="38">
        <v>26652</v>
      </c>
      <c r="C83" s="38">
        <v>-423</v>
      </c>
      <c r="D83" s="39">
        <v>-1.5623268698060941</v>
      </c>
      <c r="E83" s="38">
        <v>1696</v>
      </c>
      <c r="F83" s="39">
        <v>6.7959608911684564</v>
      </c>
      <c r="G83" s="38">
        <v>20850</v>
      </c>
      <c r="H83" s="38">
        <v>-93</v>
      </c>
      <c r="I83" s="39">
        <v>-0.44406245523563959</v>
      </c>
      <c r="J83" s="38">
        <v>595</v>
      </c>
      <c r="K83" s="39">
        <v>2.9375462848679339</v>
      </c>
    </row>
    <row r="84" spans="1:11" ht="9.9499999999999993" customHeight="1" x14ac:dyDescent="0.2"/>
    <row r="85" spans="1:11" s="62" customFormat="1" ht="12.75" x14ac:dyDescent="0.2">
      <c r="A85" s="46" t="s">
        <v>135</v>
      </c>
      <c r="B85" s="46"/>
      <c r="C85" s="46"/>
      <c r="D85" s="46"/>
    </row>
    <row r="86" spans="1:11" s="62" customFormat="1" ht="12.75" x14ac:dyDescent="0.2">
      <c r="A86" s="46"/>
      <c r="B86" s="46"/>
      <c r="C86" s="63"/>
      <c r="D86" s="64"/>
    </row>
    <row r="87" spans="1:11" s="62" customFormat="1" ht="12.75" x14ac:dyDescent="0.2">
      <c r="A87" s="17"/>
      <c r="B87" s="46"/>
      <c r="D87" s="64"/>
    </row>
    <row r="91" spans="1:11" x14ac:dyDescent="0.2">
      <c r="C91" s="6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43"/>
  <sheetViews>
    <sheetView zoomScaleNormal="100" zoomScaleSheetLayoutView="100" workbookViewId="0"/>
  </sheetViews>
  <sheetFormatPr baseColWidth="10" defaultColWidth="9.140625" defaultRowHeight="15" x14ac:dyDescent="0.2"/>
  <cols>
    <col min="1" max="1" width="20.42578125" style="15" customWidth="1"/>
    <col min="2" max="2" width="9.7109375" style="15" customWidth="1"/>
    <col min="3" max="3" width="8" style="15" customWidth="1"/>
    <col min="4" max="4" width="5.7109375" style="15" customWidth="1"/>
    <col min="5" max="5" width="7.5703125" style="15" customWidth="1"/>
    <col min="6" max="6" width="5.7109375" style="15" customWidth="1"/>
    <col min="7" max="7" width="8" style="15" customWidth="1"/>
    <col min="8" max="8" width="7.85546875" style="15" customWidth="1"/>
    <col min="9" max="9" width="5.7109375" style="15" customWidth="1"/>
    <col min="10" max="10" width="7.42578125" style="15" customWidth="1"/>
    <col min="11" max="11" width="5.7109375" style="15" customWidth="1"/>
    <col min="12" max="227" width="9.140625" style="15"/>
    <col min="228" max="228" width="0.42578125" style="15" customWidth="1"/>
    <col min="229" max="229" width="12.140625" style="15" customWidth="1"/>
    <col min="230" max="230" width="9.85546875" style="15" customWidth="1"/>
    <col min="231" max="232" width="10" style="15" customWidth="1"/>
    <col min="233" max="238" width="9.28515625" style="15" customWidth="1"/>
    <col min="239" max="483" width="9.140625" style="15"/>
    <col min="484" max="484" width="0.42578125" style="15" customWidth="1"/>
    <col min="485" max="485" width="12.140625" style="15" customWidth="1"/>
    <col min="486" max="486" width="9.85546875" style="15" customWidth="1"/>
    <col min="487" max="488" width="10" style="15" customWidth="1"/>
    <col min="489" max="494" width="9.28515625" style="15" customWidth="1"/>
    <col min="495" max="739" width="9.140625" style="15"/>
    <col min="740" max="740" width="0.42578125" style="15" customWidth="1"/>
    <col min="741" max="741" width="12.140625" style="15" customWidth="1"/>
    <col min="742" max="742" width="9.85546875" style="15" customWidth="1"/>
    <col min="743" max="744" width="10" style="15" customWidth="1"/>
    <col min="745" max="750" width="9.28515625" style="15" customWidth="1"/>
    <col min="751" max="995" width="9.140625" style="15"/>
    <col min="996" max="996" width="0.42578125" style="15" customWidth="1"/>
    <col min="997" max="997" width="12.140625" style="15" customWidth="1"/>
    <col min="998" max="998" width="9.85546875" style="15" customWidth="1"/>
    <col min="999" max="1000" width="10" style="15" customWidth="1"/>
    <col min="1001" max="1006" width="9.28515625" style="15" customWidth="1"/>
    <col min="1007" max="1251" width="9.140625" style="15"/>
    <col min="1252" max="1252" width="0.42578125" style="15" customWidth="1"/>
    <col min="1253" max="1253" width="12.140625" style="15" customWidth="1"/>
    <col min="1254" max="1254" width="9.85546875" style="15" customWidth="1"/>
    <col min="1255" max="1256" width="10" style="15" customWidth="1"/>
    <col min="1257" max="1262" width="9.28515625" style="15" customWidth="1"/>
    <col min="1263" max="1507" width="9.140625" style="15"/>
    <col min="1508" max="1508" width="0.42578125" style="15" customWidth="1"/>
    <col min="1509" max="1509" width="12.140625" style="15" customWidth="1"/>
    <col min="1510" max="1510" width="9.85546875" style="15" customWidth="1"/>
    <col min="1511" max="1512" width="10" style="15" customWidth="1"/>
    <col min="1513" max="1518" width="9.28515625" style="15" customWidth="1"/>
    <col min="1519" max="1763" width="9.140625" style="15"/>
    <col min="1764" max="1764" width="0.42578125" style="15" customWidth="1"/>
    <col min="1765" max="1765" width="12.140625" style="15" customWidth="1"/>
    <col min="1766" max="1766" width="9.85546875" style="15" customWidth="1"/>
    <col min="1767" max="1768" width="10" style="15" customWidth="1"/>
    <col min="1769" max="1774" width="9.28515625" style="15" customWidth="1"/>
    <col min="1775" max="2019" width="9.140625" style="15"/>
    <col min="2020" max="2020" width="0.42578125" style="15" customWidth="1"/>
    <col min="2021" max="2021" width="12.140625" style="15" customWidth="1"/>
    <col min="2022" max="2022" width="9.85546875" style="15" customWidth="1"/>
    <col min="2023" max="2024" width="10" style="15" customWidth="1"/>
    <col min="2025" max="2030" width="9.28515625" style="15" customWidth="1"/>
    <col min="2031" max="2275" width="9.140625" style="15"/>
    <col min="2276" max="2276" width="0.42578125" style="15" customWidth="1"/>
    <col min="2277" max="2277" width="12.140625" style="15" customWidth="1"/>
    <col min="2278" max="2278" width="9.85546875" style="15" customWidth="1"/>
    <col min="2279" max="2280" width="10" style="15" customWidth="1"/>
    <col min="2281" max="2286" width="9.28515625" style="15" customWidth="1"/>
    <col min="2287" max="2531" width="9.140625" style="15"/>
    <col min="2532" max="2532" width="0.42578125" style="15" customWidth="1"/>
    <col min="2533" max="2533" width="12.140625" style="15" customWidth="1"/>
    <col min="2534" max="2534" width="9.85546875" style="15" customWidth="1"/>
    <col min="2535" max="2536" width="10" style="15" customWidth="1"/>
    <col min="2537" max="2542" width="9.28515625" style="15" customWidth="1"/>
    <col min="2543" max="2787" width="9.140625" style="15"/>
    <col min="2788" max="2788" width="0.42578125" style="15" customWidth="1"/>
    <col min="2789" max="2789" width="12.140625" style="15" customWidth="1"/>
    <col min="2790" max="2790" width="9.85546875" style="15" customWidth="1"/>
    <col min="2791" max="2792" width="10" style="15" customWidth="1"/>
    <col min="2793" max="2798" width="9.28515625" style="15" customWidth="1"/>
    <col min="2799" max="3043" width="9.140625" style="15"/>
    <col min="3044" max="3044" width="0.42578125" style="15" customWidth="1"/>
    <col min="3045" max="3045" width="12.140625" style="15" customWidth="1"/>
    <col min="3046" max="3046" width="9.85546875" style="15" customWidth="1"/>
    <col min="3047" max="3048" width="10" style="15" customWidth="1"/>
    <col min="3049" max="3054" width="9.28515625" style="15" customWidth="1"/>
    <col min="3055" max="3299" width="9.140625" style="15"/>
    <col min="3300" max="3300" width="0.42578125" style="15" customWidth="1"/>
    <col min="3301" max="3301" width="12.140625" style="15" customWidth="1"/>
    <col min="3302" max="3302" width="9.85546875" style="15" customWidth="1"/>
    <col min="3303" max="3304" width="10" style="15" customWidth="1"/>
    <col min="3305" max="3310" width="9.28515625" style="15" customWidth="1"/>
    <col min="3311" max="3555" width="9.140625" style="15"/>
    <col min="3556" max="3556" width="0.42578125" style="15" customWidth="1"/>
    <col min="3557" max="3557" width="12.140625" style="15" customWidth="1"/>
    <col min="3558" max="3558" width="9.85546875" style="15" customWidth="1"/>
    <col min="3559" max="3560" width="10" style="15" customWidth="1"/>
    <col min="3561" max="3566" width="9.28515625" style="15" customWidth="1"/>
    <col min="3567" max="3811" width="9.140625" style="15"/>
    <col min="3812" max="3812" width="0.42578125" style="15" customWidth="1"/>
    <col min="3813" max="3813" width="12.140625" style="15" customWidth="1"/>
    <col min="3814" max="3814" width="9.85546875" style="15" customWidth="1"/>
    <col min="3815" max="3816" width="10" style="15" customWidth="1"/>
    <col min="3817" max="3822" width="9.28515625" style="15" customWidth="1"/>
    <col min="3823" max="4067" width="9.140625" style="15"/>
    <col min="4068" max="4068" width="0.42578125" style="15" customWidth="1"/>
    <col min="4069" max="4069" width="12.140625" style="15" customWidth="1"/>
    <col min="4070" max="4070" width="9.85546875" style="15" customWidth="1"/>
    <col min="4071" max="4072" width="10" style="15" customWidth="1"/>
    <col min="4073" max="4078" width="9.28515625" style="15" customWidth="1"/>
    <col min="4079" max="4323" width="9.140625" style="15"/>
    <col min="4324" max="4324" width="0.42578125" style="15" customWidth="1"/>
    <col min="4325" max="4325" width="12.140625" style="15" customWidth="1"/>
    <col min="4326" max="4326" width="9.85546875" style="15" customWidth="1"/>
    <col min="4327" max="4328" width="10" style="15" customWidth="1"/>
    <col min="4329" max="4334" width="9.28515625" style="15" customWidth="1"/>
    <col min="4335" max="4579" width="9.140625" style="15"/>
    <col min="4580" max="4580" width="0.42578125" style="15" customWidth="1"/>
    <col min="4581" max="4581" width="12.140625" style="15" customWidth="1"/>
    <col min="4582" max="4582" width="9.85546875" style="15" customWidth="1"/>
    <col min="4583" max="4584" width="10" style="15" customWidth="1"/>
    <col min="4585" max="4590" width="9.28515625" style="15" customWidth="1"/>
    <col min="4591" max="4835" width="9.140625" style="15"/>
    <col min="4836" max="4836" width="0.42578125" style="15" customWidth="1"/>
    <col min="4837" max="4837" width="12.140625" style="15" customWidth="1"/>
    <col min="4838" max="4838" width="9.85546875" style="15" customWidth="1"/>
    <col min="4839" max="4840" width="10" style="15" customWidth="1"/>
    <col min="4841" max="4846" width="9.28515625" style="15" customWidth="1"/>
    <col min="4847" max="5091" width="9.140625" style="15"/>
    <col min="5092" max="5092" width="0.42578125" style="15" customWidth="1"/>
    <col min="5093" max="5093" width="12.140625" style="15" customWidth="1"/>
    <col min="5094" max="5094" width="9.85546875" style="15" customWidth="1"/>
    <col min="5095" max="5096" width="10" style="15" customWidth="1"/>
    <col min="5097" max="5102" width="9.28515625" style="15" customWidth="1"/>
    <col min="5103" max="5347" width="9.140625" style="15"/>
    <col min="5348" max="5348" width="0.42578125" style="15" customWidth="1"/>
    <col min="5349" max="5349" width="12.140625" style="15" customWidth="1"/>
    <col min="5350" max="5350" width="9.85546875" style="15" customWidth="1"/>
    <col min="5351" max="5352" width="10" style="15" customWidth="1"/>
    <col min="5353" max="5358" width="9.28515625" style="15" customWidth="1"/>
    <col min="5359" max="5603" width="9.140625" style="15"/>
    <col min="5604" max="5604" width="0.42578125" style="15" customWidth="1"/>
    <col min="5605" max="5605" width="12.140625" style="15" customWidth="1"/>
    <col min="5606" max="5606" width="9.85546875" style="15" customWidth="1"/>
    <col min="5607" max="5608" width="10" style="15" customWidth="1"/>
    <col min="5609" max="5614" width="9.28515625" style="15" customWidth="1"/>
    <col min="5615" max="5859" width="9.140625" style="15"/>
    <col min="5860" max="5860" width="0.42578125" style="15" customWidth="1"/>
    <col min="5861" max="5861" width="12.140625" style="15" customWidth="1"/>
    <col min="5862" max="5862" width="9.85546875" style="15" customWidth="1"/>
    <col min="5863" max="5864" width="10" style="15" customWidth="1"/>
    <col min="5865" max="5870" width="9.28515625" style="15" customWidth="1"/>
    <col min="5871" max="6115" width="9.140625" style="15"/>
    <col min="6116" max="6116" width="0.42578125" style="15" customWidth="1"/>
    <col min="6117" max="6117" width="12.140625" style="15" customWidth="1"/>
    <col min="6118" max="6118" width="9.85546875" style="15" customWidth="1"/>
    <col min="6119" max="6120" width="10" style="15" customWidth="1"/>
    <col min="6121" max="6126" width="9.28515625" style="15" customWidth="1"/>
    <col min="6127" max="6371" width="9.140625" style="15"/>
    <col min="6372" max="6372" width="0.42578125" style="15" customWidth="1"/>
    <col min="6373" max="6373" width="12.140625" style="15" customWidth="1"/>
    <col min="6374" max="6374" width="9.85546875" style="15" customWidth="1"/>
    <col min="6375" max="6376" width="10" style="15" customWidth="1"/>
    <col min="6377" max="6382" width="9.28515625" style="15" customWidth="1"/>
    <col min="6383" max="6627" width="9.140625" style="15"/>
    <col min="6628" max="6628" width="0.42578125" style="15" customWidth="1"/>
    <col min="6629" max="6629" width="12.140625" style="15" customWidth="1"/>
    <col min="6630" max="6630" width="9.85546875" style="15" customWidth="1"/>
    <col min="6631" max="6632" width="10" style="15" customWidth="1"/>
    <col min="6633" max="6638" width="9.28515625" style="15" customWidth="1"/>
    <col min="6639" max="6883" width="9.140625" style="15"/>
    <col min="6884" max="6884" width="0.42578125" style="15" customWidth="1"/>
    <col min="6885" max="6885" width="12.140625" style="15" customWidth="1"/>
    <col min="6886" max="6886" width="9.85546875" style="15" customWidth="1"/>
    <col min="6887" max="6888" width="10" style="15" customWidth="1"/>
    <col min="6889" max="6894" width="9.28515625" style="15" customWidth="1"/>
    <col min="6895" max="7139" width="9.140625" style="15"/>
    <col min="7140" max="7140" width="0.42578125" style="15" customWidth="1"/>
    <col min="7141" max="7141" width="12.140625" style="15" customWidth="1"/>
    <col min="7142" max="7142" width="9.85546875" style="15" customWidth="1"/>
    <col min="7143" max="7144" width="10" style="15" customWidth="1"/>
    <col min="7145" max="7150" width="9.28515625" style="15" customWidth="1"/>
    <col min="7151" max="7395" width="9.140625" style="15"/>
    <col min="7396" max="7396" width="0.42578125" style="15" customWidth="1"/>
    <col min="7397" max="7397" width="12.140625" style="15" customWidth="1"/>
    <col min="7398" max="7398" width="9.85546875" style="15" customWidth="1"/>
    <col min="7399" max="7400" width="10" style="15" customWidth="1"/>
    <col min="7401" max="7406" width="9.28515625" style="15" customWidth="1"/>
    <col min="7407" max="7651" width="9.140625" style="15"/>
    <col min="7652" max="7652" width="0.42578125" style="15" customWidth="1"/>
    <col min="7653" max="7653" width="12.140625" style="15" customWidth="1"/>
    <col min="7654" max="7654" width="9.85546875" style="15" customWidth="1"/>
    <col min="7655" max="7656" width="10" style="15" customWidth="1"/>
    <col min="7657" max="7662" width="9.28515625" style="15" customWidth="1"/>
    <col min="7663" max="7907" width="9.140625" style="15"/>
    <col min="7908" max="7908" width="0.42578125" style="15" customWidth="1"/>
    <col min="7909" max="7909" width="12.140625" style="15" customWidth="1"/>
    <col min="7910" max="7910" width="9.85546875" style="15" customWidth="1"/>
    <col min="7911" max="7912" width="10" style="15" customWidth="1"/>
    <col min="7913" max="7918" width="9.28515625" style="15" customWidth="1"/>
    <col min="7919" max="8163" width="9.140625" style="15"/>
    <col min="8164" max="8164" width="0.42578125" style="15" customWidth="1"/>
    <col min="8165" max="8165" width="12.140625" style="15" customWidth="1"/>
    <col min="8166" max="8166" width="9.85546875" style="15" customWidth="1"/>
    <col min="8167" max="8168" width="10" style="15" customWidth="1"/>
    <col min="8169" max="8174" width="9.28515625" style="15" customWidth="1"/>
    <col min="8175" max="8419" width="9.140625" style="15"/>
    <col min="8420" max="8420" width="0.42578125" style="15" customWidth="1"/>
    <col min="8421" max="8421" width="12.140625" style="15" customWidth="1"/>
    <col min="8422" max="8422" width="9.85546875" style="15" customWidth="1"/>
    <col min="8423" max="8424" width="10" style="15" customWidth="1"/>
    <col min="8425" max="8430" width="9.28515625" style="15" customWidth="1"/>
    <col min="8431" max="8675" width="9.140625" style="15"/>
    <col min="8676" max="8676" width="0.42578125" style="15" customWidth="1"/>
    <col min="8677" max="8677" width="12.140625" style="15" customWidth="1"/>
    <col min="8678" max="8678" width="9.85546875" style="15" customWidth="1"/>
    <col min="8679" max="8680" width="10" style="15" customWidth="1"/>
    <col min="8681" max="8686" width="9.28515625" style="15" customWidth="1"/>
    <col min="8687" max="8931" width="9.140625" style="15"/>
    <col min="8932" max="8932" width="0.42578125" style="15" customWidth="1"/>
    <col min="8933" max="8933" width="12.140625" style="15" customWidth="1"/>
    <col min="8934" max="8934" width="9.85546875" style="15" customWidth="1"/>
    <col min="8935" max="8936" width="10" style="15" customWidth="1"/>
    <col min="8937" max="8942" width="9.28515625" style="15" customWidth="1"/>
    <col min="8943" max="9187" width="9.140625" style="15"/>
    <col min="9188" max="9188" width="0.42578125" style="15" customWidth="1"/>
    <col min="9189" max="9189" width="12.140625" style="15" customWidth="1"/>
    <col min="9190" max="9190" width="9.85546875" style="15" customWidth="1"/>
    <col min="9191" max="9192" width="10" style="15" customWidth="1"/>
    <col min="9193" max="9198" width="9.28515625" style="15" customWidth="1"/>
    <col min="9199" max="9443" width="9.140625" style="15"/>
    <col min="9444" max="9444" width="0.42578125" style="15" customWidth="1"/>
    <col min="9445" max="9445" width="12.140625" style="15" customWidth="1"/>
    <col min="9446" max="9446" width="9.85546875" style="15" customWidth="1"/>
    <col min="9447" max="9448" width="10" style="15" customWidth="1"/>
    <col min="9449" max="9454" width="9.28515625" style="15" customWidth="1"/>
    <col min="9455" max="9699" width="9.140625" style="15"/>
    <col min="9700" max="9700" width="0.42578125" style="15" customWidth="1"/>
    <col min="9701" max="9701" width="12.140625" style="15" customWidth="1"/>
    <col min="9702" max="9702" width="9.85546875" style="15" customWidth="1"/>
    <col min="9703" max="9704" width="10" style="15" customWidth="1"/>
    <col min="9705" max="9710" width="9.28515625" style="15" customWidth="1"/>
    <col min="9711" max="9955" width="9.140625" style="15"/>
    <col min="9956" max="9956" width="0.42578125" style="15" customWidth="1"/>
    <col min="9957" max="9957" width="12.140625" style="15" customWidth="1"/>
    <col min="9958" max="9958" width="9.85546875" style="15" customWidth="1"/>
    <col min="9959" max="9960" width="10" style="15" customWidth="1"/>
    <col min="9961" max="9966" width="9.28515625" style="15" customWidth="1"/>
    <col min="9967" max="10211" width="9.140625" style="15"/>
    <col min="10212" max="10212" width="0.42578125" style="15" customWidth="1"/>
    <col min="10213" max="10213" width="12.140625" style="15" customWidth="1"/>
    <col min="10214" max="10214" width="9.85546875" style="15" customWidth="1"/>
    <col min="10215" max="10216" width="10" style="15" customWidth="1"/>
    <col min="10217" max="10222" width="9.28515625" style="15" customWidth="1"/>
    <col min="10223" max="10467" width="9.140625" style="15"/>
    <col min="10468" max="10468" width="0.42578125" style="15" customWidth="1"/>
    <col min="10469" max="10469" width="12.140625" style="15" customWidth="1"/>
    <col min="10470" max="10470" width="9.85546875" style="15" customWidth="1"/>
    <col min="10471" max="10472" width="10" style="15" customWidth="1"/>
    <col min="10473" max="10478" width="9.28515625" style="15" customWidth="1"/>
    <col min="10479" max="10723" width="9.140625" style="15"/>
    <col min="10724" max="10724" width="0.42578125" style="15" customWidth="1"/>
    <col min="10725" max="10725" width="12.140625" style="15" customWidth="1"/>
    <col min="10726" max="10726" width="9.85546875" style="15" customWidth="1"/>
    <col min="10727" max="10728" width="10" style="15" customWidth="1"/>
    <col min="10729" max="10734" width="9.28515625" style="15" customWidth="1"/>
    <col min="10735" max="10979" width="9.140625" style="15"/>
    <col min="10980" max="10980" width="0.42578125" style="15" customWidth="1"/>
    <col min="10981" max="10981" width="12.140625" style="15" customWidth="1"/>
    <col min="10982" max="10982" width="9.85546875" style="15" customWidth="1"/>
    <col min="10983" max="10984" width="10" style="15" customWidth="1"/>
    <col min="10985" max="10990" width="9.28515625" style="15" customWidth="1"/>
    <col min="10991" max="11235" width="9.140625" style="15"/>
    <col min="11236" max="11236" width="0.42578125" style="15" customWidth="1"/>
    <col min="11237" max="11237" width="12.140625" style="15" customWidth="1"/>
    <col min="11238" max="11238" width="9.85546875" style="15" customWidth="1"/>
    <col min="11239" max="11240" width="10" style="15" customWidth="1"/>
    <col min="11241" max="11246" width="9.28515625" style="15" customWidth="1"/>
    <col min="11247" max="11491" width="9.140625" style="15"/>
    <col min="11492" max="11492" width="0.42578125" style="15" customWidth="1"/>
    <col min="11493" max="11493" width="12.140625" style="15" customWidth="1"/>
    <col min="11494" max="11494" width="9.85546875" style="15" customWidth="1"/>
    <col min="11495" max="11496" width="10" style="15" customWidth="1"/>
    <col min="11497" max="11502" width="9.28515625" style="15" customWidth="1"/>
    <col min="11503" max="11747" width="9.140625" style="15"/>
    <col min="11748" max="11748" width="0.42578125" style="15" customWidth="1"/>
    <col min="11749" max="11749" width="12.140625" style="15" customWidth="1"/>
    <col min="11750" max="11750" width="9.85546875" style="15" customWidth="1"/>
    <col min="11751" max="11752" width="10" style="15" customWidth="1"/>
    <col min="11753" max="11758" width="9.28515625" style="15" customWidth="1"/>
    <col min="11759" max="12003" width="9.140625" style="15"/>
    <col min="12004" max="12004" width="0.42578125" style="15" customWidth="1"/>
    <col min="12005" max="12005" width="12.140625" style="15" customWidth="1"/>
    <col min="12006" max="12006" width="9.85546875" style="15" customWidth="1"/>
    <col min="12007" max="12008" width="10" style="15" customWidth="1"/>
    <col min="12009" max="12014" width="9.28515625" style="15" customWidth="1"/>
    <col min="12015" max="12259" width="9.140625" style="15"/>
    <col min="12260" max="12260" width="0.42578125" style="15" customWidth="1"/>
    <col min="12261" max="12261" width="12.140625" style="15" customWidth="1"/>
    <col min="12262" max="12262" width="9.85546875" style="15" customWidth="1"/>
    <col min="12263" max="12264" width="10" style="15" customWidth="1"/>
    <col min="12265" max="12270" width="9.28515625" style="15" customWidth="1"/>
    <col min="12271" max="12515" width="9.140625" style="15"/>
    <col min="12516" max="12516" width="0.42578125" style="15" customWidth="1"/>
    <col min="12517" max="12517" width="12.140625" style="15" customWidth="1"/>
    <col min="12518" max="12518" width="9.85546875" style="15" customWidth="1"/>
    <col min="12519" max="12520" width="10" style="15" customWidth="1"/>
    <col min="12521" max="12526" width="9.28515625" style="15" customWidth="1"/>
    <col min="12527" max="12771" width="9.140625" style="15"/>
    <col min="12772" max="12772" width="0.42578125" style="15" customWidth="1"/>
    <col min="12773" max="12773" width="12.140625" style="15" customWidth="1"/>
    <col min="12774" max="12774" width="9.85546875" style="15" customWidth="1"/>
    <col min="12775" max="12776" width="10" style="15" customWidth="1"/>
    <col min="12777" max="12782" width="9.28515625" style="15" customWidth="1"/>
    <col min="12783" max="13027" width="9.140625" style="15"/>
    <col min="13028" max="13028" width="0.42578125" style="15" customWidth="1"/>
    <col min="13029" max="13029" width="12.140625" style="15" customWidth="1"/>
    <col min="13030" max="13030" width="9.85546875" style="15" customWidth="1"/>
    <col min="13031" max="13032" width="10" style="15" customWidth="1"/>
    <col min="13033" max="13038" width="9.28515625" style="15" customWidth="1"/>
    <col min="13039" max="13283" width="9.140625" style="15"/>
    <col min="13284" max="13284" width="0.42578125" style="15" customWidth="1"/>
    <col min="13285" max="13285" width="12.140625" style="15" customWidth="1"/>
    <col min="13286" max="13286" width="9.85546875" style="15" customWidth="1"/>
    <col min="13287" max="13288" width="10" style="15" customWidth="1"/>
    <col min="13289" max="13294" width="9.28515625" style="15" customWidth="1"/>
    <col min="13295" max="13539" width="9.140625" style="15"/>
    <col min="13540" max="13540" width="0.42578125" style="15" customWidth="1"/>
    <col min="13541" max="13541" width="12.140625" style="15" customWidth="1"/>
    <col min="13542" max="13542" width="9.85546875" style="15" customWidth="1"/>
    <col min="13543" max="13544" width="10" style="15" customWidth="1"/>
    <col min="13545" max="13550" width="9.28515625" style="15" customWidth="1"/>
    <col min="13551" max="13795" width="9.140625" style="15"/>
    <col min="13796" max="13796" width="0.42578125" style="15" customWidth="1"/>
    <col min="13797" max="13797" width="12.140625" style="15" customWidth="1"/>
    <col min="13798" max="13798" width="9.85546875" style="15" customWidth="1"/>
    <col min="13799" max="13800" width="10" style="15" customWidth="1"/>
    <col min="13801" max="13806" width="9.28515625" style="15" customWidth="1"/>
    <col min="13807" max="14051" width="9.140625" style="15"/>
    <col min="14052" max="14052" width="0.42578125" style="15" customWidth="1"/>
    <col min="14053" max="14053" width="12.140625" style="15" customWidth="1"/>
    <col min="14054" max="14054" width="9.85546875" style="15" customWidth="1"/>
    <col min="14055" max="14056" width="10" style="15" customWidth="1"/>
    <col min="14057" max="14062" width="9.28515625" style="15" customWidth="1"/>
    <col min="14063" max="14307" width="9.140625" style="15"/>
    <col min="14308" max="14308" width="0.42578125" style="15" customWidth="1"/>
    <col min="14309" max="14309" width="12.140625" style="15" customWidth="1"/>
    <col min="14310" max="14310" width="9.85546875" style="15" customWidth="1"/>
    <col min="14311" max="14312" width="10" style="15" customWidth="1"/>
    <col min="14313" max="14318" width="9.28515625" style="15" customWidth="1"/>
    <col min="14319" max="14563" width="9.140625" style="15"/>
    <col min="14564" max="14564" width="0.42578125" style="15" customWidth="1"/>
    <col min="14565" max="14565" width="12.140625" style="15" customWidth="1"/>
    <col min="14566" max="14566" width="9.85546875" style="15" customWidth="1"/>
    <col min="14567" max="14568" width="10" style="15" customWidth="1"/>
    <col min="14569" max="14574" width="9.28515625" style="15" customWidth="1"/>
    <col min="14575" max="14819" width="9.140625" style="15"/>
    <col min="14820" max="14820" width="0.42578125" style="15" customWidth="1"/>
    <col min="14821" max="14821" width="12.140625" style="15" customWidth="1"/>
    <col min="14822" max="14822" width="9.85546875" style="15" customWidth="1"/>
    <col min="14823" max="14824" width="10" style="15" customWidth="1"/>
    <col min="14825" max="14830" width="9.28515625" style="15" customWidth="1"/>
    <col min="14831" max="15075" width="9.140625" style="15"/>
    <col min="15076" max="15076" width="0.42578125" style="15" customWidth="1"/>
    <col min="15077" max="15077" width="12.140625" style="15" customWidth="1"/>
    <col min="15078" max="15078" width="9.85546875" style="15" customWidth="1"/>
    <col min="15079" max="15080" width="10" style="15" customWidth="1"/>
    <col min="15081" max="15086" width="9.28515625" style="15" customWidth="1"/>
    <col min="15087" max="15331" width="9.140625" style="15"/>
    <col min="15332" max="15332" width="0.42578125" style="15" customWidth="1"/>
    <col min="15333" max="15333" width="12.140625" style="15" customWidth="1"/>
    <col min="15334" max="15334" width="9.85546875" style="15" customWidth="1"/>
    <col min="15335" max="15336" width="10" style="15" customWidth="1"/>
    <col min="15337" max="15342" width="9.28515625" style="15" customWidth="1"/>
    <col min="15343" max="15587" width="9.140625" style="15"/>
    <col min="15588" max="15588" width="0.42578125" style="15" customWidth="1"/>
    <col min="15589" max="15589" width="12.140625" style="15" customWidth="1"/>
    <col min="15590" max="15590" width="9.85546875" style="15" customWidth="1"/>
    <col min="15591" max="15592" width="10" style="15" customWidth="1"/>
    <col min="15593" max="15598" width="9.28515625" style="15" customWidth="1"/>
    <col min="15599" max="15843" width="9.140625" style="15"/>
    <col min="15844" max="15844" width="0.42578125" style="15" customWidth="1"/>
    <col min="15845" max="15845" width="12.140625" style="15" customWidth="1"/>
    <col min="15846" max="15846" width="9.85546875" style="15" customWidth="1"/>
    <col min="15847" max="15848" width="10" style="15" customWidth="1"/>
    <col min="15849" max="15854" width="9.28515625" style="15" customWidth="1"/>
    <col min="15855" max="16099" width="9.140625" style="15"/>
    <col min="16100" max="16100" width="0.42578125" style="15" customWidth="1"/>
    <col min="16101" max="16101" width="12.140625" style="15" customWidth="1"/>
    <col min="16102" max="16102" width="9.85546875" style="15" customWidth="1"/>
    <col min="16103" max="16104" width="10" style="15" customWidth="1"/>
    <col min="16105" max="16110" width="9.28515625" style="15" customWidth="1"/>
    <col min="16111" max="16384" width="9.140625" style="15"/>
  </cols>
  <sheetData>
    <row r="1" spans="1:11" x14ac:dyDescent="0.2">
      <c r="H1" s="16"/>
    </row>
    <row r="2" spans="1:11" ht="18" customHeight="1" x14ac:dyDescent="0.25">
      <c r="H2" s="17" t="s">
        <v>61</v>
      </c>
      <c r="I2" s="94"/>
    </row>
    <row r="3" spans="1:11" ht="18.75" customHeight="1" x14ac:dyDescent="0.2"/>
    <row r="4" spans="1:11" ht="18.75" customHeight="1" x14ac:dyDescent="0.25">
      <c r="H4" s="18"/>
      <c r="K4" s="2" t="s">
        <v>653</v>
      </c>
    </row>
    <row r="5" spans="1:11" s="19" customFormat="1" ht="48" customHeight="1" x14ac:dyDescent="0.25">
      <c r="A5" s="330" t="s">
        <v>176</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25.5" customHeight="1" x14ac:dyDescent="0.2">
      <c r="A7" s="331"/>
      <c r="B7" s="322" t="s">
        <v>65</v>
      </c>
      <c r="C7" s="321" t="s">
        <v>66</v>
      </c>
      <c r="D7" s="321"/>
      <c r="E7" s="321" t="s">
        <v>67</v>
      </c>
      <c r="F7" s="321"/>
      <c r="G7" s="322" t="s">
        <v>65</v>
      </c>
      <c r="H7" s="321" t="s">
        <v>66</v>
      </c>
      <c r="I7" s="321"/>
      <c r="J7" s="321" t="s">
        <v>67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82" t="s">
        <v>153</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5.75" customHeight="1" x14ac:dyDescent="0.2">
      <c r="A11" s="26" t="s">
        <v>85</v>
      </c>
      <c r="B11" s="27">
        <v>3046</v>
      </c>
      <c r="C11" s="27">
        <v>-75</v>
      </c>
      <c r="D11" s="28">
        <v>-2.4030759371996155</v>
      </c>
      <c r="E11" s="27">
        <v>73</v>
      </c>
      <c r="F11" s="28">
        <v>2.4554322233434243</v>
      </c>
      <c r="G11" s="27">
        <v>2239</v>
      </c>
      <c r="H11" s="27">
        <v>-40</v>
      </c>
      <c r="I11" s="28">
        <v>-1.7551557700745941</v>
      </c>
      <c r="J11" s="27">
        <v>-121</v>
      </c>
      <c r="K11" s="28">
        <v>-5.1271186440677967</v>
      </c>
    </row>
    <row r="12" spans="1:11" s="19" customFormat="1" ht="15.75" customHeight="1" x14ac:dyDescent="0.2">
      <c r="A12" s="29" t="s">
        <v>86</v>
      </c>
      <c r="B12" s="30">
        <v>22486</v>
      </c>
      <c r="C12" s="30">
        <v>-70</v>
      </c>
      <c r="D12" s="31">
        <v>-0.31033871253768397</v>
      </c>
      <c r="E12" s="30">
        <v>-5070</v>
      </c>
      <c r="F12" s="31">
        <v>-18.398896791987227</v>
      </c>
      <c r="G12" s="30">
        <v>16523</v>
      </c>
      <c r="H12" s="30">
        <v>31</v>
      </c>
      <c r="I12" s="31">
        <v>0.18796992481203006</v>
      </c>
      <c r="J12" s="30">
        <v>-1291</v>
      </c>
      <c r="K12" s="31">
        <v>-7.2471090153811613</v>
      </c>
    </row>
    <row r="13" spans="1:11" s="19" customFormat="1" ht="15.75" customHeight="1" x14ac:dyDescent="0.2">
      <c r="A13" s="26" t="s">
        <v>87</v>
      </c>
      <c r="B13" s="27">
        <v>26285</v>
      </c>
      <c r="C13" s="27">
        <v>-15</v>
      </c>
      <c r="D13" s="28">
        <v>-5.7034220532319393E-2</v>
      </c>
      <c r="E13" s="27">
        <v>-372</v>
      </c>
      <c r="F13" s="28">
        <v>-1.3955058708781933</v>
      </c>
      <c r="G13" s="27">
        <v>21695</v>
      </c>
      <c r="H13" s="27">
        <v>221</v>
      </c>
      <c r="I13" s="28">
        <v>1.0291515320853124</v>
      </c>
      <c r="J13" s="27">
        <v>-1071</v>
      </c>
      <c r="K13" s="28">
        <v>-4.7043837301238689</v>
      </c>
    </row>
    <row r="14" spans="1:11" s="19" customFormat="1" ht="15.75" customHeight="1" x14ac:dyDescent="0.2">
      <c r="A14" s="29" t="s">
        <v>88</v>
      </c>
      <c r="B14" s="30">
        <v>347262</v>
      </c>
      <c r="C14" s="30">
        <v>821</v>
      </c>
      <c r="D14" s="31">
        <v>0.23698118871611618</v>
      </c>
      <c r="E14" s="30">
        <v>2456</v>
      </c>
      <c r="F14" s="31">
        <v>0.71228458901527236</v>
      </c>
      <c r="G14" s="30">
        <v>241230</v>
      </c>
      <c r="H14" s="30">
        <v>2687</v>
      </c>
      <c r="I14" s="31">
        <v>1.1264216514422976</v>
      </c>
      <c r="J14" s="30">
        <v>-8861</v>
      </c>
      <c r="K14" s="31">
        <v>-3.5431103078479436</v>
      </c>
    </row>
    <row r="15" spans="1:11" s="19" customFormat="1" ht="15.75" customHeight="1" x14ac:dyDescent="0.2">
      <c r="A15" s="26" t="s">
        <v>89</v>
      </c>
      <c r="B15" s="27">
        <v>26652</v>
      </c>
      <c r="C15" s="27">
        <v>-423</v>
      </c>
      <c r="D15" s="28">
        <v>-1.5623268698060941</v>
      </c>
      <c r="E15" s="27">
        <v>1696</v>
      </c>
      <c r="F15" s="28">
        <v>6.7959608911684564</v>
      </c>
      <c r="G15" s="27">
        <v>20850</v>
      </c>
      <c r="H15" s="27">
        <v>-93</v>
      </c>
      <c r="I15" s="28">
        <v>-0.44406245523563959</v>
      </c>
      <c r="J15" s="27">
        <v>595</v>
      </c>
      <c r="K15" s="28">
        <v>2.9375462848679339</v>
      </c>
    </row>
    <row r="16" spans="1:11" s="19" customFormat="1" ht="15.75" customHeight="1" x14ac:dyDescent="0.2">
      <c r="A16" s="82" t="s">
        <v>165</v>
      </c>
      <c r="B16" s="83">
        <v>261298</v>
      </c>
      <c r="C16" s="83">
        <v>-242</v>
      </c>
      <c r="D16" s="84">
        <v>-9.2528867477250129E-2</v>
      </c>
      <c r="E16" s="83">
        <v>352</v>
      </c>
      <c r="F16" s="84">
        <v>0.13489380944716531</v>
      </c>
      <c r="G16" s="83">
        <v>181168</v>
      </c>
      <c r="H16" s="83">
        <v>1225</v>
      </c>
      <c r="I16" s="84">
        <v>0.68077113308103121</v>
      </c>
      <c r="J16" s="83">
        <v>-7328</v>
      </c>
      <c r="K16" s="84">
        <v>-3.8876156523215348</v>
      </c>
    </row>
    <row r="17" spans="1:11" s="19" customFormat="1" ht="15.75" customHeight="1" x14ac:dyDescent="0.2">
      <c r="A17" s="26" t="s">
        <v>85</v>
      </c>
      <c r="B17" s="27">
        <v>1332</v>
      </c>
      <c r="C17" s="27">
        <v>15</v>
      </c>
      <c r="D17" s="28">
        <v>1.1389521640091116</v>
      </c>
      <c r="E17" s="27">
        <v>69</v>
      </c>
      <c r="F17" s="28">
        <v>5.4631828978622332</v>
      </c>
      <c r="G17" s="27">
        <v>1034</v>
      </c>
      <c r="H17" s="27">
        <v>8</v>
      </c>
      <c r="I17" s="28">
        <v>0.77972709551656916</v>
      </c>
      <c r="J17" s="27">
        <v>10</v>
      </c>
      <c r="K17" s="28">
        <v>0.9765625</v>
      </c>
    </row>
    <row r="18" spans="1:11" s="19" customFormat="1" ht="15.75" customHeight="1" x14ac:dyDescent="0.2">
      <c r="A18" s="29" t="s">
        <v>86</v>
      </c>
      <c r="B18" s="30">
        <v>10308</v>
      </c>
      <c r="C18" s="30">
        <v>-6</v>
      </c>
      <c r="D18" s="31">
        <v>-5.8173356602675974E-2</v>
      </c>
      <c r="E18" s="30">
        <v>-1303</v>
      </c>
      <c r="F18" s="31">
        <v>-11.222116958057015</v>
      </c>
      <c r="G18" s="30">
        <v>7926</v>
      </c>
      <c r="H18" s="30">
        <v>-13</v>
      </c>
      <c r="I18" s="31">
        <v>-0.16374858294495528</v>
      </c>
      <c r="J18" s="30">
        <v>-534</v>
      </c>
      <c r="K18" s="31">
        <v>-6.3120567375886525</v>
      </c>
    </row>
    <row r="19" spans="1:11" s="19" customFormat="1" ht="15.75" customHeight="1" x14ac:dyDescent="0.2">
      <c r="A19" s="26" t="s">
        <v>87</v>
      </c>
      <c r="B19" s="27">
        <v>4849</v>
      </c>
      <c r="C19" s="27">
        <v>-89</v>
      </c>
      <c r="D19" s="28">
        <v>-1.8023491292021061</v>
      </c>
      <c r="E19" s="27">
        <v>-160</v>
      </c>
      <c r="F19" s="28">
        <v>-3.1942503493711318</v>
      </c>
      <c r="G19" s="27">
        <v>3981</v>
      </c>
      <c r="H19" s="27">
        <v>-39</v>
      </c>
      <c r="I19" s="28">
        <v>-0.97014925373134331</v>
      </c>
      <c r="J19" s="27">
        <v>-161</v>
      </c>
      <c r="K19" s="28">
        <v>-3.8870111057460166</v>
      </c>
    </row>
    <row r="20" spans="1:11" s="19" customFormat="1" ht="15.75" customHeight="1" x14ac:dyDescent="0.2">
      <c r="A20" s="29" t="s">
        <v>88</v>
      </c>
      <c r="B20" s="30">
        <v>227644</v>
      </c>
      <c r="C20" s="30">
        <v>130</v>
      </c>
      <c r="D20" s="31">
        <v>5.7139340875726329E-2</v>
      </c>
      <c r="E20" s="30">
        <v>744</v>
      </c>
      <c r="F20" s="31">
        <v>0.32789775231379464</v>
      </c>
      <c r="G20" s="30">
        <v>154590</v>
      </c>
      <c r="H20" s="30">
        <v>1356</v>
      </c>
      <c r="I20" s="31">
        <v>0.88492110106112221</v>
      </c>
      <c r="J20" s="30">
        <v>-6982</v>
      </c>
      <c r="K20" s="31">
        <v>-4.3212932933924195</v>
      </c>
    </row>
    <row r="21" spans="1:11" s="19" customFormat="1" ht="15.75" customHeight="1" x14ac:dyDescent="0.2">
      <c r="A21" s="26" t="s">
        <v>89</v>
      </c>
      <c r="B21" s="27">
        <v>17165</v>
      </c>
      <c r="C21" s="27">
        <v>-292</v>
      </c>
      <c r="D21" s="28">
        <v>-1.6726814458383457</v>
      </c>
      <c r="E21" s="27">
        <v>1002</v>
      </c>
      <c r="F21" s="28">
        <v>6.1993441811544887</v>
      </c>
      <c r="G21" s="27">
        <v>13637</v>
      </c>
      <c r="H21" s="27">
        <v>-87</v>
      </c>
      <c r="I21" s="28">
        <v>-0.63392596910521715</v>
      </c>
      <c r="J21" s="27">
        <v>339</v>
      </c>
      <c r="K21" s="28">
        <v>2.5492555271469395</v>
      </c>
    </row>
    <row r="22" spans="1:11" s="19" customFormat="1" ht="15.75" customHeight="1" x14ac:dyDescent="0.2">
      <c r="A22" s="82" t="s">
        <v>166</v>
      </c>
      <c r="B22" s="83">
        <v>164433</v>
      </c>
      <c r="C22" s="83">
        <v>480</v>
      </c>
      <c r="D22" s="84">
        <v>0.29276682951821559</v>
      </c>
      <c r="E22" s="83">
        <v>-1569</v>
      </c>
      <c r="F22" s="84">
        <v>-0.9451693353092131</v>
      </c>
      <c r="G22" s="83">
        <v>121369</v>
      </c>
      <c r="H22" s="83">
        <v>1581</v>
      </c>
      <c r="I22" s="84">
        <v>1.3198317026747253</v>
      </c>
      <c r="J22" s="83">
        <v>-3421</v>
      </c>
      <c r="K22" s="84">
        <v>-2.7414055613430564</v>
      </c>
    </row>
    <row r="23" spans="1:11" s="19" customFormat="1" ht="15.75" customHeight="1" x14ac:dyDescent="0.2">
      <c r="A23" s="26" t="s">
        <v>85</v>
      </c>
      <c r="B23" s="27">
        <v>1714</v>
      </c>
      <c r="C23" s="27">
        <v>-90</v>
      </c>
      <c r="D23" s="28">
        <v>-4.9889135254988917</v>
      </c>
      <c r="E23" s="27">
        <v>4</v>
      </c>
      <c r="F23" s="28">
        <v>0.23391812865497075</v>
      </c>
      <c r="G23" s="27">
        <v>1205</v>
      </c>
      <c r="H23" s="27">
        <v>-48</v>
      </c>
      <c r="I23" s="28">
        <v>-3.8308060654429368</v>
      </c>
      <c r="J23" s="27">
        <v>-131</v>
      </c>
      <c r="K23" s="28">
        <v>-9.8053892215568865</v>
      </c>
    </row>
    <row r="24" spans="1:11" s="19" customFormat="1" ht="15.75" customHeight="1" x14ac:dyDescent="0.2">
      <c r="A24" s="29" t="s">
        <v>86</v>
      </c>
      <c r="B24" s="30">
        <v>12178</v>
      </c>
      <c r="C24" s="30">
        <v>-64</v>
      </c>
      <c r="D24" s="31">
        <v>-0.52279039372651526</v>
      </c>
      <c r="E24" s="30">
        <v>-3767</v>
      </c>
      <c r="F24" s="31">
        <v>-23.624960802759485</v>
      </c>
      <c r="G24" s="30">
        <v>8597</v>
      </c>
      <c r="H24" s="30">
        <v>44</v>
      </c>
      <c r="I24" s="31">
        <v>0.51443937799602479</v>
      </c>
      <c r="J24" s="30">
        <v>-757</v>
      </c>
      <c r="K24" s="31">
        <v>-8.0927945264058163</v>
      </c>
    </row>
    <row r="25" spans="1:11" s="19" customFormat="1" ht="15.75" customHeight="1" x14ac:dyDescent="0.2">
      <c r="A25" s="26" t="s">
        <v>87</v>
      </c>
      <c r="B25" s="27">
        <v>21436</v>
      </c>
      <c r="C25" s="27">
        <v>74</v>
      </c>
      <c r="D25" s="28">
        <v>0.34640951221795713</v>
      </c>
      <c r="E25" s="27">
        <v>-212</v>
      </c>
      <c r="F25" s="28">
        <v>-0.97930524759793047</v>
      </c>
      <c r="G25" s="27">
        <v>17714</v>
      </c>
      <c r="H25" s="27">
        <v>260</v>
      </c>
      <c r="I25" s="28">
        <v>1.4896298842672167</v>
      </c>
      <c r="J25" s="27">
        <v>-910</v>
      </c>
      <c r="K25" s="28">
        <v>-4.886168384879725</v>
      </c>
    </row>
    <row r="26" spans="1:11" s="19" customFormat="1" ht="15.75" customHeight="1" x14ac:dyDescent="0.2">
      <c r="A26" s="29" t="s">
        <v>88</v>
      </c>
      <c r="B26" s="30">
        <v>119618</v>
      </c>
      <c r="C26" s="30">
        <v>691</v>
      </c>
      <c r="D26" s="31">
        <v>0.58102869827709436</v>
      </c>
      <c r="E26" s="30">
        <v>1712</v>
      </c>
      <c r="F26" s="31">
        <v>1.4520041388903024</v>
      </c>
      <c r="G26" s="30">
        <v>86640</v>
      </c>
      <c r="H26" s="30">
        <v>1331</v>
      </c>
      <c r="I26" s="31">
        <v>1.5602105287835983</v>
      </c>
      <c r="J26" s="30">
        <v>-1879</v>
      </c>
      <c r="K26" s="31">
        <v>-2.1227081191608583</v>
      </c>
    </row>
    <row r="27" spans="1:11" s="19" customFormat="1" ht="15.75" customHeight="1" x14ac:dyDescent="0.2">
      <c r="A27" s="95" t="s">
        <v>89</v>
      </c>
      <c r="B27" s="96">
        <v>9487</v>
      </c>
      <c r="C27" s="96">
        <v>-131</v>
      </c>
      <c r="D27" s="97">
        <v>-1.3620295279683925</v>
      </c>
      <c r="E27" s="96">
        <v>694</v>
      </c>
      <c r="F27" s="97">
        <v>7.8926418742181284</v>
      </c>
      <c r="G27" s="96">
        <v>7213</v>
      </c>
      <c r="H27" s="96">
        <v>-6</v>
      </c>
      <c r="I27" s="97">
        <v>-8.3114004709793604E-2</v>
      </c>
      <c r="J27" s="96">
        <v>256</v>
      </c>
      <c r="K27" s="97">
        <v>3.6797470173925544</v>
      </c>
    </row>
    <row r="28" spans="1:11" s="19" customFormat="1" ht="9.9499999999999993" customHeight="1" x14ac:dyDescent="0.2">
      <c r="A28" s="98"/>
      <c r="B28" s="45"/>
      <c r="C28" s="45"/>
      <c r="D28" s="45"/>
      <c r="E28" s="45"/>
      <c r="F28" s="45"/>
    </row>
    <row r="29" spans="1:11" x14ac:dyDescent="0.2">
      <c r="A29" s="46" t="s">
        <v>135</v>
      </c>
    </row>
    <row r="30" spans="1:11" s="62" customFormat="1" ht="12.75" x14ac:dyDescent="0.2">
      <c r="B30" s="46"/>
      <c r="C30" s="46"/>
      <c r="D30" s="46"/>
    </row>
    <row r="31" spans="1:11" s="62" customFormat="1" ht="12.75" x14ac:dyDescent="0.2">
      <c r="A31" s="17"/>
      <c r="B31" s="46"/>
      <c r="D31" s="64"/>
    </row>
    <row r="32" spans="1:11" s="62" customFormat="1" ht="12.75" x14ac:dyDescent="0.2">
      <c r="A32" s="46"/>
      <c r="B32" s="46"/>
      <c r="D32" s="64"/>
    </row>
    <row r="43" spans="3:3" x14ac:dyDescent="0.2">
      <c r="C43" s="6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77"/>
  <sheetViews>
    <sheetView zoomScaleNormal="100" zoomScaleSheetLayoutView="100" workbookViewId="0"/>
  </sheetViews>
  <sheetFormatPr baseColWidth="10" defaultColWidth="9.140625" defaultRowHeight="15" x14ac:dyDescent="0.2"/>
  <cols>
    <col min="1" max="1" width="27.140625" style="15" customWidth="1"/>
    <col min="2" max="2" width="7.140625" style="15" customWidth="1"/>
    <col min="3" max="3" width="7" style="15" customWidth="1"/>
    <col min="4" max="4" width="5.28515625" style="15" customWidth="1"/>
    <col min="5" max="5" width="7.42578125" style="15" customWidth="1"/>
    <col min="6" max="6" width="5.7109375" style="15" customWidth="1"/>
    <col min="7" max="7" width="7.85546875" style="15" customWidth="1"/>
    <col min="8" max="8" width="7" style="15" customWidth="1"/>
    <col min="9" max="9" width="5.7109375" style="15" customWidth="1"/>
    <col min="10" max="10" width="6.5703125" style="15" customWidth="1"/>
    <col min="11" max="11" width="5" style="15" customWidth="1"/>
    <col min="12" max="226" width="9.140625" style="15"/>
    <col min="227" max="227" width="0.42578125" style="15" customWidth="1"/>
    <col min="228" max="228" width="12.140625" style="15" customWidth="1"/>
    <col min="229" max="229" width="9.85546875" style="15" customWidth="1"/>
    <col min="230" max="231" width="10" style="15" customWidth="1"/>
    <col min="232" max="237" width="9.28515625" style="15" customWidth="1"/>
    <col min="238" max="482" width="9.140625" style="15"/>
    <col min="483" max="483" width="0.42578125" style="15" customWidth="1"/>
    <col min="484" max="484" width="12.140625" style="15" customWidth="1"/>
    <col min="485" max="485" width="9.85546875" style="15" customWidth="1"/>
    <col min="486" max="487" width="10" style="15" customWidth="1"/>
    <col min="488" max="493" width="9.28515625" style="15" customWidth="1"/>
    <col min="494" max="738" width="9.140625" style="15"/>
    <col min="739" max="739" width="0.42578125" style="15" customWidth="1"/>
    <col min="740" max="740" width="12.140625" style="15" customWidth="1"/>
    <col min="741" max="741" width="9.85546875" style="15" customWidth="1"/>
    <col min="742" max="743" width="10" style="15" customWidth="1"/>
    <col min="744" max="749" width="9.28515625" style="15" customWidth="1"/>
    <col min="750" max="994" width="9.140625" style="15"/>
    <col min="995" max="995" width="0.42578125" style="15" customWidth="1"/>
    <col min="996" max="996" width="12.140625" style="15" customWidth="1"/>
    <col min="997" max="997" width="9.85546875" style="15" customWidth="1"/>
    <col min="998" max="999" width="10" style="15" customWidth="1"/>
    <col min="1000" max="1005" width="9.28515625" style="15" customWidth="1"/>
    <col min="1006" max="1250" width="9.140625" style="15"/>
    <col min="1251" max="1251" width="0.42578125" style="15" customWidth="1"/>
    <col min="1252" max="1252" width="12.140625" style="15" customWidth="1"/>
    <col min="1253" max="1253" width="9.85546875" style="15" customWidth="1"/>
    <col min="1254" max="1255" width="10" style="15" customWidth="1"/>
    <col min="1256" max="1261" width="9.28515625" style="15" customWidth="1"/>
    <col min="1262" max="1506" width="9.140625" style="15"/>
    <col min="1507" max="1507" width="0.42578125" style="15" customWidth="1"/>
    <col min="1508" max="1508" width="12.140625" style="15" customWidth="1"/>
    <col min="1509" max="1509" width="9.85546875" style="15" customWidth="1"/>
    <col min="1510" max="1511" width="10" style="15" customWidth="1"/>
    <col min="1512" max="1517" width="9.28515625" style="15" customWidth="1"/>
    <col min="1518" max="1762" width="9.140625" style="15"/>
    <col min="1763" max="1763" width="0.42578125" style="15" customWidth="1"/>
    <col min="1764" max="1764" width="12.140625" style="15" customWidth="1"/>
    <col min="1765" max="1765" width="9.85546875" style="15" customWidth="1"/>
    <col min="1766" max="1767" width="10" style="15" customWidth="1"/>
    <col min="1768" max="1773" width="9.28515625" style="15" customWidth="1"/>
    <col min="1774" max="2018" width="9.140625" style="15"/>
    <col min="2019" max="2019" width="0.42578125" style="15" customWidth="1"/>
    <col min="2020" max="2020" width="12.140625" style="15" customWidth="1"/>
    <col min="2021" max="2021" width="9.85546875" style="15" customWidth="1"/>
    <col min="2022" max="2023" width="10" style="15" customWidth="1"/>
    <col min="2024" max="2029" width="9.28515625" style="15" customWidth="1"/>
    <col min="2030" max="2274" width="9.140625" style="15"/>
    <col min="2275" max="2275" width="0.42578125" style="15" customWidth="1"/>
    <col min="2276" max="2276" width="12.140625" style="15" customWidth="1"/>
    <col min="2277" max="2277" width="9.85546875" style="15" customWidth="1"/>
    <col min="2278" max="2279" width="10" style="15" customWidth="1"/>
    <col min="2280" max="2285" width="9.28515625" style="15" customWidth="1"/>
    <col min="2286" max="2530" width="9.140625" style="15"/>
    <col min="2531" max="2531" width="0.42578125" style="15" customWidth="1"/>
    <col min="2532" max="2532" width="12.140625" style="15" customWidth="1"/>
    <col min="2533" max="2533" width="9.85546875" style="15" customWidth="1"/>
    <col min="2534" max="2535" width="10" style="15" customWidth="1"/>
    <col min="2536" max="2541" width="9.28515625" style="15" customWidth="1"/>
    <col min="2542" max="2786" width="9.140625" style="15"/>
    <col min="2787" max="2787" width="0.42578125" style="15" customWidth="1"/>
    <col min="2788" max="2788" width="12.140625" style="15" customWidth="1"/>
    <col min="2789" max="2789" width="9.85546875" style="15" customWidth="1"/>
    <col min="2790" max="2791" width="10" style="15" customWidth="1"/>
    <col min="2792" max="2797" width="9.28515625" style="15" customWidth="1"/>
    <col min="2798" max="3042" width="9.140625" style="15"/>
    <col min="3043" max="3043" width="0.42578125" style="15" customWidth="1"/>
    <col min="3044" max="3044" width="12.140625" style="15" customWidth="1"/>
    <col min="3045" max="3045" width="9.85546875" style="15" customWidth="1"/>
    <col min="3046" max="3047" width="10" style="15" customWidth="1"/>
    <col min="3048" max="3053" width="9.28515625" style="15" customWidth="1"/>
    <col min="3054" max="3298" width="9.140625" style="15"/>
    <col min="3299" max="3299" width="0.42578125" style="15" customWidth="1"/>
    <col min="3300" max="3300" width="12.140625" style="15" customWidth="1"/>
    <col min="3301" max="3301" width="9.85546875" style="15" customWidth="1"/>
    <col min="3302" max="3303" width="10" style="15" customWidth="1"/>
    <col min="3304" max="3309" width="9.28515625" style="15" customWidth="1"/>
    <col min="3310" max="3554" width="9.140625" style="15"/>
    <col min="3555" max="3555" width="0.42578125" style="15" customWidth="1"/>
    <col min="3556" max="3556" width="12.140625" style="15" customWidth="1"/>
    <col min="3557" max="3557" width="9.85546875" style="15" customWidth="1"/>
    <col min="3558" max="3559" width="10" style="15" customWidth="1"/>
    <col min="3560" max="3565" width="9.28515625" style="15" customWidth="1"/>
    <col min="3566" max="3810" width="9.140625" style="15"/>
    <col min="3811" max="3811" width="0.42578125" style="15" customWidth="1"/>
    <col min="3812" max="3812" width="12.140625" style="15" customWidth="1"/>
    <col min="3813" max="3813" width="9.85546875" style="15" customWidth="1"/>
    <col min="3814" max="3815" width="10" style="15" customWidth="1"/>
    <col min="3816" max="3821" width="9.28515625" style="15" customWidth="1"/>
    <col min="3822" max="4066" width="9.140625" style="15"/>
    <col min="4067" max="4067" width="0.42578125" style="15" customWidth="1"/>
    <col min="4068" max="4068" width="12.140625" style="15" customWidth="1"/>
    <col min="4069" max="4069" width="9.85546875" style="15" customWidth="1"/>
    <col min="4070" max="4071" width="10" style="15" customWidth="1"/>
    <col min="4072" max="4077" width="9.28515625" style="15" customWidth="1"/>
    <col min="4078" max="4322" width="9.140625" style="15"/>
    <col min="4323" max="4323" width="0.42578125" style="15" customWidth="1"/>
    <col min="4324" max="4324" width="12.140625" style="15" customWidth="1"/>
    <col min="4325" max="4325" width="9.85546875" style="15" customWidth="1"/>
    <col min="4326" max="4327" width="10" style="15" customWidth="1"/>
    <col min="4328" max="4333" width="9.28515625" style="15" customWidth="1"/>
    <col min="4334" max="4578" width="9.140625" style="15"/>
    <col min="4579" max="4579" width="0.42578125" style="15" customWidth="1"/>
    <col min="4580" max="4580" width="12.140625" style="15" customWidth="1"/>
    <col min="4581" max="4581" width="9.85546875" style="15" customWidth="1"/>
    <col min="4582" max="4583" width="10" style="15" customWidth="1"/>
    <col min="4584" max="4589" width="9.28515625" style="15" customWidth="1"/>
    <col min="4590" max="4834" width="9.140625" style="15"/>
    <col min="4835" max="4835" width="0.42578125" style="15" customWidth="1"/>
    <col min="4836" max="4836" width="12.140625" style="15" customWidth="1"/>
    <col min="4837" max="4837" width="9.85546875" style="15" customWidth="1"/>
    <col min="4838" max="4839" width="10" style="15" customWidth="1"/>
    <col min="4840" max="4845" width="9.28515625" style="15" customWidth="1"/>
    <col min="4846" max="5090" width="9.140625" style="15"/>
    <col min="5091" max="5091" width="0.42578125" style="15" customWidth="1"/>
    <col min="5092" max="5092" width="12.140625" style="15" customWidth="1"/>
    <col min="5093" max="5093" width="9.85546875" style="15" customWidth="1"/>
    <col min="5094" max="5095" width="10" style="15" customWidth="1"/>
    <col min="5096" max="5101" width="9.28515625" style="15" customWidth="1"/>
    <col min="5102" max="5346" width="9.140625" style="15"/>
    <col min="5347" max="5347" width="0.42578125" style="15" customWidth="1"/>
    <col min="5348" max="5348" width="12.140625" style="15" customWidth="1"/>
    <col min="5349" max="5349" width="9.85546875" style="15" customWidth="1"/>
    <col min="5350" max="5351" width="10" style="15" customWidth="1"/>
    <col min="5352" max="5357" width="9.28515625" style="15" customWidth="1"/>
    <col min="5358" max="5602" width="9.140625" style="15"/>
    <col min="5603" max="5603" width="0.42578125" style="15" customWidth="1"/>
    <col min="5604" max="5604" width="12.140625" style="15" customWidth="1"/>
    <col min="5605" max="5605" width="9.85546875" style="15" customWidth="1"/>
    <col min="5606" max="5607" width="10" style="15" customWidth="1"/>
    <col min="5608" max="5613" width="9.28515625" style="15" customWidth="1"/>
    <col min="5614" max="5858" width="9.140625" style="15"/>
    <col min="5859" max="5859" width="0.42578125" style="15" customWidth="1"/>
    <col min="5860" max="5860" width="12.140625" style="15" customWidth="1"/>
    <col min="5861" max="5861" width="9.85546875" style="15" customWidth="1"/>
    <col min="5862" max="5863" width="10" style="15" customWidth="1"/>
    <col min="5864" max="5869" width="9.28515625" style="15" customWidth="1"/>
    <col min="5870" max="6114" width="9.140625" style="15"/>
    <col min="6115" max="6115" width="0.42578125" style="15" customWidth="1"/>
    <col min="6116" max="6116" width="12.140625" style="15" customWidth="1"/>
    <col min="6117" max="6117" width="9.85546875" style="15" customWidth="1"/>
    <col min="6118" max="6119" width="10" style="15" customWidth="1"/>
    <col min="6120" max="6125" width="9.28515625" style="15" customWidth="1"/>
    <col min="6126" max="6370" width="9.140625" style="15"/>
    <col min="6371" max="6371" width="0.42578125" style="15" customWidth="1"/>
    <col min="6372" max="6372" width="12.140625" style="15" customWidth="1"/>
    <col min="6373" max="6373" width="9.85546875" style="15" customWidth="1"/>
    <col min="6374" max="6375" width="10" style="15" customWidth="1"/>
    <col min="6376" max="6381" width="9.28515625" style="15" customWidth="1"/>
    <col min="6382" max="6626" width="9.140625" style="15"/>
    <col min="6627" max="6627" width="0.42578125" style="15" customWidth="1"/>
    <col min="6628" max="6628" width="12.140625" style="15" customWidth="1"/>
    <col min="6629" max="6629" width="9.85546875" style="15" customWidth="1"/>
    <col min="6630" max="6631" width="10" style="15" customWidth="1"/>
    <col min="6632" max="6637" width="9.28515625" style="15" customWidth="1"/>
    <col min="6638" max="6882" width="9.140625" style="15"/>
    <col min="6883" max="6883" width="0.42578125" style="15" customWidth="1"/>
    <col min="6884" max="6884" width="12.140625" style="15" customWidth="1"/>
    <col min="6885" max="6885" width="9.85546875" style="15" customWidth="1"/>
    <col min="6886" max="6887" width="10" style="15" customWidth="1"/>
    <col min="6888" max="6893" width="9.28515625" style="15" customWidth="1"/>
    <col min="6894" max="7138" width="9.140625" style="15"/>
    <col min="7139" max="7139" width="0.42578125" style="15" customWidth="1"/>
    <col min="7140" max="7140" width="12.140625" style="15" customWidth="1"/>
    <col min="7141" max="7141" width="9.85546875" style="15" customWidth="1"/>
    <col min="7142" max="7143" width="10" style="15" customWidth="1"/>
    <col min="7144" max="7149" width="9.28515625" style="15" customWidth="1"/>
    <col min="7150" max="7394" width="9.140625" style="15"/>
    <col min="7395" max="7395" width="0.42578125" style="15" customWidth="1"/>
    <col min="7396" max="7396" width="12.140625" style="15" customWidth="1"/>
    <col min="7397" max="7397" width="9.85546875" style="15" customWidth="1"/>
    <col min="7398" max="7399" width="10" style="15" customWidth="1"/>
    <col min="7400" max="7405" width="9.28515625" style="15" customWidth="1"/>
    <col min="7406" max="7650" width="9.140625" style="15"/>
    <col min="7651" max="7651" width="0.42578125" style="15" customWidth="1"/>
    <col min="7652" max="7652" width="12.140625" style="15" customWidth="1"/>
    <col min="7653" max="7653" width="9.85546875" style="15" customWidth="1"/>
    <col min="7654" max="7655" width="10" style="15" customWidth="1"/>
    <col min="7656" max="7661" width="9.28515625" style="15" customWidth="1"/>
    <col min="7662" max="7906" width="9.140625" style="15"/>
    <col min="7907" max="7907" width="0.42578125" style="15" customWidth="1"/>
    <col min="7908" max="7908" width="12.140625" style="15" customWidth="1"/>
    <col min="7909" max="7909" width="9.85546875" style="15" customWidth="1"/>
    <col min="7910" max="7911" width="10" style="15" customWidth="1"/>
    <col min="7912" max="7917" width="9.28515625" style="15" customWidth="1"/>
    <col min="7918" max="8162" width="9.140625" style="15"/>
    <col min="8163" max="8163" width="0.42578125" style="15" customWidth="1"/>
    <col min="8164" max="8164" width="12.140625" style="15" customWidth="1"/>
    <col min="8165" max="8165" width="9.85546875" style="15" customWidth="1"/>
    <col min="8166" max="8167" width="10" style="15" customWidth="1"/>
    <col min="8168" max="8173" width="9.28515625" style="15" customWidth="1"/>
    <col min="8174" max="8418" width="9.140625" style="15"/>
    <col min="8419" max="8419" width="0.42578125" style="15" customWidth="1"/>
    <col min="8420" max="8420" width="12.140625" style="15" customWidth="1"/>
    <col min="8421" max="8421" width="9.85546875" style="15" customWidth="1"/>
    <col min="8422" max="8423" width="10" style="15" customWidth="1"/>
    <col min="8424" max="8429" width="9.28515625" style="15" customWidth="1"/>
    <col min="8430" max="8674" width="9.140625" style="15"/>
    <col min="8675" max="8675" width="0.42578125" style="15" customWidth="1"/>
    <col min="8676" max="8676" width="12.140625" style="15" customWidth="1"/>
    <col min="8677" max="8677" width="9.85546875" style="15" customWidth="1"/>
    <col min="8678" max="8679" width="10" style="15" customWidth="1"/>
    <col min="8680" max="8685" width="9.28515625" style="15" customWidth="1"/>
    <col min="8686" max="8930" width="9.140625" style="15"/>
    <col min="8931" max="8931" width="0.42578125" style="15" customWidth="1"/>
    <col min="8932" max="8932" width="12.140625" style="15" customWidth="1"/>
    <col min="8933" max="8933" width="9.85546875" style="15" customWidth="1"/>
    <col min="8934" max="8935" width="10" style="15" customWidth="1"/>
    <col min="8936" max="8941" width="9.28515625" style="15" customWidth="1"/>
    <col min="8942" max="9186" width="9.140625" style="15"/>
    <col min="9187" max="9187" width="0.42578125" style="15" customWidth="1"/>
    <col min="9188" max="9188" width="12.140625" style="15" customWidth="1"/>
    <col min="9189" max="9189" width="9.85546875" style="15" customWidth="1"/>
    <col min="9190" max="9191" width="10" style="15" customWidth="1"/>
    <col min="9192" max="9197" width="9.28515625" style="15" customWidth="1"/>
    <col min="9198" max="9442" width="9.140625" style="15"/>
    <col min="9443" max="9443" width="0.42578125" style="15" customWidth="1"/>
    <col min="9444" max="9444" width="12.140625" style="15" customWidth="1"/>
    <col min="9445" max="9445" width="9.85546875" style="15" customWidth="1"/>
    <col min="9446" max="9447" width="10" style="15" customWidth="1"/>
    <col min="9448" max="9453" width="9.28515625" style="15" customWidth="1"/>
    <col min="9454" max="9698" width="9.140625" style="15"/>
    <col min="9699" max="9699" width="0.42578125" style="15" customWidth="1"/>
    <col min="9700" max="9700" width="12.140625" style="15" customWidth="1"/>
    <col min="9701" max="9701" width="9.85546875" style="15" customWidth="1"/>
    <col min="9702" max="9703" width="10" style="15" customWidth="1"/>
    <col min="9704" max="9709" width="9.28515625" style="15" customWidth="1"/>
    <col min="9710" max="9954" width="9.140625" style="15"/>
    <col min="9955" max="9955" width="0.42578125" style="15" customWidth="1"/>
    <col min="9956" max="9956" width="12.140625" style="15" customWidth="1"/>
    <col min="9957" max="9957" width="9.85546875" style="15" customWidth="1"/>
    <col min="9958" max="9959" width="10" style="15" customWidth="1"/>
    <col min="9960" max="9965" width="9.28515625" style="15" customWidth="1"/>
    <col min="9966" max="10210" width="9.140625" style="15"/>
    <col min="10211" max="10211" width="0.42578125" style="15" customWidth="1"/>
    <col min="10212" max="10212" width="12.140625" style="15" customWidth="1"/>
    <col min="10213" max="10213" width="9.85546875" style="15" customWidth="1"/>
    <col min="10214" max="10215" width="10" style="15" customWidth="1"/>
    <col min="10216" max="10221" width="9.28515625" style="15" customWidth="1"/>
    <col min="10222" max="10466" width="9.140625" style="15"/>
    <col min="10467" max="10467" width="0.42578125" style="15" customWidth="1"/>
    <col min="10468" max="10468" width="12.140625" style="15" customWidth="1"/>
    <col min="10469" max="10469" width="9.85546875" style="15" customWidth="1"/>
    <col min="10470" max="10471" width="10" style="15" customWidth="1"/>
    <col min="10472" max="10477" width="9.28515625" style="15" customWidth="1"/>
    <col min="10478" max="10722" width="9.140625" style="15"/>
    <col min="10723" max="10723" width="0.42578125" style="15" customWidth="1"/>
    <col min="10724" max="10724" width="12.140625" style="15" customWidth="1"/>
    <col min="10725" max="10725" width="9.85546875" style="15" customWidth="1"/>
    <col min="10726" max="10727" width="10" style="15" customWidth="1"/>
    <col min="10728" max="10733" width="9.28515625" style="15" customWidth="1"/>
    <col min="10734" max="10978" width="9.140625" style="15"/>
    <col min="10979" max="10979" width="0.42578125" style="15" customWidth="1"/>
    <col min="10980" max="10980" width="12.140625" style="15" customWidth="1"/>
    <col min="10981" max="10981" width="9.85546875" style="15" customWidth="1"/>
    <col min="10982" max="10983" width="10" style="15" customWidth="1"/>
    <col min="10984" max="10989" width="9.28515625" style="15" customWidth="1"/>
    <col min="10990" max="11234" width="9.140625" style="15"/>
    <col min="11235" max="11235" width="0.42578125" style="15" customWidth="1"/>
    <col min="11236" max="11236" width="12.140625" style="15" customWidth="1"/>
    <col min="11237" max="11237" width="9.85546875" style="15" customWidth="1"/>
    <col min="11238" max="11239" width="10" style="15" customWidth="1"/>
    <col min="11240" max="11245" width="9.28515625" style="15" customWidth="1"/>
    <col min="11246" max="11490" width="9.140625" style="15"/>
    <col min="11491" max="11491" width="0.42578125" style="15" customWidth="1"/>
    <col min="11492" max="11492" width="12.140625" style="15" customWidth="1"/>
    <col min="11493" max="11493" width="9.85546875" style="15" customWidth="1"/>
    <col min="11494" max="11495" width="10" style="15" customWidth="1"/>
    <col min="11496" max="11501" width="9.28515625" style="15" customWidth="1"/>
    <col min="11502" max="11746" width="9.140625" style="15"/>
    <col min="11747" max="11747" width="0.42578125" style="15" customWidth="1"/>
    <col min="11748" max="11748" width="12.140625" style="15" customWidth="1"/>
    <col min="11749" max="11749" width="9.85546875" style="15" customWidth="1"/>
    <col min="11750" max="11751" width="10" style="15" customWidth="1"/>
    <col min="11752" max="11757" width="9.28515625" style="15" customWidth="1"/>
    <col min="11758" max="12002" width="9.140625" style="15"/>
    <col min="12003" max="12003" width="0.42578125" style="15" customWidth="1"/>
    <col min="12004" max="12004" width="12.140625" style="15" customWidth="1"/>
    <col min="12005" max="12005" width="9.85546875" style="15" customWidth="1"/>
    <col min="12006" max="12007" width="10" style="15" customWidth="1"/>
    <col min="12008" max="12013" width="9.28515625" style="15" customWidth="1"/>
    <col min="12014" max="12258" width="9.140625" style="15"/>
    <col min="12259" max="12259" width="0.42578125" style="15" customWidth="1"/>
    <col min="12260" max="12260" width="12.140625" style="15" customWidth="1"/>
    <col min="12261" max="12261" width="9.85546875" style="15" customWidth="1"/>
    <col min="12262" max="12263" width="10" style="15" customWidth="1"/>
    <col min="12264" max="12269" width="9.28515625" style="15" customWidth="1"/>
    <col min="12270" max="12514" width="9.140625" style="15"/>
    <col min="12515" max="12515" width="0.42578125" style="15" customWidth="1"/>
    <col min="12516" max="12516" width="12.140625" style="15" customWidth="1"/>
    <col min="12517" max="12517" width="9.85546875" style="15" customWidth="1"/>
    <col min="12518" max="12519" width="10" style="15" customWidth="1"/>
    <col min="12520" max="12525" width="9.28515625" style="15" customWidth="1"/>
    <col min="12526" max="12770" width="9.140625" style="15"/>
    <col min="12771" max="12771" width="0.42578125" style="15" customWidth="1"/>
    <col min="12772" max="12772" width="12.140625" style="15" customWidth="1"/>
    <col min="12773" max="12773" width="9.85546875" style="15" customWidth="1"/>
    <col min="12774" max="12775" width="10" style="15" customWidth="1"/>
    <col min="12776" max="12781" width="9.28515625" style="15" customWidth="1"/>
    <col min="12782" max="13026" width="9.140625" style="15"/>
    <col min="13027" max="13027" width="0.42578125" style="15" customWidth="1"/>
    <col min="13028" max="13028" width="12.140625" style="15" customWidth="1"/>
    <col min="13029" max="13029" width="9.85546875" style="15" customWidth="1"/>
    <col min="13030" max="13031" width="10" style="15" customWidth="1"/>
    <col min="13032" max="13037" width="9.28515625" style="15" customWidth="1"/>
    <col min="13038" max="13282" width="9.140625" style="15"/>
    <col min="13283" max="13283" width="0.42578125" style="15" customWidth="1"/>
    <col min="13284" max="13284" width="12.140625" style="15" customWidth="1"/>
    <col min="13285" max="13285" width="9.85546875" style="15" customWidth="1"/>
    <col min="13286" max="13287" width="10" style="15" customWidth="1"/>
    <col min="13288" max="13293" width="9.28515625" style="15" customWidth="1"/>
    <col min="13294" max="13538" width="9.140625" style="15"/>
    <col min="13539" max="13539" width="0.42578125" style="15" customWidth="1"/>
    <col min="13540" max="13540" width="12.140625" style="15" customWidth="1"/>
    <col min="13541" max="13541" width="9.85546875" style="15" customWidth="1"/>
    <col min="13542" max="13543" width="10" style="15" customWidth="1"/>
    <col min="13544" max="13549" width="9.28515625" style="15" customWidth="1"/>
    <col min="13550" max="13794" width="9.140625" style="15"/>
    <col min="13795" max="13795" width="0.42578125" style="15" customWidth="1"/>
    <col min="13796" max="13796" width="12.140625" style="15" customWidth="1"/>
    <col min="13797" max="13797" width="9.85546875" style="15" customWidth="1"/>
    <col min="13798" max="13799" width="10" style="15" customWidth="1"/>
    <col min="13800" max="13805" width="9.28515625" style="15" customWidth="1"/>
    <col min="13806" max="14050" width="9.140625" style="15"/>
    <col min="14051" max="14051" width="0.42578125" style="15" customWidth="1"/>
    <col min="14052" max="14052" width="12.140625" style="15" customWidth="1"/>
    <col min="14053" max="14053" width="9.85546875" style="15" customWidth="1"/>
    <col min="14054" max="14055" width="10" style="15" customWidth="1"/>
    <col min="14056" max="14061" width="9.28515625" style="15" customWidth="1"/>
    <col min="14062" max="14306" width="9.140625" style="15"/>
    <col min="14307" max="14307" width="0.42578125" style="15" customWidth="1"/>
    <col min="14308" max="14308" width="12.140625" style="15" customWidth="1"/>
    <col min="14309" max="14309" width="9.85546875" style="15" customWidth="1"/>
    <col min="14310" max="14311" width="10" style="15" customWidth="1"/>
    <col min="14312" max="14317" width="9.28515625" style="15" customWidth="1"/>
    <col min="14318" max="14562" width="9.140625" style="15"/>
    <col min="14563" max="14563" width="0.42578125" style="15" customWidth="1"/>
    <col min="14564" max="14564" width="12.140625" style="15" customWidth="1"/>
    <col min="14565" max="14565" width="9.85546875" style="15" customWidth="1"/>
    <col min="14566" max="14567" width="10" style="15" customWidth="1"/>
    <col min="14568" max="14573" width="9.28515625" style="15" customWidth="1"/>
    <col min="14574" max="14818" width="9.140625" style="15"/>
    <col min="14819" max="14819" width="0.42578125" style="15" customWidth="1"/>
    <col min="14820" max="14820" width="12.140625" style="15" customWidth="1"/>
    <col min="14821" max="14821" width="9.85546875" style="15" customWidth="1"/>
    <col min="14822" max="14823" width="10" style="15" customWidth="1"/>
    <col min="14824" max="14829" width="9.28515625" style="15" customWidth="1"/>
    <col min="14830" max="15074" width="9.140625" style="15"/>
    <col min="15075" max="15075" width="0.42578125" style="15" customWidth="1"/>
    <col min="15076" max="15076" width="12.140625" style="15" customWidth="1"/>
    <col min="15077" max="15077" width="9.85546875" style="15" customWidth="1"/>
    <col min="15078" max="15079" width="10" style="15" customWidth="1"/>
    <col min="15080" max="15085" width="9.28515625" style="15" customWidth="1"/>
    <col min="15086" max="15330" width="9.140625" style="15"/>
    <col min="15331" max="15331" width="0.42578125" style="15" customWidth="1"/>
    <col min="15332" max="15332" width="12.140625" style="15" customWidth="1"/>
    <col min="15333" max="15333" width="9.85546875" style="15" customWidth="1"/>
    <col min="15334" max="15335" width="10" style="15" customWidth="1"/>
    <col min="15336" max="15341" width="9.28515625" style="15" customWidth="1"/>
    <col min="15342" max="15586" width="9.140625" style="15"/>
    <col min="15587" max="15587" width="0.42578125" style="15" customWidth="1"/>
    <col min="15588" max="15588" width="12.140625" style="15" customWidth="1"/>
    <col min="15589" max="15589" width="9.85546875" style="15" customWidth="1"/>
    <col min="15590" max="15591" width="10" style="15" customWidth="1"/>
    <col min="15592" max="15597" width="9.28515625" style="15" customWidth="1"/>
    <col min="15598" max="15842" width="9.140625" style="15"/>
    <col min="15843" max="15843" width="0.42578125" style="15" customWidth="1"/>
    <col min="15844" max="15844" width="12.140625" style="15" customWidth="1"/>
    <col min="15845" max="15845" width="9.85546875" style="15" customWidth="1"/>
    <col min="15846" max="15847" width="10" style="15" customWidth="1"/>
    <col min="15848" max="15853" width="9.28515625" style="15" customWidth="1"/>
    <col min="15854" max="16098" width="9.140625" style="15"/>
    <col min="16099" max="16099" width="0.42578125" style="15" customWidth="1"/>
    <col min="16100" max="16100" width="12.140625" style="15" customWidth="1"/>
    <col min="16101" max="16101" width="9.85546875" style="15" customWidth="1"/>
    <col min="16102" max="16103" width="10" style="15" customWidth="1"/>
    <col min="16104" max="16109" width="9.28515625" style="15" customWidth="1"/>
    <col min="16110" max="16384" width="9.140625" style="15"/>
  </cols>
  <sheetData>
    <row r="1" spans="1:11" x14ac:dyDescent="0.2">
      <c r="H1" s="16"/>
    </row>
    <row r="2" spans="1:11" ht="18" customHeight="1" x14ac:dyDescent="0.25">
      <c r="H2" s="17" t="s">
        <v>61</v>
      </c>
      <c r="I2" s="94"/>
    </row>
    <row r="3" spans="1:11" ht="18.75" customHeight="1" x14ac:dyDescent="0.2"/>
    <row r="4" spans="1:11" ht="15" customHeight="1" x14ac:dyDescent="0.25">
      <c r="H4" s="18"/>
      <c r="K4" s="2" t="s">
        <v>653</v>
      </c>
    </row>
    <row r="5" spans="1:11" s="19" customFormat="1" ht="63.75" customHeight="1" x14ac:dyDescent="0.25">
      <c r="A5" s="330" t="s">
        <v>177</v>
      </c>
      <c r="B5" s="330"/>
      <c r="C5" s="330"/>
      <c r="D5" s="330"/>
      <c r="E5" s="330"/>
      <c r="F5" s="330"/>
      <c r="G5" s="15"/>
      <c r="H5" s="15"/>
      <c r="I5" s="15"/>
      <c r="J5" s="15"/>
      <c r="K5" s="15"/>
    </row>
    <row r="6" spans="1:11" s="19" customFormat="1" ht="16.5" customHeight="1" x14ac:dyDescent="0.2">
      <c r="A6" s="331"/>
      <c r="B6" s="326" t="s">
        <v>150</v>
      </c>
      <c r="C6" s="327"/>
      <c r="D6" s="327"/>
      <c r="E6" s="327"/>
      <c r="F6" s="328"/>
      <c r="G6" s="326" t="s">
        <v>151</v>
      </c>
      <c r="H6" s="327"/>
      <c r="I6" s="327"/>
      <c r="J6" s="327"/>
      <c r="K6" s="328"/>
    </row>
    <row r="7" spans="1:11" s="19" customFormat="1" ht="30" customHeight="1" x14ac:dyDescent="0.2">
      <c r="A7" s="331"/>
      <c r="B7" s="322" t="s">
        <v>65</v>
      </c>
      <c r="C7" s="321" t="s">
        <v>66</v>
      </c>
      <c r="D7" s="321"/>
      <c r="E7" s="321" t="s">
        <v>67</v>
      </c>
      <c r="F7" s="321"/>
      <c r="G7" s="322" t="s">
        <v>65</v>
      </c>
      <c r="H7" s="321" t="s">
        <v>66</v>
      </c>
      <c r="I7" s="321"/>
      <c r="J7" s="321" t="s">
        <v>67</v>
      </c>
      <c r="K7" s="321"/>
    </row>
    <row r="8" spans="1:11" s="19" customFormat="1" ht="15" customHeight="1" x14ac:dyDescent="0.2">
      <c r="A8" s="332"/>
      <c r="B8" s="322"/>
      <c r="C8" s="20" t="s">
        <v>152</v>
      </c>
      <c r="D8" s="21" t="s">
        <v>69</v>
      </c>
      <c r="E8" s="20" t="s">
        <v>152</v>
      </c>
      <c r="F8" s="21" t="s">
        <v>69</v>
      </c>
      <c r="G8" s="322"/>
      <c r="H8" s="20" t="s">
        <v>152</v>
      </c>
      <c r="I8" s="21" t="s">
        <v>69</v>
      </c>
      <c r="J8" s="20" t="s">
        <v>152</v>
      </c>
      <c r="K8" s="21" t="s">
        <v>69</v>
      </c>
    </row>
    <row r="9" spans="1:11" s="19" customFormat="1" ht="3" customHeight="1" x14ac:dyDescent="0.2">
      <c r="A9" s="22"/>
      <c r="B9" s="22"/>
      <c r="C9" s="22"/>
      <c r="D9" s="22"/>
      <c r="G9" s="22"/>
      <c r="H9" s="22"/>
      <c r="I9" s="22"/>
    </row>
    <row r="10" spans="1:11" s="19" customFormat="1" ht="14.25" customHeight="1" x14ac:dyDescent="0.2">
      <c r="A10" s="82" t="s">
        <v>70</v>
      </c>
      <c r="B10" s="83">
        <v>425731</v>
      </c>
      <c r="C10" s="83">
        <v>238</v>
      </c>
      <c r="D10" s="84">
        <v>5.5935115266291101E-2</v>
      </c>
      <c r="E10" s="83">
        <v>-1217</v>
      </c>
      <c r="F10" s="84">
        <v>-0.28504642251515405</v>
      </c>
      <c r="G10" s="83">
        <v>302537</v>
      </c>
      <c r="H10" s="83">
        <v>2806</v>
      </c>
      <c r="I10" s="84">
        <v>0.9361727682488632</v>
      </c>
      <c r="J10" s="83">
        <v>-10749</v>
      </c>
      <c r="K10" s="84">
        <v>-3.4310502224804171</v>
      </c>
    </row>
    <row r="11" spans="1:11" s="19" customFormat="1" ht="12.75" customHeight="1" x14ac:dyDescent="0.2">
      <c r="A11" s="82" t="s">
        <v>85</v>
      </c>
      <c r="B11" s="83">
        <v>3046</v>
      </c>
      <c r="C11" s="83">
        <v>-75</v>
      </c>
      <c r="D11" s="83">
        <v>-2.4030759371996155</v>
      </c>
      <c r="E11" s="83">
        <v>73</v>
      </c>
      <c r="F11" s="83">
        <v>2.4554322233434243</v>
      </c>
      <c r="G11" s="83">
        <v>2239</v>
      </c>
      <c r="H11" s="83">
        <v>-40</v>
      </c>
      <c r="I11" s="83">
        <v>-1.7551557700745941</v>
      </c>
      <c r="J11" s="83">
        <v>-121</v>
      </c>
      <c r="K11" s="83">
        <v>-5.1271186440677967</v>
      </c>
    </row>
    <row r="12" spans="1:11" s="19" customFormat="1" ht="26.25" customHeight="1" x14ac:dyDescent="0.2">
      <c r="A12" s="26" t="s">
        <v>91</v>
      </c>
      <c r="B12" s="27">
        <v>1679</v>
      </c>
      <c r="C12" s="27">
        <v>-22</v>
      </c>
      <c r="D12" s="28">
        <v>-1.2933568489124045</v>
      </c>
      <c r="E12" s="27">
        <v>159</v>
      </c>
      <c r="F12" s="28">
        <v>10.460526315789474</v>
      </c>
      <c r="G12" s="27">
        <v>1207</v>
      </c>
      <c r="H12" s="27">
        <v>-4</v>
      </c>
      <c r="I12" s="28">
        <v>-0.33030553261767137</v>
      </c>
      <c r="J12" s="27">
        <v>-12</v>
      </c>
      <c r="K12" s="28">
        <v>-0.98441345365053323</v>
      </c>
    </row>
    <row r="13" spans="1:11" s="19" customFormat="1" ht="15.75" customHeight="1" x14ac:dyDescent="0.2">
      <c r="A13" s="29" t="s">
        <v>92</v>
      </c>
      <c r="B13" s="30">
        <v>1080</v>
      </c>
      <c r="C13" s="30">
        <v>-61</v>
      </c>
      <c r="D13" s="31">
        <v>-5.3461875547765114</v>
      </c>
      <c r="E13" s="30">
        <v>-67</v>
      </c>
      <c r="F13" s="31">
        <v>-5.8413251961639059</v>
      </c>
      <c r="G13" s="30">
        <v>828</v>
      </c>
      <c r="H13" s="30">
        <v>-43</v>
      </c>
      <c r="I13" s="31">
        <v>-4.9368541905855334</v>
      </c>
      <c r="J13" s="30">
        <v>-96</v>
      </c>
      <c r="K13" s="31">
        <v>-10.38961038961039</v>
      </c>
    </row>
    <row r="14" spans="1:11" s="19" customFormat="1" ht="15.75" customHeight="1" x14ac:dyDescent="0.2">
      <c r="A14" s="52" t="s">
        <v>93</v>
      </c>
      <c r="B14" s="27">
        <v>104</v>
      </c>
      <c r="C14" s="27">
        <v>-10</v>
      </c>
      <c r="D14" s="28">
        <v>-8.7719298245614041</v>
      </c>
      <c r="E14" s="27">
        <v>1</v>
      </c>
      <c r="F14" s="28">
        <v>0.970873786407767</v>
      </c>
      <c r="G14" s="27">
        <v>78</v>
      </c>
      <c r="H14" s="27">
        <v>-9</v>
      </c>
      <c r="I14" s="28">
        <v>-10.344827586206897</v>
      </c>
      <c r="J14" s="27">
        <v>-4</v>
      </c>
      <c r="K14" s="28">
        <v>-4.8780487804878048</v>
      </c>
    </row>
    <row r="15" spans="1:11" s="19" customFormat="1" ht="15.75" customHeight="1" x14ac:dyDescent="0.2">
      <c r="A15" s="36" t="s">
        <v>94</v>
      </c>
      <c r="B15" s="30">
        <v>976</v>
      </c>
      <c r="C15" s="30">
        <v>-51</v>
      </c>
      <c r="D15" s="31">
        <v>-4.9659201557935733</v>
      </c>
      <c r="E15" s="30">
        <v>-68</v>
      </c>
      <c r="F15" s="31">
        <v>-6.5134099616858236</v>
      </c>
      <c r="G15" s="30">
        <v>750</v>
      </c>
      <c r="H15" s="30">
        <v>-34</v>
      </c>
      <c r="I15" s="31">
        <v>-4.3367346938775508</v>
      </c>
      <c r="J15" s="30">
        <v>-92</v>
      </c>
      <c r="K15" s="31">
        <v>-10.926365795724466</v>
      </c>
    </row>
    <row r="16" spans="1:11" s="19" customFormat="1" ht="15.75" customHeight="1" x14ac:dyDescent="0.2">
      <c r="A16" s="26" t="s">
        <v>95</v>
      </c>
      <c r="B16" s="27">
        <v>287</v>
      </c>
      <c r="C16" s="27">
        <v>8</v>
      </c>
      <c r="D16" s="28">
        <v>2.8673835125448028</v>
      </c>
      <c r="E16" s="27">
        <v>-19</v>
      </c>
      <c r="F16" s="28">
        <v>-6.2091503267973858</v>
      </c>
      <c r="G16" s="27">
        <v>204</v>
      </c>
      <c r="H16" s="27">
        <v>7</v>
      </c>
      <c r="I16" s="28">
        <v>3.5532994923857868</v>
      </c>
      <c r="J16" s="27">
        <v>-13</v>
      </c>
      <c r="K16" s="28">
        <v>-5.9907834101382491</v>
      </c>
    </row>
    <row r="17" spans="1:11" s="19" customFormat="1" ht="15.75" customHeight="1" x14ac:dyDescent="0.2">
      <c r="A17" s="36" t="s">
        <v>96</v>
      </c>
      <c r="B17" s="30">
        <v>82</v>
      </c>
      <c r="C17" s="30">
        <v>6</v>
      </c>
      <c r="D17" s="31">
        <v>7.8947368421052628</v>
      </c>
      <c r="E17" s="30">
        <v>-2</v>
      </c>
      <c r="F17" s="31">
        <v>-2.3809523809523809</v>
      </c>
      <c r="G17" s="30">
        <v>57</v>
      </c>
      <c r="H17" s="30">
        <v>7</v>
      </c>
      <c r="I17" s="31">
        <v>14</v>
      </c>
      <c r="J17" s="30">
        <v>-7</v>
      </c>
      <c r="K17" s="31">
        <v>-10.9375</v>
      </c>
    </row>
    <row r="18" spans="1:11" s="19" customFormat="1" ht="15.75" customHeight="1" x14ac:dyDescent="0.2">
      <c r="A18" s="52" t="s">
        <v>97</v>
      </c>
      <c r="B18" s="27">
        <v>205</v>
      </c>
      <c r="C18" s="27">
        <v>2</v>
      </c>
      <c r="D18" s="28">
        <v>0.98522167487684731</v>
      </c>
      <c r="E18" s="27">
        <v>-17</v>
      </c>
      <c r="F18" s="28">
        <v>-7.6576576576576576</v>
      </c>
      <c r="G18" s="27">
        <v>147</v>
      </c>
      <c r="H18" s="27">
        <v>0</v>
      </c>
      <c r="I18" s="28">
        <v>0</v>
      </c>
      <c r="J18" s="27">
        <v>-6</v>
      </c>
      <c r="K18" s="28">
        <v>-3.9215686274509802</v>
      </c>
    </row>
    <row r="19" spans="1:11" s="19" customFormat="1" ht="15.75" customHeight="1" x14ac:dyDescent="0.2">
      <c r="A19" s="29" t="s">
        <v>171</v>
      </c>
      <c r="B19" s="30">
        <v>0</v>
      </c>
      <c r="C19" s="30">
        <v>0</v>
      </c>
      <c r="D19" s="31" t="s">
        <v>654</v>
      </c>
      <c r="E19" s="30">
        <v>0</v>
      </c>
      <c r="F19" s="31" t="s">
        <v>654</v>
      </c>
      <c r="G19" s="30">
        <v>0</v>
      </c>
      <c r="H19" s="30">
        <v>0</v>
      </c>
      <c r="I19" s="31" t="s">
        <v>654</v>
      </c>
      <c r="J19" s="30">
        <v>0</v>
      </c>
      <c r="K19" s="31" t="s">
        <v>654</v>
      </c>
    </row>
    <row r="20" spans="1:11" s="19" customFormat="1" ht="14.25" customHeight="1" x14ac:dyDescent="0.2">
      <c r="A20" s="82" t="s">
        <v>86</v>
      </c>
      <c r="B20" s="83">
        <v>22486</v>
      </c>
      <c r="C20" s="83">
        <v>-70</v>
      </c>
      <c r="D20" s="84">
        <v>-0.31033871253768397</v>
      </c>
      <c r="E20" s="83">
        <v>-5070</v>
      </c>
      <c r="F20" s="84">
        <v>-18.398896791987227</v>
      </c>
      <c r="G20" s="83">
        <v>16523</v>
      </c>
      <c r="H20" s="83">
        <v>31</v>
      </c>
      <c r="I20" s="84">
        <v>0.18796992481203006</v>
      </c>
      <c r="J20" s="83">
        <v>-1291</v>
      </c>
      <c r="K20" s="84">
        <v>-7.2471090153811613</v>
      </c>
    </row>
    <row r="21" spans="1:11" s="19" customFormat="1" ht="25.5" customHeight="1" x14ac:dyDescent="0.2">
      <c r="A21" s="26" t="s">
        <v>91</v>
      </c>
      <c r="B21" s="27">
        <v>7384</v>
      </c>
      <c r="C21" s="27">
        <v>-14</v>
      </c>
      <c r="D21" s="28">
        <v>-0.18924033522573669</v>
      </c>
      <c r="E21" s="27">
        <v>-941</v>
      </c>
      <c r="F21" s="28">
        <v>-11.303303303303304</v>
      </c>
      <c r="G21" s="27">
        <v>5631</v>
      </c>
      <c r="H21" s="27">
        <v>-26</v>
      </c>
      <c r="I21" s="28">
        <v>-0.45960756584762241</v>
      </c>
      <c r="J21" s="27">
        <v>-146</v>
      </c>
      <c r="K21" s="28">
        <v>-2.5272632854422712</v>
      </c>
    </row>
    <row r="22" spans="1:11" s="19" customFormat="1" ht="15.75" customHeight="1" x14ac:dyDescent="0.2">
      <c r="A22" s="29" t="s">
        <v>92</v>
      </c>
      <c r="B22" s="30">
        <v>10921</v>
      </c>
      <c r="C22" s="30">
        <v>-29</v>
      </c>
      <c r="D22" s="31">
        <v>-0.26484018264840181</v>
      </c>
      <c r="E22" s="30">
        <v>-3107</v>
      </c>
      <c r="F22" s="31">
        <v>-22.14856002281152</v>
      </c>
      <c r="G22" s="30">
        <v>8040</v>
      </c>
      <c r="H22" s="30">
        <v>29</v>
      </c>
      <c r="I22" s="31">
        <v>0.36200224691049804</v>
      </c>
      <c r="J22" s="30">
        <v>-936</v>
      </c>
      <c r="K22" s="31">
        <v>-10.427807486631016</v>
      </c>
    </row>
    <row r="23" spans="1:11" s="19" customFormat="1" ht="15.75" customHeight="1" x14ac:dyDescent="0.2">
      <c r="A23" s="52" t="s">
        <v>93</v>
      </c>
      <c r="B23" s="27">
        <v>1618</v>
      </c>
      <c r="C23" s="27">
        <v>-41</v>
      </c>
      <c r="D23" s="28">
        <v>-2.4713682941531041</v>
      </c>
      <c r="E23" s="27">
        <v>-613</v>
      </c>
      <c r="F23" s="28">
        <v>-27.476467951591214</v>
      </c>
      <c r="G23" s="27">
        <v>1108</v>
      </c>
      <c r="H23" s="27">
        <v>-6</v>
      </c>
      <c r="I23" s="28">
        <v>-0.53859964093357271</v>
      </c>
      <c r="J23" s="27">
        <v>-129</v>
      </c>
      <c r="K23" s="28">
        <v>-10.428455941794665</v>
      </c>
    </row>
    <row r="24" spans="1:11" s="19" customFormat="1" ht="15.75" customHeight="1" x14ac:dyDescent="0.2">
      <c r="A24" s="36" t="s">
        <v>94</v>
      </c>
      <c r="B24" s="30">
        <v>9303</v>
      </c>
      <c r="C24" s="30">
        <v>12</v>
      </c>
      <c r="D24" s="31">
        <v>0.12915724895059735</v>
      </c>
      <c r="E24" s="30">
        <v>-2494</v>
      </c>
      <c r="F24" s="31">
        <v>-21.140968042722726</v>
      </c>
      <c r="G24" s="30">
        <v>6932</v>
      </c>
      <c r="H24" s="30">
        <v>35</v>
      </c>
      <c r="I24" s="31">
        <v>0.50746701464404809</v>
      </c>
      <c r="J24" s="30">
        <v>-807</v>
      </c>
      <c r="K24" s="31">
        <v>-10.427703837705129</v>
      </c>
    </row>
    <row r="25" spans="1:11" s="19" customFormat="1" ht="15.75" customHeight="1" x14ac:dyDescent="0.2">
      <c r="A25" s="26" t="s">
        <v>95</v>
      </c>
      <c r="B25" s="27">
        <v>4181</v>
      </c>
      <c r="C25" s="27">
        <v>-27</v>
      </c>
      <c r="D25" s="28">
        <v>-0.64163498098859317</v>
      </c>
      <c r="E25" s="27">
        <v>-1022</v>
      </c>
      <c r="F25" s="28">
        <v>-19.642513934268692</v>
      </c>
      <c r="G25" s="27">
        <v>2852</v>
      </c>
      <c r="H25" s="27">
        <v>28</v>
      </c>
      <c r="I25" s="28">
        <v>0.99150141643059486</v>
      </c>
      <c r="J25" s="27">
        <v>-209</v>
      </c>
      <c r="K25" s="28">
        <v>-6.827834041163019</v>
      </c>
    </row>
    <row r="26" spans="1:11" s="19" customFormat="1" ht="15.75" customHeight="1" x14ac:dyDescent="0.2">
      <c r="A26" s="36" t="s">
        <v>96</v>
      </c>
      <c r="B26" s="30">
        <v>1750</v>
      </c>
      <c r="C26" s="30">
        <v>-43</v>
      </c>
      <c r="D26" s="31">
        <v>-2.3982152816508644</v>
      </c>
      <c r="E26" s="30">
        <v>-671</v>
      </c>
      <c r="F26" s="31">
        <v>-27.715819909128459</v>
      </c>
      <c r="G26" s="30">
        <v>1122</v>
      </c>
      <c r="H26" s="30">
        <v>12</v>
      </c>
      <c r="I26" s="31">
        <v>1.0810810810810811</v>
      </c>
      <c r="J26" s="30">
        <v>-98</v>
      </c>
      <c r="K26" s="31">
        <v>-8.0327868852459012</v>
      </c>
    </row>
    <row r="27" spans="1:11" s="19" customFormat="1" ht="15.75" customHeight="1" x14ac:dyDescent="0.2">
      <c r="A27" s="52" t="s">
        <v>97</v>
      </c>
      <c r="B27" s="27">
        <v>2431</v>
      </c>
      <c r="C27" s="27">
        <v>16</v>
      </c>
      <c r="D27" s="28">
        <v>0.66252587991718426</v>
      </c>
      <c r="E27" s="27">
        <v>-351</v>
      </c>
      <c r="F27" s="28">
        <v>-12.616822429906541</v>
      </c>
      <c r="G27" s="27">
        <v>1730</v>
      </c>
      <c r="H27" s="27">
        <v>16</v>
      </c>
      <c r="I27" s="28">
        <v>0.93348891481913654</v>
      </c>
      <c r="J27" s="27">
        <v>-111</v>
      </c>
      <c r="K27" s="28">
        <v>-6.0293318848451927</v>
      </c>
    </row>
    <row r="28" spans="1:11" s="19" customFormat="1" ht="15.75" customHeight="1" x14ac:dyDescent="0.2">
      <c r="A28" s="29" t="s">
        <v>171</v>
      </c>
      <c r="B28" s="30">
        <v>0</v>
      </c>
      <c r="C28" s="30">
        <v>0</v>
      </c>
      <c r="D28" s="31" t="s">
        <v>654</v>
      </c>
      <c r="E28" s="30">
        <v>0</v>
      </c>
      <c r="F28" s="31" t="s">
        <v>654</v>
      </c>
      <c r="G28" s="30">
        <v>0</v>
      </c>
      <c r="H28" s="30">
        <v>0</v>
      </c>
      <c r="I28" s="31" t="s">
        <v>654</v>
      </c>
      <c r="J28" s="30">
        <v>0</v>
      </c>
      <c r="K28" s="31" t="s">
        <v>654</v>
      </c>
    </row>
    <row r="29" spans="1:11" s="19" customFormat="1" ht="15.75" customHeight="1" x14ac:dyDescent="0.2">
      <c r="A29" s="82" t="s">
        <v>87</v>
      </c>
      <c r="B29" s="83">
        <v>26285</v>
      </c>
      <c r="C29" s="83">
        <v>-15</v>
      </c>
      <c r="D29" s="84">
        <v>-5.7034220532319393E-2</v>
      </c>
      <c r="E29" s="83">
        <v>-372</v>
      </c>
      <c r="F29" s="84">
        <v>-1.3955058708781933</v>
      </c>
      <c r="G29" s="83">
        <v>21695</v>
      </c>
      <c r="H29" s="83">
        <v>221</v>
      </c>
      <c r="I29" s="84">
        <v>1.0291515320853124</v>
      </c>
      <c r="J29" s="83">
        <v>-1071</v>
      </c>
      <c r="K29" s="84">
        <v>-4.7043837301238689</v>
      </c>
    </row>
    <row r="30" spans="1:11" s="19" customFormat="1" ht="30.75" customHeight="1" x14ac:dyDescent="0.2">
      <c r="A30" s="26" t="s">
        <v>91</v>
      </c>
      <c r="B30" s="27">
        <v>13602</v>
      </c>
      <c r="C30" s="27">
        <v>97</v>
      </c>
      <c r="D30" s="28">
        <v>0.71825249907441691</v>
      </c>
      <c r="E30" s="27">
        <v>421</v>
      </c>
      <c r="F30" s="28">
        <v>3.1939913511873153</v>
      </c>
      <c r="G30" s="27">
        <v>11421</v>
      </c>
      <c r="H30" s="27">
        <v>162</v>
      </c>
      <c r="I30" s="28">
        <v>1.4388489208633093</v>
      </c>
      <c r="J30" s="27">
        <v>-79</v>
      </c>
      <c r="K30" s="28">
        <v>-0.68695652173913047</v>
      </c>
    </row>
    <row r="31" spans="1:11" s="19" customFormat="1" ht="15.75" customHeight="1" x14ac:dyDescent="0.2">
      <c r="A31" s="29" t="s">
        <v>92</v>
      </c>
      <c r="B31" s="30">
        <v>10115</v>
      </c>
      <c r="C31" s="30">
        <v>-115</v>
      </c>
      <c r="D31" s="31">
        <v>-1.1241446725317692</v>
      </c>
      <c r="E31" s="30">
        <v>-710</v>
      </c>
      <c r="F31" s="31">
        <v>-6.5588914549653579</v>
      </c>
      <c r="G31" s="30">
        <v>8324</v>
      </c>
      <c r="H31" s="30">
        <v>-3</v>
      </c>
      <c r="I31" s="31">
        <v>-3.6027380809415158E-2</v>
      </c>
      <c r="J31" s="30">
        <v>-904</v>
      </c>
      <c r="K31" s="31">
        <v>-9.796272214997833</v>
      </c>
    </row>
    <row r="32" spans="1:11" s="19" customFormat="1" ht="15.75" customHeight="1" x14ac:dyDescent="0.2">
      <c r="A32" s="52" t="s">
        <v>93</v>
      </c>
      <c r="B32" s="27">
        <v>1130</v>
      </c>
      <c r="C32" s="27">
        <v>-24</v>
      </c>
      <c r="D32" s="28">
        <v>-2.0797227036395149</v>
      </c>
      <c r="E32" s="27">
        <v>-55</v>
      </c>
      <c r="F32" s="28">
        <v>-4.6413502109704643</v>
      </c>
      <c r="G32" s="27">
        <v>895</v>
      </c>
      <c r="H32" s="27">
        <v>9</v>
      </c>
      <c r="I32" s="28">
        <v>1.0158013544018059</v>
      </c>
      <c r="J32" s="27">
        <v>-83</v>
      </c>
      <c r="K32" s="28">
        <v>-8.486707566462167</v>
      </c>
    </row>
    <row r="33" spans="1:11" s="19" customFormat="1" ht="15.75" customHeight="1" x14ac:dyDescent="0.2">
      <c r="A33" s="36" t="s">
        <v>94</v>
      </c>
      <c r="B33" s="30">
        <v>8985</v>
      </c>
      <c r="C33" s="30">
        <v>-91</v>
      </c>
      <c r="D33" s="31">
        <v>-1.002644336712208</v>
      </c>
      <c r="E33" s="30">
        <v>-655</v>
      </c>
      <c r="F33" s="31">
        <v>-6.7946058091286305</v>
      </c>
      <c r="G33" s="30">
        <v>7429</v>
      </c>
      <c r="H33" s="30">
        <v>-12</v>
      </c>
      <c r="I33" s="31">
        <v>-0.16126864668727323</v>
      </c>
      <c r="J33" s="30">
        <v>-821</v>
      </c>
      <c r="K33" s="31">
        <v>-9.9515151515151512</v>
      </c>
    </row>
    <row r="34" spans="1:11" s="19" customFormat="1" ht="15.75" customHeight="1" x14ac:dyDescent="0.2">
      <c r="A34" s="26" t="s">
        <v>95</v>
      </c>
      <c r="B34" s="27">
        <v>2568</v>
      </c>
      <c r="C34" s="27">
        <v>3</v>
      </c>
      <c r="D34" s="28">
        <v>0.11695906432748537</v>
      </c>
      <c r="E34" s="27">
        <v>-83</v>
      </c>
      <c r="F34" s="28">
        <v>-3.1308940022632967</v>
      </c>
      <c r="G34" s="27">
        <v>1950</v>
      </c>
      <c r="H34" s="27">
        <v>62</v>
      </c>
      <c r="I34" s="28">
        <v>3.2838983050847457</v>
      </c>
      <c r="J34" s="27">
        <v>-88</v>
      </c>
      <c r="K34" s="28">
        <v>-4.3179587831207069</v>
      </c>
    </row>
    <row r="35" spans="1:11" s="19" customFormat="1" ht="15.75" customHeight="1" x14ac:dyDescent="0.2">
      <c r="A35" s="36" t="s">
        <v>96</v>
      </c>
      <c r="B35" s="30">
        <v>955</v>
      </c>
      <c r="C35" s="30">
        <v>-18</v>
      </c>
      <c r="D35" s="31">
        <v>-1.8499486125385407</v>
      </c>
      <c r="E35" s="30">
        <v>37</v>
      </c>
      <c r="F35" s="31">
        <v>4.0305010893246189</v>
      </c>
      <c r="G35" s="30">
        <v>715</v>
      </c>
      <c r="H35" s="30">
        <v>15</v>
      </c>
      <c r="I35" s="31">
        <v>2.1428571428571428</v>
      </c>
      <c r="J35" s="30">
        <v>25</v>
      </c>
      <c r="K35" s="31">
        <v>3.6231884057971016</v>
      </c>
    </row>
    <row r="36" spans="1:11" s="19" customFormat="1" ht="15.75" customHeight="1" x14ac:dyDescent="0.2">
      <c r="A36" s="52" t="s">
        <v>97</v>
      </c>
      <c r="B36" s="27">
        <v>1613</v>
      </c>
      <c r="C36" s="27">
        <v>21</v>
      </c>
      <c r="D36" s="28">
        <v>1.3190954773869348</v>
      </c>
      <c r="E36" s="27">
        <v>-120</v>
      </c>
      <c r="F36" s="28">
        <v>-6.9244085401038662</v>
      </c>
      <c r="G36" s="27">
        <v>1235</v>
      </c>
      <c r="H36" s="27">
        <v>47</v>
      </c>
      <c r="I36" s="28">
        <v>3.9562289562289563</v>
      </c>
      <c r="J36" s="27">
        <v>-113</v>
      </c>
      <c r="K36" s="28">
        <v>-8.3827893175074184</v>
      </c>
    </row>
    <row r="37" spans="1:11" s="19" customFormat="1" ht="15.75" customHeight="1" x14ac:dyDescent="0.2">
      <c r="A37" s="29" t="s">
        <v>171</v>
      </c>
      <c r="B37" s="30">
        <v>0</v>
      </c>
      <c r="C37" s="30">
        <v>0</v>
      </c>
      <c r="D37" s="31" t="s">
        <v>654</v>
      </c>
      <c r="E37" s="30">
        <v>0</v>
      </c>
      <c r="F37" s="31" t="s">
        <v>654</v>
      </c>
      <c r="G37" s="30">
        <v>0</v>
      </c>
      <c r="H37" s="30">
        <v>0</v>
      </c>
      <c r="I37" s="31" t="s">
        <v>654</v>
      </c>
      <c r="J37" s="30">
        <v>0</v>
      </c>
      <c r="K37" s="31" t="s">
        <v>654</v>
      </c>
    </row>
    <row r="38" spans="1:11" s="19" customFormat="1" ht="15.75" customHeight="1" x14ac:dyDescent="0.2">
      <c r="A38" s="82" t="s">
        <v>88</v>
      </c>
      <c r="B38" s="83">
        <v>347262</v>
      </c>
      <c r="C38" s="83">
        <v>821</v>
      </c>
      <c r="D38" s="84">
        <v>0.23698118871611618</v>
      </c>
      <c r="E38" s="83">
        <v>2456</v>
      </c>
      <c r="F38" s="84">
        <v>0.71228458901527236</v>
      </c>
      <c r="G38" s="83">
        <v>241230</v>
      </c>
      <c r="H38" s="83">
        <v>2687</v>
      </c>
      <c r="I38" s="84">
        <v>1.1264216514422976</v>
      </c>
      <c r="J38" s="83">
        <v>-8861</v>
      </c>
      <c r="K38" s="84">
        <v>-3.5431103078479436</v>
      </c>
    </row>
    <row r="39" spans="1:11" s="19" customFormat="1" ht="27" customHeight="1" x14ac:dyDescent="0.2">
      <c r="A39" s="26" t="s">
        <v>91</v>
      </c>
      <c r="B39" s="27">
        <v>116387</v>
      </c>
      <c r="C39" s="27">
        <v>-208</v>
      </c>
      <c r="D39" s="28">
        <v>-0.17839529996998155</v>
      </c>
      <c r="E39" s="27">
        <v>8637</v>
      </c>
      <c r="F39" s="28">
        <v>8.0157772621809738</v>
      </c>
      <c r="G39" s="27">
        <v>82865</v>
      </c>
      <c r="H39" s="27">
        <v>439</v>
      </c>
      <c r="I39" s="28">
        <v>0.53259893722854434</v>
      </c>
      <c r="J39" s="27">
        <v>2615</v>
      </c>
      <c r="K39" s="28">
        <v>3.2585669781931466</v>
      </c>
    </row>
    <row r="40" spans="1:11" s="19" customFormat="1" ht="15.75" customHeight="1" x14ac:dyDescent="0.2">
      <c r="A40" s="29" t="s">
        <v>92</v>
      </c>
      <c r="B40" s="30">
        <v>148901</v>
      </c>
      <c r="C40" s="30">
        <v>-1017</v>
      </c>
      <c r="D40" s="31">
        <v>-0.67837084272735759</v>
      </c>
      <c r="E40" s="30">
        <v>-5023</v>
      </c>
      <c r="F40" s="31">
        <v>-3.2632987708219643</v>
      </c>
      <c r="G40" s="30">
        <v>104488</v>
      </c>
      <c r="H40" s="30">
        <v>496</v>
      </c>
      <c r="I40" s="31">
        <v>0.47695976613585661</v>
      </c>
      <c r="J40" s="30">
        <v>-7303</v>
      </c>
      <c r="K40" s="31">
        <v>-6.5327262480879495</v>
      </c>
    </row>
    <row r="41" spans="1:11" s="19" customFormat="1" ht="15.75" customHeight="1" x14ac:dyDescent="0.2">
      <c r="A41" s="52" t="s">
        <v>93</v>
      </c>
      <c r="B41" s="27">
        <v>24544</v>
      </c>
      <c r="C41" s="27">
        <v>108</v>
      </c>
      <c r="D41" s="28">
        <v>0.44197086266164676</v>
      </c>
      <c r="E41" s="27">
        <v>504</v>
      </c>
      <c r="F41" s="28">
        <v>2.0965058236272878</v>
      </c>
      <c r="G41" s="27">
        <v>16474</v>
      </c>
      <c r="H41" s="27">
        <v>296</v>
      </c>
      <c r="I41" s="28">
        <v>1.8296451971813574</v>
      </c>
      <c r="J41" s="27">
        <v>-493</v>
      </c>
      <c r="K41" s="28">
        <v>-2.9056403607001826</v>
      </c>
    </row>
    <row r="42" spans="1:11" s="19" customFormat="1" ht="15.75" customHeight="1" x14ac:dyDescent="0.2">
      <c r="A42" s="36" t="s">
        <v>94</v>
      </c>
      <c r="B42" s="30">
        <v>124357</v>
      </c>
      <c r="C42" s="30">
        <v>-1125</v>
      </c>
      <c r="D42" s="31">
        <v>-0.89654293046014566</v>
      </c>
      <c r="E42" s="30">
        <v>-5527</v>
      </c>
      <c r="F42" s="31">
        <v>-4.2553355301653779</v>
      </c>
      <c r="G42" s="30">
        <v>88014</v>
      </c>
      <c r="H42" s="30">
        <v>200</v>
      </c>
      <c r="I42" s="31">
        <v>0.22775411665565856</v>
      </c>
      <c r="J42" s="30">
        <v>-6810</v>
      </c>
      <c r="K42" s="31">
        <v>-7.1817261452796757</v>
      </c>
    </row>
    <row r="43" spans="1:11" s="19" customFormat="1" ht="15.75" customHeight="1" x14ac:dyDescent="0.2">
      <c r="A43" s="26" t="s">
        <v>95</v>
      </c>
      <c r="B43" s="27">
        <v>81974</v>
      </c>
      <c r="C43" s="27">
        <v>2046</v>
      </c>
      <c r="D43" s="28">
        <v>2.5598038234410971</v>
      </c>
      <c r="E43" s="27">
        <v>-1158</v>
      </c>
      <c r="F43" s="28">
        <v>-1.3929654044170716</v>
      </c>
      <c r="G43" s="27">
        <v>53877</v>
      </c>
      <c r="H43" s="27">
        <v>1752</v>
      </c>
      <c r="I43" s="28">
        <v>3.3611510791366905</v>
      </c>
      <c r="J43" s="27">
        <v>-4173</v>
      </c>
      <c r="K43" s="28">
        <v>-7.1886304909560721</v>
      </c>
    </row>
    <row r="44" spans="1:11" s="19" customFormat="1" ht="15.75" customHeight="1" x14ac:dyDescent="0.2">
      <c r="A44" s="36" t="s">
        <v>96</v>
      </c>
      <c r="B44" s="30">
        <v>23199</v>
      </c>
      <c r="C44" s="30">
        <v>387</v>
      </c>
      <c r="D44" s="31">
        <v>1.6964755391899</v>
      </c>
      <c r="E44" s="30">
        <v>381</v>
      </c>
      <c r="F44" s="31">
        <v>1.6697344201945832</v>
      </c>
      <c r="G44" s="30">
        <v>15471</v>
      </c>
      <c r="H44" s="30">
        <v>558</v>
      </c>
      <c r="I44" s="31">
        <v>3.7417018708509353</v>
      </c>
      <c r="J44" s="30">
        <v>-840</v>
      </c>
      <c r="K44" s="31">
        <v>-5.1498988412727611</v>
      </c>
    </row>
    <row r="45" spans="1:11" s="19" customFormat="1" ht="15.75" customHeight="1" x14ac:dyDescent="0.2">
      <c r="A45" s="52" t="s">
        <v>97</v>
      </c>
      <c r="B45" s="27">
        <v>58775</v>
      </c>
      <c r="C45" s="27">
        <v>1659</v>
      </c>
      <c r="D45" s="28">
        <v>2.904615169129491</v>
      </c>
      <c r="E45" s="27">
        <v>-1539</v>
      </c>
      <c r="F45" s="28">
        <v>-2.5516463839241306</v>
      </c>
      <c r="G45" s="27">
        <v>38406</v>
      </c>
      <c r="H45" s="27">
        <v>1194</v>
      </c>
      <c r="I45" s="28">
        <v>3.2086423734279266</v>
      </c>
      <c r="J45" s="27">
        <v>-3333</v>
      </c>
      <c r="K45" s="28">
        <v>-7.9853374541795441</v>
      </c>
    </row>
    <row r="46" spans="1:11" s="19" customFormat="1" ht="15.75" customHeight="1" x14ac:dyDescent="0.2">
      <c r="A46" s="29" t="s">
        <v>171</v>
      </c>
      <c r="B46" s="30">
        <v>0</v>
      </c>
      <c r="C46" s="30">
        <v>0</v>
      </c>
      <c r="D46" s="31" t="s">
        <v>654</v>
      </c>
      <c r="E46" s="30">
        <v>0</v>
      </c>
      <c r="F46" s="31" t="s">
        <v>654</v>
      </c>
      <c r="G46" s="30">
        <v>0</v>
      </c>
      <c r="H46" s="30">
        <v>0</v>
      </c>
      <c r="I46" s="31" t="s">
        <v>654</v>
      </c>
      <c r="J46" s="30">
        <v>0</v>
      </c>
      <c r="K46" s="31" t="s">
        <v>654</v>
      </c>
    </row>
    <row r="47" spans="1:11" s="19" customFormat="1" ht="12.75" customHeight="1" x14ac:dyDescent="0.2">
      <c r="A47" s="82" t="s">
        <v>89</v>
      </c>
      <c r="B47" s="83">
        <v>26652</v>
      </c>
      <c r="C47" s="83">
        <v>-423</v>
      </c>
      <c r="D47" s="84">
        <v>-1.5623268698060941</v>
      </c>
      <c r="E47" s="83">
        <v>1696</v>
      </c>
      <c r="F47" s="84">
        <v>6.7959608911684564</v>
      </c>
      <c r="G47" s="83">
        <v>20850</v>
      </c>
      <c r="H47" s="83">
        <v>-93</v>
      </c>
      <c r="I47" s="84">
        <v>-0.44406245523563959</v>
      </c>
      <c r="J47" s="83">
        <v>595</v>
      </c>
      <c r="K47" s="84">
        <v>2.9375462848679339</v>
      </c>
    </row>
    <row r="48" spans="1:11" s="19" customFormat="1" ht="25.5" customHeight="1" x14ac:dyDescent="0.2">
      <c r="A48" s="26" t="s">
        <v>91</v>
      </c>
      <c r="B48" s="27">
        <v>15831</v>
      </c>
      <c r="C48" s="27">
        <v>-328</v>
      </c>
      <c r="D48" s="28">
        <v>-2.029828578501145</v>
      </c>
      <c r="E48" s="27">
        <v>2487</v>
      </c>
      <c r="F48" s="28">
        <v>18.637589928057555</v>
      </c>
      <c r="G48" s="27">
        <v>12284</v>
      </c>
      <c r="H48" s="27">
        <v>-172</v>
      </c>
      <c r="I48" s="28">
        <v>-1.3808606294155428</v>
      </c>
      <c r="J48" s="27">
        <v>1245</v>
      </c>
      <c r="K48" s="28">
        <v>11.278195488721805</v>
      </c>
    </row>
    <row r="49" spans="1:11" s="19" customFormat="1" ht="15.75" customHeight="1" x14ac:dyDescent="0.2">
      <c r="A49" s="29" t="s">
        <v>92</v>
      </c>
      <c r="B49" s="30">
        <v>8573</v>
      </c>
      <c r="C49" s="30">
        <v>-137</v>
      </c>
      <c r="D49" s="31">
        <v>-1.5729047072330655</v>
      </c>
      <c r="E49" s="30">
        <v>-371</v>
      </c>
      <c r="F49" s="31">
        <v>-4.1480322003577816</v>
      </c>
      <c r="G49" s="30">
        <v>6924</v>
      </c>
      <c r="H49" s="30">
        <v>-9</v>
      </c>
      <c r="I49" s="31">
        <v>-0.12981393336218086</v>
      </c>
      <c r="J49" s="30">
        <v>-331</v>
      </c>
      <c r="K49" s="31">
        <v>-4.5623707787732597</v>
      </c>
    </row>
    <row r="50" spans="1:11" s="19" customFormat="1" ht="15.75" customHeight="1" x14ac:dyDescent="0.2">
      <c r="A50" s="52" t="s">
        <v>93</v>
      </c>
      <c r="B50" s="27">
        <v>852</v>
      </c>
      <c r="C50" s="27">
        <v>-17</v>
      </c>
      <c r="D50" s="28">
        <v>-1.9562715765247412</v>
      </c>
      <c r="E50" s="27">
        <v>5</v>
      </c>
      <c r="F50" s="28">
        <v>0.59031877213695394</v>
      </c>
      <c r="G50" s="27">
        <v>709</v>
      </c>
      <c r="H50" s="27">
        <v>-9</v>
      </c>
      <c r="I50" s="28">
        <v>-1.2534818941504178</v>
      </c>
      <c r="J50" s="27">
        <v>-27</v>
      </c>
      <c r="K50" s="28">
        <v>-3.6684782608695654</v>
      </c>
    </row>
    <row r="51" spans="1:11" s="19" customFormat="1" ht="15.75" customHeight="1" x14ac:dyDescent="0.2">
      <c r="A51" s="36" t="s">
        <v>94</v>
      </c>
      <c r="B51" s="30">
        <v>7721</v>
      </c>
      <c r="C51" s="30">
        <v>-120</v>
      </c>
      <c r="D51" s="31">
        <v>-1.5304170386430302</v>
      </c>
      <c r="E51" s="30">
        <v>-376</v>
      </c>
      <c r="F51" s="31">
        <v>-4.6436951957515129</v>
      </c>
      <c r="G51" s="30">
        <v>6215</v>
      </c>
      <c r="H51" s="30">
        <v>0</v>
      </c>
      <c r="I51" s="31">
        <v>0</v>
      </c>
      <c r="J51" s="30">
        <v>-304</v>
      </c>
      <c r="K51" s="31">
        <v>-4.6632919159380277</v>
      </c>
    </row>
    <row r="52" spans="1:11" s="19" customFormat="1" ht="15.75" customHeight="1" x14ac:dyDescent="0.2">
      <c r="A52" s="26" t="s">
        <v>95</v>
      </c>
      <c r="B52" s="27">
        <v>2248</v>
      </c>
      <c r="C52" s="27">
        <v>42</v>
      </c>
      <c r="D52" s="28">
        <v>1.9038984587488668</v>
      </c>
      <c r="E52" s="27">
        <v>-420</v>
      </c>
      <c r="F52" s="28">
        <v>-15.742128935532234</v>
      </c>
      <c r="G52" s="27">
        <v>1642</v>
      </c>
      <c r="H52" s="27">
        <v>88</v>
      </c>
      <c r="I52" s="28">
        <v>5.6628056628056624</v>
      </c>
      <c r="J52" s="27">
        <v>-319</v>
      </c>
      <c r="K52" s="28">
        <v>-16.267210606833249</v>
      </c>
    </row>
    <row r="53" spans="1:11" s="19" customFormat="1" ht="15.75" customHeight="1" x14ac:dyDescent="0.2">
      <c r="A53" s="36" t="s">
        <v>96</v>
      </c>
      <c r="B53" s="30">
        <v>702</v>
      </c>
      <c r="C53" s="30">
        <v>30</v>
      </c>
      <c r="D53" s="31">
        <v>4.4642857142857144</v>
      </c>
      <c r="E53" s="30">
        <v>-69</v>
      </c>
      <c r="F53" s="31">
        <v>-8.9494163424124515</v>
      </c>
      <c r="G53" s="30">
        <v>586</v>
      </c>
      <c r="H53" s="30">
        <v>41</v>
      </c>
      <c r="I53" s="31">
        <v>7.522935779816514</v>
      </c>
      <c r="J53" s="30">
        <v>-40</v>
      </c>
      <c r="K53" s="31">
        <v>-6.3897763578274764</v>
      </c>
    </row>
    <row r="54" spans="1:11" s="19" customFormat="1" ht="15.75" customHeight="1" x14ac:dyDescent="0.2">
      <c r="A54" s="52" t="s">
        <v>97</v>
      </c>
      <c r="B54" s="27">
        <v>1546</v>
      </c>
      <c r="C54" s="27">
        <v>12</v>
      </c>
      <c r="D54" s="28">
        <v>0.78226857887874834</v>
      </c>
      <c r="E54" s="27">
        <v>-351</v>
      </c>
      <c r="F54" s="28">
        <v>-18.502899314707435</v>
      </c>
      <c r="G54" s="27">
        <v>1056</v>
      </c>
      <c r="H54" s="27">
        <v>47</v>
      </c>
      <c r="I54" s="28">
        <v>4.6580773042616448</v>
      </c>
      <c r="J54" s="27">
        <v>-279</v>
      </c>
      <c r="K54" s="28">
        <v>-20.898876404494381</v>
      </c>
    </row>
    <row r="55" spans="1:11" s="19" customFormat="1" ht="15.75" customHeight="1" x14ac:dyDescent="0.2">
      <c r="A55" s="70" t="s">
        <v>171</v>
      </c>
      <c r="B55" s="38">
        <v>0</v>
      </c>
      <c r="C55" s="38">
        <v>0</v>
      </c>
      <c r="D55" s="39" t="s">
        <v>654</v>
      </c>
      <c r="E55" s="38">
        <v>0</v>
      </c>
      <c r="F55" s="39" t="s">
        <v>654</v>
      </c>
      <c r="G55" s="38">
        <v>0</v>
      </c>
      <c r="H55" s="38">
        <v>0</v>
      </c>
      <c r="I55" s="39" t="s">
        <v>654</v>
      </c>
      <c r="J55" s="38">
        <v>0</v>
      </c>
      <c r="K55" s="39" t="s">
        <v>654</v>
      </c>
    </row>
    <row r="56" spans="1:11" ht="9.9499999999999993" customHeight="1" x14ac:dyDescent="0.2"/>
    <row r="57" spans="1:11" s="62" customFormat="1" ht="12.75" x14ac:dyDescent="0.2">
      <c r="A57" s="46" t="s">
        <v>135</v>
      </c>
      <c r="B57" s="46"/>
      <c r="C57" s="46"/>
      <c r="D57" s="46"/>
    </row>
    <row r="58" spans="1:11" s="62" customFormat="1" ht="12.75" x14ac:dyDescent="0.2">
      <c r="A58" s="46"/>
      <c r="B58" s="46"/>
      <c r="C58" s="63"/>
      <c r="D58" s="64"/>
    </row>
    <row r="59" spans="1:11" s="62" customFormat="1" ht="12.75" x14ac:dyDescent="0.2">
      <c r="A59" s="17"/>
      <c r="B59" s="46"/>
      <c r="D59" s="64"/>
    </row>
    <row r="77" spans="2:2" x14ac:dyDescent="0.2">
      <c r="B77" s="6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2023-09-04T09:08:23Z</dcterms:created>
  <dcterms:modified xsi:type="dcterms:W3CDTF">2023-09-04T09:08:30Z</dcterms:modified>
</cp:coreProperties>
</file>